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>
    <definedName name="aa">'List1'!#REF!</definedName>
    <definedName name="body_lua_kapitoly">'List1'!#REF!</definedName>
    <definedName name="body_lua_list_kapitoly">'List1'!#REF!</definedName>
    <definedName name="body_lua_master.0">'List1'!#REF!</definedName>
    <definedName name="body_lua_master.2">'List1'!#REF!</definedName>
    <definedName name="body_lua_prirazky">'List1'!#REF!</definedName>
    <definedName name="body_lua_typy.0">'List1'!#REF!</definedName>
    <definedName name="body_lua_typy.2">'List1'!#REF!</definedName>
    <definedName name="body_rozpocty_rozpocty">'List1'!#REF!</definedName>
    <definedName name="header_rozpocty_rozpocty">'List1'!#REF!</definedName>
    <definedName name="mena_rozpoctu">'List1'!#REF!</definedName>
    <definedName name="sum_lua_master.0">'List1'!#REF!</definedName>
    <definedName name="sum_lua_master.2">'List1'!#REF!</definedName>
    <definedName name="top_lua_list_kapitoly">'List1'!#REF!</definedName>
  </definedNames>
  <calcPr fullCalcOnLoad="1"/>
</workbook>
</file>

<file path=xl/sharedStrings.xml><?xml version="1.0" encoding="utf-8"?>
<sst xmlns="http://schemas.openxmlformats.org/spreadsheetml/2006/main" count="592" uniqueCount="157">
  <si>
    <t>Celkem</t>
  </si>
  <si>
    <t>Jedn. cena</t>
  </si>
  <si>
    <t>Počet</t>
  </si>
  <si>
    <t>MJ</t>
  </si>
  <si>
    <t>Popis položky</t>
  </si>
  <si>
    <t>cena celkem</t>
  </si>
  <si>
    <t>rekapitulace</t>
  </si>
  <si>
    <t>VO náměstí Minoritů Krnov</t>
  </si>
  <si>
    <t>SIL-Venkovní osvětlení úprava</t>
  </si>
  <si>
    <t>Zemní práce - dodávka včetně montáže</t>
  </si>
  <si>
    <t>vytyč.trati kab.vedení v zastavěném prostoru - geodet</t>
  </si>
  <si>
    <t>m</t>
  </si>
  <si>
    <t>15Elp.009460_10</t>
  </si>
  <si>
    <t>Kč</t>
  </si>
  <si>
    <t>vytyč.světelných a zlomových bodů - geodet</t>
  </si>
  <si>
    <t>ks</t>
  </si>
  <si>
    <t>Vytrhání dlažby</t>
  </si>
  <si>
    <t>m2</t>
  </si>
  <si>
    <t>Zadláždění chodníku</t>
  </si>
  <si>
    <t>dlažba - dodávka</t>
  </si>
  <si>
    <t>vytrhání a položení obruby ležaté</t>
  </si>
  <si>
    <t>01 - klasická kabelová rýha 35x80 vč. písku a položení fólie</t>
  </si>
  <si>
    <t>kabel.rýha 35cm/šíř. 80cm/hl. zem.tř.3</t>
  </si>
  <si>
    <t>hutnění zeminy vrstvy 20cm</t>
  </si>
  <si>
    <t>m3</t>
  </si>
  <si>
    <t>kabel.lože z kop. písku rýha 65cm tl. 10cm</t>
  </si>
  <si>
    <t>fólie výstražná z PVC šířky 33cm - montáž</t>
  </si>
  <si>
    <t>ruč.zához.kab.rýhy 35cm šíř.80cm hl.zem.tř.3</t>
  </si>
  <si>
    <t>provizorní úprava terénu zem.tř.3</t>
  </si>
  <si>
    <t>písek kopaný</t>
  </si>
  <si>
    <t>fólie výstražná 33cm</t>
  </si>
  <si>
    <t>02 - překop vozovky - rýha 50x120 vč. lože řezání, asfalt</t>
  </si>
  <si>
    <t>bourání živičných povrchů do 3-5cm</t>
  </si>
  <si>
    <t>řezání spáry v asfaltu nebo betonu</t>
  </si>
  <si>
    <t>Zaasfaltování vozovky</t>
  </si>
  <si>
    <t>strojní kabel.rýha 50cm/šíř. 120cm/hl. zem.tř.3</t>
  </si>
  <si>
    <t>kabel.lože z kop.písku rýha 50cm tl.20cm</t>
  </si>
  <si>
    <t>strojní zához.kab.rýhy 50cm šíř.120cm hl.zem.tř.3</t>
  </si>
  <si>
    <t>Deska krycí AROT montáž - montáž</t>
  </si>
  <si>
    <t>Deska AROT KD1 Kamat</t>
  </si>
  <si>
    <t>Cementová mazanina</t>
  </si>
  <si>
    <t>odvoz zeminy do 1km</t>
  </si>
  <si>
    <t>odvoz zeminy za další km</t>
  </si>
  <si>
    <t>Uložení zeminy na skládku - suť</t>
  </si>
  <si>
    <t>03 - Pouzdrový základ pro stožáry VO 4-6m - klasický</t>
  </si>
  <si>
    <t>ruční výkop jámy zem.tř.3-4</t>
  </si>
  <si>
    <t>betonový základ do rostlé zeminy bez bednění - montáž</t>
  </si>
  <si>
    <t>pouzdrový zákl.pro stožár VO mimo trasu 250x800mm</t>
  </si>
  <si>
    <t>beton</t>
  </si>
  <si>
    <t>KF 09050 TRUBKA KOPOFLEX 50</t>
  </si>
  <si>
    <t>Montáž kabelové chráničky do 70mm</t>
  </si>
  <si>
    <t>křižovatka se silovým kabelem</t>
  </si>
  <si>
    <t>betonový žlab TK1 1m s poklopem</t>
  </si>
  <si>
    <t>Křížení s jinými rozvody</t>
  </si>
  <si>
    <t>rýha ruč.pro spojku kab. zem.tř.3</t>
  </si>
  <si>
    <t>ruční zához jámy zem.tř.3-4</t>
  </si>
  <si>
    <t>Zabezpečení, ohrazení apod.</t>
  </si>
  <si>
    <t>kpl</t>
  </si>
  <si>
    <t>15Elp.009460cenacelkem</t>
  </si>
  <si>
    <t>15Elp.009460celkem_kapitola_10</t>
  </si>
  <si>
    <t>zem.pás. 30x4 (0,95 kg/m)   /kg/ Z.pás.30x4</t>
  </si>
  <si>
    <t>15Elp.009460_30</t>
  </si>
  <si>
    <t>drát    10 mm (0,62 kg/m) (1,7m/kg)</t>
  </si>
  <si>
    <t>Tvarování montážního dílu</t>
  </si>
  <si>
    <t>svorka pro zemnící pásku SR 02</t>
  </si>
  <si>
    <t>svorka zemnící páska-drát SR 03</t>
  </si>
  <si>
    <t>Asfalt K1 /8kg</t>
  </si>
  <si>
    <t>svorka připojovací SP</t>
  </si>
  <si>
    <t>Označení sloupů číslem</t>
  </si>
  <si>
    <t>15Elp.009460celkem_kapitola_30</t>
  </si>
  <si>
    <t>Montáž zemnícího pásku do 30x4mm pevně</t>
  </si>
  <si>
    <t>15Elp.009460_40</t>
  </si>
  <si>
    <t>Montáž zemnícího drátu do 10mm2</t>
  </si>
  <si>
    <t>Montáž svorky SU, SZ, SK, SJ, SO, ST, SR, SS, ZS</t>
  </si>
  <si>
    <t>Nátěr zemnícího pásku do 120 mm2 (1x nátěr+svorky+žl.pr</t>
  </si>
  <si>
    <t>15Elp.009460celkem_kapitola_40</t>
  </si>
  <si>
    <t>CYKY-J 4x16</t>
  </si>
  <si>
    <t>15Elp.009460_50</t>
  </si>
  <si>
    <t>CYKY-J 3x1.5</t>
  </si>
  <si>
    <t>Ukončení kabelu smršťovací záklopkou 4x16mm2</t>
  </si>
  <si>
    <t>Štítek zaklapávací 40x16</t>
  </si>
  <si>
    <t>GT-160MC 165x2,5 váz.pásk</t>
  </si>
  <si>
    <t>Rozděl. hlava EN  4 . 1 pro kabel 6-35mm2</t>
  </si>
  <si>
    <t>Sada smršť. trubic na 4 žíly KZ4X   6-25</t>
  </si>
  <si>
    <t>sada</t>
  </si>
  <si>
    <t>Ukončení kabelu do 3x10mm2</t>
  </si>
  <si>
    <t>SVCZC 16-Cu, kab. spojka pro 4žil kabel CYKY vč.spojovačů</t>
  </si>
  <si>
    <t>15Elp.009460celkem_kapitola_50</t>
  </si>
  <si>
    <t>do 5x10 až 25mm2 uložený kabel - Cu</t>
  </si>
  <si>
    <t>15Elp.009460_60</t>
  </si>
  <si>
    <t>do 3x1,5 až 6mm2 volně uložený kabel</t>
  </si>
  <si>
    <t>Ukončení kabelu smrš. záklopkou 4x16mm2</t>
  </si>
  <si>
    <t>Popis štítku strojní</t>
  </si>
  <si>
    <t>Ukončení vodiče do 10mm2</t>
  </si>
  <si>
    <t>Montáž spojky NN pro vícežilové kabely do 50mm2</t>
  </si>
  <si>
    <t>15Elp.009460celkem_kapitola_60</t>
  </si>
  <si>
    <t>Světelný bod č.1 (svítidlo Philips City Curve gen. 2, kónický stožár 6m</t>
  </si>
  <si>
    <t>15Elp.009460_70</t>
  </si>
  <si>
    <t>vetknutý, historický výložník) - barva Gris 2900 Sablé</t>
  </si>
  <si>
    <t>Světelný bod č.2 (svítidlo Philips City Curve gen. 2, kónický stožár 6m</t>
  </si>
  <si>
    <t>vetknutý, historický dvojvýložník) - barva Gris 2900 Sablé</t>
  </si>
  <si>
    <t>SR481-14Z/CU IP2, elektrovýzbroj 1 pojistková</t>
  </si>
  <si>
    <t>SR482-14Z/CU IP2, elektrovýzbroj 2 pojistková</t>
  </si>
  <si>
    <t>SR483-14Z/CU IP2, elektrovýzbroj 3 pojistková</t>
  </si>
  <si>
    <t>Pojistka E27 10A gG</t>
  </si>
  <si>
    <t>Jeřáb, plošina</t>
  </si>
  <si>
    <t>hod</t>
  </si>
  <si>
    <t>Stožár 8m nový u křižovatky</t>
  </si>
  <si>
    <t>2-1500 Výložník silniční pro sloupy křižovatka</t>
  </si>
  <si>
    <t>1-2000 Výložník silniční pro sloupy křižovatka</t>
  </si>
  <si>
    <t>Stožár historický pro navig. tabule</t>
  </si>
  <si>
    <t>15Elp.009460celkem_kapitola_70</t>
  </si>
  <si>
    <t>Montáž svítidla VO na výložník</t>
  </si>
  <si>
    <t>15Elp.009460_80</t>
  </si>
  <si>
    <t>Osv.st. - ocel - do délky 12 m</t>
  </si>
  <si>
    <t>Výložníky ocel.- jednoram.- do hmotnosti 35 kg</t>
  </si>
  <si>
    <t>Výložníky ocel.- dvouramenný - do hmotnosti 70 kg</t>
  </si>
  <si>
    <t>Elektrovýzbroj st. pro 1 okruh</t>
  </si>
  <si>
    <t>Elektrovýzbroj st. pro 2 okruhy</t>
  </si>
  <si>
    <t>Elektrovýzbroj st. pro 3 okruhy</t>
  </si>
  <si>
    <t>Montáž pojistky</t>
  </si>
  <si>
    <t>Výložníky ocel.- dvouramenný - do hmotnosti 70 kg sloupy křižovatka</t>
  </si>
  <si>
    <t>Výložníky ocel.- jednoram.- nad hmotnost 35 kg sloupy křižovatka</t>
  </si>
  <si>
    <t>Osv.st. - ocel - do délky 12 m hist. pro navig. tabule</t>
  </si>
  <si>
    <t>15Elp.009460celkem_kapitola_80</t>
  </si>
  <si>
    <t>Podružný materiál</t>
  </si>
  <si>
    <t>15Elp.009460_110</t>
  </si>
  <si>
    <t>Doprava</t>
  </si>
  <si>
    <t>Ekologická likvidace odpadu</t>
  </si>
  <si>
    <t>Dokumentace skutečného provedení</t>
  </si>
  <si>
    <t>15Elp.009460celkem_kapitola_110</t>
  </si>
  <si>
    <t>Demontáž stávajících sloupů s výložníky</t>
  </si>
  <si>
    <t>15Elp.009460_120</t>
  </si>
  <si>
    <t>Úprava stávajícího zařízení</t>
  </si>
  <si>
    <t>Demontáž a montáž směrových tabulí</t>
  </si>
  <si>
    <t>Zkušební provoz</t>
  </si>
  <si>
    <t>Koordinace postupu prací s ostatními profesemi</t>
  </si>
  <si>
    <t>Revizní Technik</t>
  </si>
  <si>
    <t>Spolupráce s revizním technikem</t>
  </si>
  <si>
    <t>15Elp.009460celkem_kapitola_120</t>
  </si>
  <si>
    <t>15Elp.009460rekapitulace_celkem</t>
  </si>
  <si>
    <t>15Elp.009460</t>
  </si>
  <si>
    <t>Uzemnění - dodávka</t>
  </si>
  <si>
    <t>Uzemnění - montáž</t>
  </si>
  <si>
    <t>Kabely - dodávka</t>
  </si>
  <si>
    <t>Kabely - montáž</t>
  </si>
  <si>
    <t>Svítidla - dodávka</t>
  </si>
  <si>
    <t>Svítidla - montáž</t>
  </si>
  <si>
    <t>Ostatní - dodávka</t>
  </si>
  <si>
    <t>Ostatní - montáž</t>
  </si>
  <si>
    <t>Zemní práce - dodávka</t>
  </si>
  <si>
    <t xml:space="preserve">Svítidla - dodávka </t>
  </si>
  <si>
    <t>Mlýnská 543, 768 61 Bystřice pod Hostýnem</t>
  </si>
  <si>
    <t>tel.: +420 607 035 424;</t>
  </si>
  <si>
    <t>email: projekce@el4ing.cz</t>
  </si>
  <si>
    <t>IČ:03650375; DIČ:CZ03650375</t>
  </si>
  <si>
    <t>SIL-Venkovní osvětlení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</si>
</sst>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_K_č"/>
    <numFmt numFmtId="166" formatCode="#,##0\ &quot;Kč&quot;"/>
    <numFmt numFmtId="167" formatCode="#,##0.0\ &quot;Kč&quot;"/>
    <numFmt numFmtId="168" formatCode="#,##0.0\ _K_č"/>
    <numFmt numFmtId="169" formatCode="#,##0.0"/>
  </numFmts>
  <fonts count="52">
    <font>
      <sz val="10"/>
      <name val="Arial CE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10"/>
      <name val="Arial CE"/>
      <family val="2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4"/>
      <color rgb="FFFF0000"/>
      <name val="Arial CE"/>
      <family val="2"/>
    </font>
    <font>
      <sz val="10"/>
      <color rgb="FFFF0000"/>
      <name val="Arial CE"/>
      <family val="2"/>
    </font>
    <font>
      <sz val="14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3" fontId="0" fillId="0" borderId="0" xfId="0" applyNumberFormat="1" applyAlignment="1" quotePrefix="1">
      <alignment horizontal="left"/>
    </xf>
    <xf numFmtId="164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indent="2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3" fillId="34" borderId="10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166" fontId="7" fillId="35" borderId="0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3" fontId="7" fillId="35" borderId="0" xfId="0" applyNumberFormat="1" applyFont="1" applyFill="1" applyBorder="1" applyAlignment="1">
      <alignment horizontal="right"/>
    </xf>
    <xf numFmtId="3" fontId="7" fillId="35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166" fontId="49" fillId="33" borderId="12" xfId="0" applyNumberFormat="1" applyFont="1" applyFill="1" applyBorder="1" applyAlignment="1">
      <alignment horizontal="right"/>
    </xf>
    <xf numFmtId="3" fontId="49" fillId="33" borderId="12" xfId="0" applyNumberFormat="1" applyFont="1" applyFill="1" applyBorder="1" applyAlignment="1">
      <alignment horizontal="right"/>
    </xf>
    <xf numFmtId="0" fontId="51" fillId="33" borderId="12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638175</xdr:colOff>
      <xdr:row>3</xdr:row>
      <xdr:rowOff>66675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showGridLines="0" tabSelected="1" zoomScalePageLayoutView="0" workbookViewId="0" topLeftCell="A1">
      <selection activeCell="H149" sqref="H149:H155"/>
    </sheetView>
  </sheetViews>
  <sheetFormatPr defaultColWidth="9.00390625" defaultRowHeight="12.75"/>
  <cols>
    <col min="1" max="1" width="4.875" style="0" customWidth="1"/>
    <col min="2" max="2" width="13.625" style="0" customWidth="1"/>
    <col min="3" max="3" width="10.50390625" style="0" customWidth="1"/>
    <col min="4" max="4" width="10.625" style="0" customWidth="1"/>
    <col min="5" max="5" width="10.375" style="0" customWidth="1"/>
    <col min="6" max="6" width="9.50390625" style="0" customWidth="1"/>
    <col min="7" max="7" width="6.00390625" style="0" customWidth="1"/>
    <col min="8" max="8" width="13.50390625" style="0" customWidth="1"/>
    <col min="9" max="9" width="13.375" style="0" hidden="1" customWidth="1"/>
    <col min="10" max="11" width="13.875" style="0" hidden="1" customWidth="1"/>
    <col min="12" max="12" width="15.625" style="27" customWidth="1"/>
    <col min="13" max="13" width="7.00390625" style="0" customWidth="1"/>
    <col min="14" max="14" width="3.125" style="0" customWidth="1"/>
    <col min="15" max="15" width="12.875" style="0" customWidth="1"/>
    <col min="18" max="18" width="17.125" style="0" customWidth="1"/>
  </cols>
  <sheetData>
    <row r="1" spans="1:13" ht="18">
      <c r="A1" s="8"/>
      <c r="B1" s="8"/>
      <c r="C1" s="8"/>
      <c r="D1" s="1"/>
      <c r="E1" s="1"/>
      <c r="F1" s="1"/>
      <c r="G1" s="31" t="s">
        <v>152</v>
      </c>
      <c r="H1" s="3"/>
      <c r="I1" s="3"/>
      <c r="J1" s="3"/>
      <c r="K1" s="3"/>
      <c r="L1" s="26"/>
      <c r="M1" s="1"/>
    </row>
    <row r="2" spans="1:13" ht="12.75">
      <c r="A2" s="9"/>
      <c r="B2" s="9"/>
      <c r="C2" s="9"/>
      <c r="D2" s="1"/>
      <c r="E2" s="1"/>
      <c r="F2" s="1"/>
      <c r="G2" s="31" t="s">
        <v>153</v>
      </c>
      <c r="H2" s="3"/>
      <c r="I2" s="3"/>
      <c r="J2" s="3"/>
      <c r="K2" s="3"/>
      <c r="L2" s="26"/>
      <c r="M2" s="1"/>
    </row>
    <row r="3" spans="1:13" ht="12.75">
      <c r="A3" s="9"/>
      <c r="B3" s="9"/>
      <c r="C3" s="9"/>
      <c r="D3" s="1"/>
      <c r="E3" s="1"/>
      <c r="F3" s="1"/>
      <c r="G3" s="31" t="s">
        <v>154</v>
      </c>
      <c r="H3" s="3"/>
      <c r="I3" s="3"/>
      <c r="J3" s="3"/>
      <c r="K3" s="3"/>
      <c r="L3" s="26"/>
      <c r="M3" s="1"/>
    </row>
    <row r="4" spans="1:13" ht="12.75">
      <c r="A4" s="9"/>
      <c r="B4" s="9"/>
      <c r="C4" s="9"/>
      <c r="D4" s="1"/>
      <c r="E4" s="1"/>
      <c r="F4" s="1"/>
      <c r="G4" s="31" t="s">
        <v>155</v>
      </c>
      <c r="H4" s="3"/>
      <c r="I4" s="3"/>
      <c r="J4" s="3"/>
      <c r="K4" s="3"/>
      <c r="L4" s="26"/>
      <c r="M4" s="1"/>
    </row>
    <row r="5" spans="1:13" ht="12.75">
      <c r="A5" s="32"/>
      <c r="B5" s="22"/>
      <c r="C5" s="9"/>
      <c r="D5" s="1"/>
      <c r="E5" s="1"/>
      <c r="F5" s="1"/>
      <c r="G5" s="1"/>
      <c r="H5" s="3"/>
      <c r="I5" s="3"/>
      <c r="J5" s="3"/>
      <c r="K5" s="3"/>
      <c r="L5" s="26"/>
      <c r="M5" s="1"/>
    </row>
    <row r="6" spans="1:13" ht="17.25">
      <c r="A6" s="62" t="s">
        <v>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7.25">
      <c r="A7" s="63" t="s">
        <v>156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7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8"/>
      <c r="M8" s="4"/>
    </row>
    <row r="9" spans="1:13" ht="12.75">
      <c r="A9" s="35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43"/>
    </row>
    <row r="10" spans="1:13" ht="12.75">
      <c r="A10" s="15" t="s">
        <v>4</v>
      </c>
      <c r="B10" s="10"/>
      <c r="C10" s="10"/>
      <c r="D10" s="10"/>
      <c r="E10" s="12"/>
      <c r="F10" s="11" t="s">
        <v>2</v>
      </c>
      <c r="G10" s="12" t="s">
        <v>3</v>
      </c>
      <c r="H10" s="11" t="s">
        <v>1</v>
      </c>
      <c r="I10" s="11"/>
      <c r="J10" s="11"/>
      <c r="K10" s="11"/>
      <c r="L10" s="29"/>
      <c r="M10" s="30" t="s">
        <v>0</v>
      </c>
    </row>
    <row r="11" spans="1:13" ht="12.75">
      <c r="A11" s="5" t="s">
        <v>10</v>
      </c>
      <c r="B11" s="5"/>
      <c r="C11" s="5"/>
      <c r="D11" s="5"/>
      <c r="E11" s="18"/>
      <c r="F11" s="7">
        <v>378</v>
      </c>
      <c r="G11" s="13" t="s">
        <v>11</v>
      </c>
      <c r="H11" s="19">
        <v>0</v>
      </c>
      <c r="I11" s="5" t="s">
        <v>12</v>
      </c>
      <c r="J11" s="19"/>
      <c r="K11" s="19"/>
      <c r="L11" s="24">
        <f aca="true" t="shared" si="0" ref="L11:L53">H11*F11</f>
        <v>0</v>
      </c>
      <c r="M11" s="25" t="s">
        <v>13</v>
      </c>
    </row>
    <row r="12" spans="1:13" ht="12.75">
      <c r="A12" s="5" t="s">
        <v>14</v>
      </c>
      <c r="B12" s="5"/>
      <c r="C12" s="5"/>
      <c r="D12" s="5"/>
      <c r="E12" s="18"/>
      <c r="F12" s="7">
        <v>22</v>
      </c>
      <c r="G12" s="13" t="s">
        <v>15</v>
      </c>
      <c r="H12" s="19">
        <v>0</v>
      </c>
      <c r="I12" s="5" t="s">
        <v>12</v>
      </c>
      <c r="J12" s="19"/>
      <c r="K12" s="19"/>
      <c r="L12" s="24">
        <f t="shared" si="0"/>
        <v>0</v>
      </c>
      <c r="M12" s="25" t="s">
        <v>13</v>
      </c>
    </row>
    <row r="13" spans="1:13" ht="12.75">
      <c r="A13" s="5" t="s">
        <v>16</v>
      </c>
      <c r="B13" s="5"/>
      <c r="C13" s="5"/>
      <c r="D13" s="5"/>
      <c r="E13" s="18"/>
      <c r="F13" s="7">
        <v>210</v>
      </c>
      <c r="G13" s="13" t="s">
        <v>17</v>
      </c>
      <c r="H13" s="19">
        <v>0</v>
      </c>
      <c r="I13" s="5" t="s">
        <v>12</v>
      </c>
      <c r="J13" s="19"/>
      <c r="K13" s="19"/>
      <c r="L13" s="24">
        <f t="shared" si="0"/>
        <v>0</v>
      </c>
      <c r="M13" s="25" t="s">
        <v>13</v>
      </c>
    </row>
    <row r="14" spans="1:13" ht="12.75">
      <c r="A14" s="5" t="s">
        <v>18</v>
      </c>
      <c r="B14" s="5"/>
      <c r="C14" s="5"/>
      <c r="D14" s="5"/>
      <c r="E14" s="18"/>
      <c r="F14" s="7">
        <v>210</v>
      </c>
      <c r="G14" s="13" t="s">
        <v>17</v>
      </c>
      <c r="H14" s="19">
        <v>0</v>
      </c>
      <c r="I14" s="5" t="s">
        <v>12</v>
      </c>
      <c r="J14" s="19"/>
      <c r="K14" s="19"/>
      <c r="L14" s="24">
        <f t="shared" si="0"/>
        <v>0</v>
      </c>
      <c r="M14" s="25" t="s">
        <v>13</v>
      </c>
    </row>
    <row r="15" spans="1:13" ht="12.75">
      <c r="A15" s="5" t="s">
        <v>19</v>
      </c>
      <c r="B15" s="5"/>
      <c r="C15" s="5"/>
      <c r="D15" s="5"/>
      <c r="E15" s="18"/>
      <c r="F15" s="7">
        <v>30</v>
      </c>
      <c r="G15" s="13" t="s">
        <v>17</v>
      </c>
      <c r="H15" s="19">
        <v>0</v>
      </c>
      <c r="I15" s="5" t="s">
        <v>12</v>
      </c>
      <c r="J15" s="19"/>
      <c r="K15" s="19"/>
      <c r="L15" s="24">
        <f t="shared" si="0"/>
        <v>0</v>
      </c>
      <c r="M15" s="25" t="s">
        <v>13</v>
      </c>
    </row>
    <row r="16" spans="1:13" ht="12.75">
      <c r="A16" s="5" t="s">
        <v>20</v>
      </c>
      <c r="B16" s="5"/>
      <c r="C16" s="5"/>
      <c r="D16" s="5"/>
      <c r="E16" s="18"/>
      <c r="F16" s="7">
        <v>21</v>
      </c>
      <c r="G16" s="13" t="s">
        <v>11</v>
      </c>
      <c r="H16" s="19">
        <v>0</v>
      </c>
      <c r="I16" s="5" t="s">
        <v>12</v>
      </c>
      <c r="J16" s="19"/>
      <c r="K16" s="19"/>
      <c r="L16" s="24">
        <f t="shared" si="0"/>
        <v>0</v>
      </c>
      <c r="M16" s="25" t="s">
        <v>13</v>
      </c>
    </row>
    <row r="17" spans="1:13" ht="12.75">
      <c r="A17" s="5" t="s">
        <v>21</v>
      </c>
      <c r="B17" s="5"/>
      <c r="C17" s="5"/>
      <c r="D17" s="5"/>
      <c r="E17" s="18"/>
      <c r="F17" s="7">
        <v>301</v>
      </c>
      <c r="G17" s="13" t="s">
        <v>11</v>
      </c>
      <c r="H17" s="19">
        <v>0</v>
      </c>
      <c r="I17" s="5" t="s">
        <v>12</v>
      </c>
      <c r="J17" s="19"/>
      <c r="K17" s="19"/>
      <c r="L17" s="24">
        <f t="shared" si="0"/>
        <v>0</v>
      </c>
      <c r="M17" s="25" t="s">
        <v>13</v>
      </c>
    </row>
    <row r="18" spans="1:13" ht="12.75">
      <c r="A18" s="5" t="s">
        <v>22</v>
      </c>
      <c r="B18" s="5"/>
      <c r="C18" s="5"/>
      <c r="D18" s="5"/>
      <c r="E18" s="18"/>
      <c r="F18" s="7">
        <v>301</v>
      </c>
      <c r="G18" s="13" t="s">
        <v>11</v>
      </c>
      <c r="H18" s="19">
        <v>0</v>
      </c>
      <c r="I18" s="5" t="s">
        <v>12</v>
      </c>
      <c r="J18" s="19"/>
      <c r="K18" s="19"/>
      <c r="L18" s="24">
        <f t="shared" si="0"/>
        <v>0</v>
      </c>
      <c r="M18" s="25" t="s">
        <v>13</v>
      </c>
    </row>
    <row r="19" spans="1:13" ht="12.75">
      <c r="A19" s="5" t="s">
        <v>23</v>
      </c>
      <c r="B19" s="5"/>
      <c r="C19" s="5"/>
      <c r="D19" s="5"/>
      <c r="E19" s="18"/>
      <c r="F19" s="7">
        <v>21.07</v>
      </c>
      <c r="G19" s="13" t="s">
        <v>24</v>
      </c>
      <c r="H19" s="19">
        <v>0</v>
      </c>
      <c r="I19" s="5" t="s">
        <v>12</v>
      </c>
      <c r="J19" s="19"/>
      <c r="K19" s="19"/>
      <c r="L19" s="24">
        <f t="shared" si="0"/>
        <v>0</v>
      </c>
      <c r="M19" s="25" t="s">
        <v>13</v>
      </c>
    </row>
    <row r="20" spans="1:13" ht="12.75">
      <c r="A20" s="5" t="s">
        <v>25</v>
      </c>
      <c r="B20" s="5"/>
      <c r="C20" s="5"/>
      <c r="D20" s="5"/>
      <c r="E20" s="18"/>
      <c r="F20" s="7">
        <v>301</v>
      </c>
      <c r="G20" s="13" t="s">
        <v>11</v>
      </c>
      <c r="H20" s="19">
        <v>0</v>
      </c>
      <c r="I20" s="5" t="s">
        <v>12</v>
      </c>
      <c r="J20" s="19"/>
      <c r="K20" s="19"/>
      <c r="L20" s="24">
        <f t="shared" si="0"/>
        <v>0</v>
      </c>
      <c r="M20" s="25" t="s">
        <v>13</v>
      </c>
    </row>
    <row r="21" spans="1:13" ht="12.75">
      <c r="A21" s="5" t="s">
        <v>26</v>
      </c>
      <c r="B21" s="5"/>
      <c r="C21" s="5"/>
      <c r="D21" s="5"/>
      <c r="E21" s="18"/>
      <c r="F21" s="7">
        <v>301</v>
      </c>
      <c r="G21" s="13" t="s">
        <v>11</v>
      </c>
      <c r="H21" s="19">
        <v>0</v>
      </c>
      <c r="I21" s="5" t="s">
        <v>12</v>
      </c>
      <c r="J21" s="19"/>
      <c r="K21" s="19"/>
      <c r="L21" s="24">
        <f t="shared" si="0"/>
        <v>0</v>
      </c>
      <c r="M21" s="25" t="s">
        <v>13</v>
      </c>
    </row>
    <row r="22" spans="1:13" ht="12.75">
      <c r="A22" s="5" t="s">
        <v>27</v>
      </c>
      <c r="B22" s="5"/>
      <c r="C22" s="5"/>
      <c r="D22" s="5"/>
      <c r="E22" s="18"/>
      <c r="F22" s="7">
        <v>301</v>
      </c>
      <c r="G22" s="13" t="s">
        <v>11</v>
      </c>
      <c r="H22" s="19">
        <v>0</v>
      </c>
      <c r="I22" s="5" t="s">
        <v>12</v>
      </c>
      <c r="J22" s="19"/>
      <c r="K22" s="19"/>
      <c r="L22" s="24">
        <f t="shared" si="0"/>
        <v>0</v>
      </c>
      <c r="M22" s="25" t="s">
        <v>13</v>
      </c>
    </row>
    <row r="23" spans="1:13" ht="12.75">
      <c r="A23" s="5" t="s">
        <v>28</v>
      </c>
      <c r="B23" s="5"/>
      <c r="C23" s="5"/>
      <c r="D23" s="5"/>
      <c r="E23" s="18"/>
      <c r="F23" s="7">
        <v>105.35</v>
      </c>
      <c r="G23" s="13" t="s">
        <v>17</v>
      </c>
      <c r="H23" s="19">
        <v>0</v>
      </c>
      <c r="I23" s="5" t="s">
        <v>12</v>
      </c>
      <c r="J23" s="19"/>
      <c r="K23" s="19"/>
      <c r="L23" s="24">
        <f t="shared" si="0"/>
        <v>0</v>
      </c>
      <c r="M23" s="25" t="s">
        <v>13</v>
      </c>
    </row>
    <row r="24" spans="1:13" ht="12.75">
      <c r="A24" s="5" t="s">
        <v>29</v>
      </c>
      <c r="B24" s="5"/>
      <c r="C24" s="5"/>
      <c r="D24" s="5"/>
      <c r="E24" s="18"/>
      <c r="F24" s="7">
        <v>19.565</v>
      </c>
      <c r="G24" s="13" t="s">
        <v>24</v>
      </c>
      <c r="H24" s="19">
        <v>0</v>
      </c>
      <c r="I24" s="5" t="s">
        <v>12</v>
      </c>
      <c r="J24" s="19"/>
      <c r="K24" s="19"/>
      <c r="L24" s="24">
        <f t="shared" si="0"/>
        <v>0</v>
      </c>
      <c r="M24" s="25" t="s">
        <v>13</v>
      </c>
    </row>
    <row r="25" spans="1:13" ht="12.75">
      <c r="A25" s="5" t="s">
        <v>30</v>
      </c>
      <c r="B25" s="5"/>
      <c r="C25" s="5"/>
      <c r="D25" s="5"/>
      <c r="E25" s="18"/>
      <c r="F25" s="7">
        <v>301</v>
      </c>
      <c r="G25" s="13" t="s">
        <v>11</v>
      </c>
      <c r="H25" s="19">
        <v>0</v>
      </c>
      <c r="I25" s="5" t="s">
        <v>12</v>
      </c>
      <c r="J25" s="19"/>
      <c r="K25" s="19"/>
      <c r="L25" s="24">
        <f t="shared" si="0"/>
        <v>0</v>
      </c>
      <c r="M25" s="25" t="s">
        <v>13</v>
      </c>
    </row>
    <row r="26" spans="1:13" ht="12.75">
      <c r="A26" s="5" t="s">
        <v>31</v>
      </c>
      <c r="B26" s="5"/>
      <c r="C26" s="5"/>
      <c r="D26" s="5"/>
      <c r="E26" s="18"/>
      <c r="F26" s="7">
        <v>125</v>
      </c>
      <c r="G26" s="13" t="s">
        <v>11</v>
      </c>
      <c r="H26" s="19">
        <v>0</v>
      </c>
      <c r="I26" s="5" t="s">
        <v>12</v>
      </c>
      <c r="J26" s="19"/>
      <c r="K26" s="19"/>
      <c r="L26" s="24">
        <f t="shared" si="0"/>
        <v>0</v>
      </c>
      <c r="M26" s="25" t="s">
        <v>13</v>
      </c>
    </row>
    <row r="27" spans="1:13" ht="12.75">
      <c r="A27" s="5" t="s">
        <v>32</v>
      </c>
      <c r="B27" s="5"/>
      <c r="C27" s="5"/>
      <c r="D27" s="5"/>
      <c r="E27" s="18"/>
      <c r="F27" s="7">
        <v>73.5</v>
      </c>
      <c r="G27" s="13" t="s">
        <v>17</v>
      </c>
      <c r="H27" s="19">
        <v>0</v>
      </c>
      <c r="I27" s="5" t="s">
        <v>12</v>
      </c>
      <c r="J27" s="19"/>
      <c r="K27" s="19"/>
      <c r="L27" s="24">
        <f t="shared" si="0"/>
        <v>0</v>
      </c>
      <c r="M27" s="25" t="s">
        <v>13</v>
      </c>
    </row>
    <row r="28" spans="1:13" ht="12.75">
      <c r="A28" s="5" t="s">
        <v>33</v>
      </c>
      <c r="B28" s="5"/>
      <c r="C28" s="5"/>
      <c r="D28" s="5"/>
      <c r="E28" s="18"/>
      <c r="F28" s="7">
        <v>250</v>
      </c>
      <c r="G28" s="13" t="s">
        <v>11</v>
      </c>
      <c r="H28" s="19">
        <v>0</v>
      </c>
      <c r="I28" s="5" t="s">
        <v>12</v>
      </c>
      <c r="J28" s="19"/>
      <c r="K28" s="19"/>
      <c r="L28" s="24">
        <f t="shared" si="0"/>
        <v>0</v>
      </c>
      <c r="M28" s="25" t="s">
        <v>13</v>
      </c>
    </row>
    <row r="29" spans="1:13" ht="12.75">
      <c r="A29" s="5" t="s">
        <v>34</v>
      </c>
      <c r="B29" s="5"/>
      <c r="C29" s="5"/>
      <c r="D29" s="5"/>
      <c r="E29" s="18"/>
      <c r="F29" s="7">
        <v>73.5</v>
      </c>
      <c r="G29" s="13" t="s">
        <v>17</v>
      </c>
      <c r="H29" s="19">
        <v>0</v>
      </c>
      <c r="I29" s="5" t="s">
        <v>12</v>
      </c>
      <c r="J29" s="19"/>
      <c r="K29" s="19"/>
      <c r="L29" s="24">
        <f t="shared" si="0"/>
        <v>0</v>
      </c>
      <c r="M29" s="25" t="s">
        <v>13</v>
      </c>
    </row>
    <row r="30" spans="1:13" ht="12.75">
      <c r="A30" s="5" t="s">
        <v>35</v>
      </c>
      <c r="B30" s="5"/>
      <c r="C30" s="5"/>
      <c r="D30" s="5"/>
      <c r="E30" s="18"/>
      <c r="F30" s="7">
        <v>125</v>
      </c>
      <c r="G30" s="13" t="s">
        <v>11</v>
      </c>
      <c r="H30" s="19">
        <v>0</v>
      </c>
      <c r="I30" s="5" t="s">
        <v>12</v>
      </c>
      <c r="J30" s="19"/>
      <c r="K30" s="19"/>
      <c r="L30" s="24">
        <f t="shared" si="0"/>
        <v>0</v>
      </c>
      <c r="M30" s="25" t="s">
        <v>13</v>
      </c>
    </row>
    <row r="31" spans="1:13" ht="12.75">
      <c r="A31" s="5" t="s">
        <v>23</v>
      </c>
      <c r="B31" s="5"/>
      <c r="C31" s="5"/>
      <c r="D31" s="5"/>
      <c r="E31" s="18"/>
      <c r="F31" s="7">
        <v>12.5</v>
      </c>
      <c r="G31" s="13" t="s">
        <v>24</v>
      </c>
      <c r="H31" s="19">
        <v>0</v>
      </c>
      <c r="I31" s="5" t="s">
        <v>12</v>
      </c>
      <c r="J31" s="19"/>
      <c r="K31" s="19"/>
      <c r="L31" s="24">
        <f t="shared" si="0"/>
        <v>0</v>
      </c>
      <c r="M31" s="25" t="s">
        <v>13</v>
      </c>
    </row>
    <row r="32" spans="1:13" ht="12.75">
      <c r="A32" s="5" t="s">
        <v>36</v>
      </c>
      <c r="B32" s="5"/>
      <c r="C32" s="5"/>
      <c r="D32" s="5"/>
      <c r="E32" s="18"/>
      <c r="F32" s="7">
        <v>125</v>
      </c>
      <c r="G32" s="13" t="s">
        <v>11</v>
      </c>
      <c r="H32" s="19">
        <v>0</v>
      </c>
      <c r="I32" s="5" t="s">
        <v>12</v>
      </c>
      <c r="J32" s="19"/>
      <c r="K32" s="19"/>
      <c r="L32" s="24">
        <f t="shared" si="0"/>
        <v>0</v>
      </c>
      <c r="M32" s="25" t="s">
        <v>13</v>
      </c>
    </row>
    <row r="33" spans="1:13" ht="12.75">
      <c r="A33" s="5" t="s">
        <v>37</v>
      </c>
      <c r="B33" s="5"/>
      <c r="C33" s="5"/>
      <c r="D33" s="5"/>
      <c r="E33" s="18"/>
      <c r="F33" s="7">
        <v>125</v>
      </c>
      <c r="G33" s="13" t="s">
        <v>11</v>
      </c>
      <c r="H33" s="19">
        <v>0</v>
      </c>
      <c r="I33" s="5" t="s">
        <v>12</v>
      </c>
      <c r="J33" s="19"/>
      <c r="K33" s="19"/>
      <c r="L33" s="24">
        <f t="shared" si="0"/>
        <v>0</v>
      </c>
      <c r="M33" s="25" t="s">
        <v>13</v>
      </c>
    </row>
    <row r="34" spans="1:13" ht="12.75">
      <c r="A34" s="5" t="s">
        <v>38</v>
      </c>
      <c r="B34" s="5"/>
      <c r="C34" s="5"/>
      <c r="D34" s="5"/>
      <c r="E34" s="18"/>
      <c r="F34" s="7">
        <v>125</v>
      </c>
      <c r="G34" s="13" t="s">
        <v>15</v>
      </c>
      <c r="H34" s="19">
        <v>0</v>
      </c>
      <c r="I34" s="5" t="s">
        <v>12</v>
      </c>
      <c r="J34" s="19"/>
      <c r="K34" s="19"/>
      <c r="L34" s="24">
        <f t="shared" si="0"/>
        <v>0</v>
      </c>
      <c r="M34" s="25" t="s">
        <v>13</v>
      </c>
    </row>
    <row r="35" spans="1:13" ht="12.75">
      <c r="A35" s="5" t="s">
        <v>29</v>
      </c>
      <c r="B35" s="5"/>
      <c r="C35" s="5"/>
      <c r="D35" s="5"/>
      <c r="E35" s="18"/>
      <c r="F35" s="7">
        <v>12.5</v>
      </c>
      <c r="G35" s="13" t="s">
        <v>24</v>
      </c>
      <c r="H35" s="19">
        <v>0</v>
      </c>
      <c r="I35" s="5" t="s">
        <v>12</v>
      </c>
      <c r="J35" s="19"/>
      <c r="K35" s="19"/>
      <c r="L35" s="24">
        <f t="shared" si="0"/>
        <v>0</v>
      </c>
      <c r="M35" s="25" t="s">
        <v>13</v>
      </c>
    </row>
    <row r="36" spans="1:13" ht="12.75">
      <c r="A36" s="5" t="s">
        <v>39</v>
      </c>
      <c r="B36" s="5"/>
      <c r="C36" s="5"/>
      <c r="D36" s="5"/>
      <c r="E36" s="18"/>
      <c r="F36" s="7">
        <v>125</v>
      </c>
      <c r="G36" s="13" t="s">
        <v>11</v>
      </c>
      <c r="H36" s="19">
        <v>0</v>
      </c>
      <c r="I36" s="5" t="s">
        <v>12</v>
      </c>
      <c r="J36" s="19"/>
      <c r="K36" s="19"/>
      <c r="L36" s="24">
        <f t="shared" si="0"/>
        <v>0</v>
      </c>
      <c r="M36" s="25" t="s">
        <v>13</v>
      </c>
    </row>
    <row r="37" spans="1:13" ht="12.75">
      <c r="A37" s="5" t="s">
        <v>40</v>
      </c>
      <c r="B37" s="5"/>
      <c r="C37" s="5"/>
      <c r="D37" s="5"/>
      <c r="E37" s="18"/>
      <c r="F37" s="7">
        <v>1250</v>
      </c>
      <c r="G37" s="13" t="s">
        <v>11</v>
      </c>
      <c r="H37" s="19">
        <v>0</v>
      </c>
      <c r="I37" s="5" t="s">
        <v>12</v>
      </c>
      <c r="J37" s="19"/>
      <c r="K37" s="19"/>
      <c r="L37" s="24">
        <f t="shared" si="0"/>
        <v>0</v>
      </c>
      <c r="M37" s="25" t="s">
        <v>13</v>
      </c>
    </row>
    <row r="38" spans="1:13" ht="12.75">
      <c r="A38" s="5" t="s">
        <v>41</v>
      </c>
      <c r="B38" s="5"/>
      <c r="C38" s="5"/>
      <c r="D38" s="5"/>
      <c r="E38" s="18"/>
      <c r="F38" s="7">
        <v>35</v>
      </c>
      <c r="G38" s="13" t="s">
        <v>24</v>
      </c>
      <c r="H38" s="19">
        <v>0</v>
      </c>
      <c r="I38" s="5" t="s">
        <v>12</v>
      </c>
      <c r="J38" s="19"/>
      <c r="K38" s="19"/>
      <c r="L38" s="24">
        <f t="shared" si="0"/>
        <v>0</v>
      </c>
      <c r="M38" s="25" t="s">
        <v>13</v>
      </c>
    </row>
    <row r="39" spans="1:13" ht="12.75">
      <c r="A39" s="5" t="s">
        <v>42</v>
      </c>
      <c r="B39" s="5"/>
      <c r="C39" s="5"/>
      <c r="D39" s="5"/>
      <c r="E39" s="18"/>
      <c r="F39" s="7">
        <v>35</v>
      </c>
      <c r="G39" s="13" t="s">
        <v>24</v>
      </c>
      <c r="H39" s="19">
        <v>0</v>
      </c>
      <c r="I39" s="5" t="s">
        <v>12</v>
      </c>
      <c r="J39" s="19"/>
      <c r="K39" s="19"/>
      <c r="L39" s="24">
        <f t="shared" si="0"/>
        <v>0</v>
      </c>
      <c r="M39" s="25" t="s">
        <v>13</v>
      </c>
    </row>
    <row r="40" spans="1:13" ht="12.75">
      <c r="A40" s="5" t="s">
        <v>43</v>
      </c>
      <c r="B40" s="5"/>
      <c r="C40" s="5"/>
      <c r="D40" s="5"/>
      <c r="E40" s="18"/>
      <c r="F40" s="7">
        <v>35</v>
      </c>
      <c r="G40" s="13" t="s">
        <v>24</v>
      </c>
      <c r="H40" s="19">
        <v>0</v>
      </c>
      <c r="I40" s="5" t="s">
        <v>12</v>
      </c>
      <c r="J40" s="19"/>
      <c r="K40" s="19"/>
      <c r="L40" s="24">
        <f t="shared" si="0"/>
        <v>0</v>
      </c>
      <c r="M40" s="25" t="s">
        <v>13</v>
      </c>
    </row>
    <row r="41" spans="1:13" ht="12.75">
      <c r="A41" s="5" t="s">
        <v>44</v>
      </c>
      <c r="B41" s="5"/>
      <c r="C41" s="5"/>
      <c r="D41" s="5"/>
      <c r="E41" s="18"/>
      <c r="F41" s="7">
        <v>16</v>
      </c>
      <c r="G41" s="13" t="s">
        <v>15</v>
      </c>
      <c r="H41" s="19">
        <v>0</v>
      </c>
      <c r="I41" s="5" t="s">
        <v>12</v>
      </c>
      <c r="J41" s="19"/>
      <c r="K41" s="19"/>
      <c r="L41" s="24">
        <f t="shared" si="0"/>
        <v>0</v>
      </c>
      <c r="M41" s="25" t="s">
        <v>13</v>
      </c>
    </row>
    <row r="42" spans="1:13" ht="12.75">
      <c r="A42" s="5" t="s">
        <v>45</v>
      </c>
      <c r="B42" s="5"/>
      <c r="C42" s="5"/>
      <c r="D42" s="5"/>
      <c r="E42" s="18"/>
      <c r="F42" s="7">
        <v>8</v>
      </c>
      <c r="G42" s="13" t="s">
        <v>24</v>
      </c>
      <c r="H42" s="19">
        <v>0</v>
      </c>
      <c r="I42" s="5" t="s">
        <v>12</v>
      </c>
      <c r="J42" s="19"/>
      <c r="K42" s="19"/>
      <c r="L42" s="24">
        <f t="shared" si="0"/>
        <v>0</v>
      </c>
      <c r="M42" s="25" t="s">
        <v>13</v>
      </c>
    </row>
    <row r="43" spans="1:13" ht="12.75">
      <c r="A43" s="5" t="s">
        <v>46</v>
      </c>
      <c r="B43" s="5"/>
      <c r="C43" s="5"/>
      <c r="D43" s="5"/>
      <c r="E43" s="18"/>
      <c r="F43" s="7">
        <v>4</v>
      </c>
      <c r="G43" s="13" t="s">
        <v>24</v>
      </c>
      <c r="H43" s="19">
        <v>0</v>
      </c>
      <c r="I43" s="5" t="s">
        <v>12</v>
      </c>
      <c r="J43" s="19"/>
      <c r="K43" s="19"/>
      <c r="L43" s="24">
        <f t="shared" si="0"/>
        <v>0</v>
      </c>
      <c r="M43" s="25" t="s">
        <v>13</v>
      </c>
    </row>
    <row r="44" spans="1:13" ht="12.75">
      <c r="A44" s="5" t="s">
        <v>47</v>
      </c>
      <c r="B44" s="5"/>
      <c r="C44" s="5"/>
      <c r="D44" s="5"/>
      <c r="E44" s="18"/>
      <c r="F44" s="7">
        <v>16</v>
      </c>
      <c r="G44" s="13" t="s">
        <v>15</v>
      </c>
      <c r="H44" s="19">
        <v>0</v>
      </c>
      <c r="I44" s="5" t="s">
        <v>12</v>
      </c>
      <c r="J44" s="19"/>
      <c r="K44" s="19"/>
      <c r="L44" s="24">
        <f t="shared" si="0"/>
        <v>0</v>
      </c>
      <c r="M44" s="25" t="s">
        <v>13</v>
      </c>
    </row>
    <row r="45" spans="1:13" ht="12.75">
      <c r="A45" s="5" t="s">
        <v>48</v>
      </c>
      <c r="B45" s="5"/>
      <c r="C45" s="5"/>
      <c r="D45" s="5"/>
      <c r="E45" s="18"/>
      <c r="F45" s="7">
        <v>4</v>
      </c>
      <c r="G45" s="13" t="s">
        <v>24</v>
      </c>
      <c r="H45" s="19">
        <v>0</v>
      </c>
      <c r="I45" s="5" t="s">
        <v>12</v>
      </c>
      <c r="J45" s="19"/>
      <c r="K45" s="19"/>
      <c r="L45" s="24">
        <f t="shared" si="0"/>
        <v>0</v>
      </c>
      <c r="M45" s="25" t="s">
        <v>13</v>
      </c>
    </row>
    <row r="46" spans="1:13" ht="12.75">
      <c r="A46" s="5" t="s">
        <v>49</v>
      </c>
      <c r="B46" s="5"/>
      <c r="C46" s="5"/>
      <c r="D46" s="5"/>
      <c r="E46" s="18"/>
      <c r="F46" s="7">
        <v>28</v>
      </c>
      <c r="G46" s="13" t="s">
        <v>11</v>
      </c>
      <c r="H46" s="19">
        <v>0</v>
      </c>
      <c r="I46" s="5" t="s">
        <v>12</v>
      </c>
      <c r="J46" s="19"/>
      <c r="K46" s="19"/>
      <c r="L46" s="24">
        <f t="shared" si="0"/>
        <v>0</v>
      </c>
      <c r="M46" s="25" t="s">
        <v>13</v>
      </c>
    </row>
    <row r="47" spans="1:13" ht="12.75">
      <c r="A47" s="5" t="s">
        <v>50</v>
      </c>
      <c r="B47" s="5"/>
      <c r="C47" s="5"/>
      <c r="D47" s="5"/>
      <c r="E47" s="18"/>
      <c r="F47" s="7">
        <v>28</v>
      </c>
      <c r="G47" s="13" t="s">
        <v>11</v>
      </c>
      <c r="H47" s="19">
        <v>0</v>
      </c>
      <c r="I47" s="5" t="s">
        <v>12</v>
      </c>
      <c r="J47" s="19"/>
      <c r="K47" s="19"/>
      <c r="L47" s="24">
        <f t="shared" si="0"/>
        <v>0</v>
      </c>
      <c r="M47" s="25" t="s">
        <v>13</v>
      </c>
    </row>
    <row r="48" spans="1:13" ht="12.75">
      <c r="A48" s="5" t="s">
        <v>51</v>
      </c>
      <c r="B48" s="5"/>
      <c r="C48" s="5"/>
      <c r="D48" s="5"/>
      <c r="E48" s="18"/>
      <c r="F48" s="7">
        <v>20</v>
      </c>
      <c r="G48" s="13" t="s">
        <v>15</v>
      </c>
      <c r="H48" s="19">
        <v>0</v>
      </c>
      <c r="I48" s="5" t="s">
        <v>12</v>
      </c>
      <c r="J48" s="19"/>
      <c r="K48" s="19"/>
      <c r="L48" s="24">
        <f t="shared" si="0"/>
        <v>0</v>
      </c>
      <c r="M48" s="25" t="s">
        <v>13</v>
      </c>
    </row>
    <row r="49" spans="1:13" ht="12.75">
      <c r="A49" s="5" t="s">
        <v>52</v>
      </c>
      <c r="B49" s="5"/>
      <c r="C49" s="5"/>
      <c r="D49" s="5"/>
      <c r="E49" s="18"/>
      <c r="F49" s="7">
        <v>20</v>
      </c>
      <c r="G49" s="13" t="s">
        <v>15</v>
      </c>
      <c r="H49" s="19">
        <v>0</v>
      </c>
      <c r="I49" s="5" t="s">
        <v>12</v>
      </c>
      <c r="J49" s="19"/>
      <c r="K49" s="19"/>
      <c r="L49" s="24">
        <f t="shared" si="0"/>
        <v>0</v>
      </c>
      <c r="M49" s="25" t="s">
        <v>13</v>
      </c>
    </row>
    <row r="50" spans="1:13" ht="12.75">
      <c r="A50" s="5" t="s">
        <v>53</v>
      </c>
      <c r="B50" s="5"/>
      <c r="C50" s="5"/>
      <c r="D50" s="5"/>
      <c r="E50" s="18"/>
      <c r="F50" s="7">
        <v>15</v>
      </c>
      <c r="G50" s="13" t="s">
        <v>15</v>
      </c>
      <c r="H50" s="19">
        <v>0</v>
      </c>
      <c r="I50" s="5" t="s">
        <v>12</v>
      </c>
      <c r="J50" s="19"/>
      <c r="K50" s="19"/>
      <c r="L50" s="24">
        <f t="shared" si="0"/>
        <v>0</v>
      </c>
      <c r="M50" s="25" t="s">
        <v>13</v>
      </c>
    </row>
    <row r="51" spans="1:13" ht="12.75">
      <c r="A51" s="5" t="s">
        <v>54</v>
      </c>
      <c r="B51" s="5"/>
      <c r="C51" s="5"/>
      <c r="D51" s="5"/>
      <c r="E51" s="18"/>
      <c r="F51" s="7">
        <v>1</v>
      </c>
      <c r="G51" s="13" t="s">
        <v>15</v>
      </c>
      <c r="H51" s="19">
        <v>0</v>
      </c>
      <c r="I51" s="5" t="s">
        <v>12</v>
      </c>
      <c r="J51" s="19"/>
      <c r="K51" s="19"/>
      <c r="L51" s="24">
        <f t="shared" si="0"/>
        <v>0</v>
      </c>
      <c r="M51" s="25" t="s">
        <v>13</v>
      </c>
    </row>
    <row r="52" spans="1:13" ht="12.75">
      <c r="A52" s="5" t="s">
        <v>55</v>
      </c>
      <c r="B52" s="5"/>
      <c r="C52" s="5"/>
      <c r="D52" s="5"/>
      <c r="E52" s="18"/>
      <c r="F52" s="7">
        <v>2</v>
      </c>
      <c r="G52" s="13" t="s">
        <v>24</v>
      </c>
      <c r="H52" s="19">
        <v>0</v>
      </c>
      <c r="I52" s="5" t="s">
        <v>12</v>
      </c>
      <c r="J52" s="19"/>
      <c r="K52" s="19"/>
      <c r="L52" s="24">
        <f t="shared" si="0"/>
        <v>0</v>
      </c>
      <c r="M52" s="25" t="s">
        <v>13</v>
      </c>
    </row>
    <row r="53" spans="1:13" ht="12.75">
      <c r="A53" s="5" t="s">
        <v>56</v>
      </c>
      <c r="B53" s="5"/>
      <c r="C53" s="5"/>
      <c r="D53" s="5"/>
      <c r="E53" s="18"/>
      <c r="F53" s="7">
        <v>1</v>
      </c>
      <c r="G53" s="13" t="s">
        <v>57</v>
      </c>
      <c r="H53" s="19">
        <v>0</v>
      </c>
      <c r="I53" s="5" t="s">
        <v>12</v>
      </c>
      <c r="J53" s="19"/>
      <c r="K53" s="19"/>
      <c r="L53" s="24">
        <f t="shared" si="0"/>
        <v>0</v>
      </c>
      <c r="M53" s="25" t="s">
        <v>13</v>
      </c>
    </row>
    <row r="54" spans="1:13" ht="12.75">
      <c r="A54" s="14" t="s">
        <v>0</v>
      </c>
      <c r="B54" s="2"/>
      <c r="C54" s="2"/>
      <c r="D54" s="2"/>
      <c r="E54" s="6"/>
      <c r="F54" s="21" t="s">
        <v>12</v>
      </c>
      <c r="G54" s="17"/>
      <c r="H54" s="16"/>
      <c r="I54" s="20" t="s">
        <v>58</v>
      </c>
      <c r="J54" s="23" t="s">
        <v>59</v>
      </c>
      <c r="K54" s="23"/>
      <c r="L54" s="33">
        <f>+SUMIF(I:I,F54,L:L)</f>
        <v>0</v>
      </c>
      <c r="M54" s="34" t="s">
        <v>13</v>
      </c>
    </row>
    <row r="55" spans="1:13" ht="17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28"/>
      <c r="M55" s="4"/>
    </row>
    <row r="56" spans="1:13" ht="12.75">
      <c r="A56" s="35" t="s">
        <v>142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7"/>
      <c r="M56" s="38"/>
    </row>
    <row r="57" spans="1:13" ht="12.75">
      <c r="A57" s="15" t="s">
        <v>4</v>
      </c>
      <c r="B57" s="10"/>
      <c r="C57" s="10"/>
      <c r="D57" s="10"/>
      <c r="E57" s="12"/>
      <c r="F57" s="11" t="s">
        <v>2</v>
      </c>
      <c r="G57" s="12" t="s">
        <v>3</v>
      </c>
      <c r="H57" s="11" t="s">
        <v>1</v>
      </c>
      <c r="I57" s="11"/>
      <c r="J57" s="11"/>
      <c r="K57" s="11"/>
      <c r="L57" s="29"/>
      <c r="M57" s="30" t="s">
        <v>0</v>
      </c>
    </row>
    <row r="58" spans="1:13" ht="12.75">
      <c r="A58" s="5" t="s">
        <v>60</v>
      </c>
      <c r="B58" s="5"/>
      <c r="C58" s="5"/>
      <c r="D58" s="5"/>
      <c r="E58" s="18"/>
      <c r="F58" s="7">
        <v>397</v>
      </c>
      <c r="G58" s="13" t="s">
        <v>11</v>
      </c>
      <c r="H58" s="19">
        <v>0</v>
      </c>
      <c r="I58" s="5" t="s">
        <v>61</v>
      </c>
      <c r="J58" s="19"/>
      <c r="K58" s="19"/>
      <c r="L58" s="24">
        <f aca="true" t="shared" si="1" ref="L58:L65">H58*F58</f>
        <v>0</v>
      </c>
      <c r="M58" s="25" t="s">
        <v>13</v>
      </c>
    </row>
    <row r="59" spans="1:13" ht="12.75">
      <c r="A59" s="5" t="s">
        <v>62</v>
      </c>
      <c r="B59" s="5"/>
      <c r="C59" s="5"/>
      <c r="D59" s="5"/>
      <c r="E59" s="18"/>
      <c r="F59" s="7">
        <v>30</v>
      </c>
      <c r="G59" s="13" t="s">
        <v>11</v>
      </c>
      <c r="H59" s="19">
        <v>0</v>
      </c>
      <c r="I59" s="5" t="s">
        <v>61</v>
      </c>
      <c r="J59" s="19"/>
      <c r="K59" s="19"/>
      <c r="L59" s="24">
        <f t="shared" si="1"/>
        <v>0</v>
      </c>
      <c r="M59" s="25" t="s">
        <v>13</v>
      </c>
    </row>
    <row r="60" spans="1:13" ht="12.75">
      <c r="A60" s="5" t="s">
        <v>63</v>
      </c>
      <c r="B60" s="5"/>
      <c r="C60" s="5"/>
      <c r="D60" s="5"/>
      <c r="E60" s="18"/>
      <c r="F60" s="7">
        <v>14</v>
      </c>
      <c r="G60" s="13" t="s">
        <v>15</v>
      </c>
      <c r="H60" s="19">
        <v>0</v>
      </c>
      <c r="I60" s="5" t="s">
        <v>61</v>
      </c>
      <c r="J60" s="19"/>
      <c r="K60" s="19"/>
      <c r="L60" s="24">
        <f t="shared" si="1"/>
        <v>0</v>
      </c>
      <c r="M60" s="25" t="s">
        <v>13</v>
      </c>
    </row>
    <row r="61" spans="1:13" ht="12.75">
      <c r="A61" s="5" t="s">
        <v>64</v>
      </c>
      <c r="B61" s="5"/>
      <c r="C61" s="5"/>
      <c r="D61" s="5"/>
      <c r="E61" s="18"/>
      <c r="F61" s="7">
        <v>40</v>
      </c>
      <c r="G61" s="13" t="s">
        <v>15</v>
      </c>
      <c r="H61" s="19">
        <v>0</v>
      </c>
      <c r="I61" s="5" t="s">
        <v>61</v>
      </c>
      <c r="J61" s="19"/>
      <c r="K61" s="19"/>
      <c r="L61" s="24">
        <f t="shared" si="1"/>
        <v>0</v>
      </c>
      <c r="M61" s="25" t="s">
        <v>13</v>
      </c>
    </row>
    <row r="62" spans="1:13" ht="12.75">
      <c r="A62" s="5" t="s">
        <v>65</v>
      </c>
      <c r="B62" s="5"/>
      <c r="C62" s="5"/>
      <c r="D62" s="5"/>
      <c r="E62" s="18"/>
      <c r="F62" s="7">
        <v>28</v>
      </c>
      <c r="G62" s="13" t="s">
        <v>15</v>
      </c>
      <c r="H62" s="19">
        <v>0</v>
      </c>
      <c r="I62" s="5" t="s">
        <v>61</v>
      </c>
      <c r="J62" s="19"/>
      <c r="K62" s="19"/>
      <c r="L62" s="24">
        <f t="shared" si="1"/>
        <v>0</v>
      </c>
      <c r="M62" s="25" t="s">
        <v>13</v>
      </c>
    </row>
    <row r="63" spans="1:13" ht="12.75">
      <c r="A63" s="5" t="s">
        <v>66</v>
      </c>
      <c r="B63" s="5"/>
      <c r="C63" s="5"/>
      <c r="D63" s="5"/>
      <c r="E63" s="18"/>
      <c r="F63" s="7">
        <v>2</v>
      </c>
      <c r="G63" s="13" t="s">
        <v>15</v>
      </c>
      <c r="H63" s="19">
        <v>0</v>
      </c>
      <c r="I63" s="5" t="s">
        <v>61</v>
      </c>
      <c r="J63" s="19"/>
      <c r="K63" s="19"/>
      <c r="L63" s="24">
        <f t="shared" si="1"/>
        <v>0</v>
      </c>
      <c r="M63" s="25" t="s">
        <v>13</v>
      </c>
    </row>
    <row r="64" spans="1:13" ht="12.75">
      <c r="A64" s="5" t="s">
        <v>67</v>
      </c>
      <c r="B64" s="5"/>
      <c r="C64" s="5"/>
      <c r="D64" s="5"/>
      <c r="E64" s="18"/>
      <c r="F64" s="7">
        <v>14</v>
      </c>
      <c r="G64" s="13" t="s">
        <v>15</v>
      </c>
      <c r="H64" s="19">
        <v>0</v>
      </c>
      <c r="I64" s="5" t="s">
        <v>61</v>
      </c>
      <c r="J64" s="19"/>
      <c r="K64" s="19"/>
      <c r="L64" s="24">
        <f t="shared" si="1"/>
        <v>0</v>
      </c>
      <c r="M64" s="25" t="s">
        <v>13</v>
      </c>
    </row>
    <row r="65" spans="1:13" ht="12.75">
      <c r="A65" s="5" t="s">
        <v>68</v>
      </c>
      <c r="B65" s="5"/>
      <c r="C65" s="5"/>
      <c r="D65" s="5"/>
      <c r="E65" s="18"/>
      <c r="F65" s="7">
        <v>1</v>
      </c>
      <c r="G65" s="13" t="s">
        <v>57</v>
      </c>
      <c r="H65" s="19">
        <v>0</v>
      </c>
      <c r="I65" s="5" t="s">
        <v>61</v>
      </c>
      <c r="J65" s="19"/>
      <c r="K65" s="19"/>
      <c r="L65" s="24">
        <f t="shared" si="1"/>
        <v>0</v>
      </c>
      <c r="M65" s="25" t="s">
        <v>13</v>
      </c>
    </row>
    <row r="66" spans="1:13" ht="12.75">
      <c r="A66" s="14" t="s">
        <v>0</v>
      </c>
      <c r="B66" s="2"/>
      <c r="C66" s="2"/>
      <c r="D66" s="2"/>
      <c r="E66" s="6"/>
      <c r="F66" s="21" t="s">
        <v>61</v>
      </c>
      <c r="G66" s="17"/>
      <c r="H66" s="16"/>
      <c r="I66" s="20" t="s">
        <v>58</v>
      </c>
      <c r="J66" s="23" t="s">
        <v>69</v>
      </c>
      <c r="K66" s="23"/>
      <c r="L66" s="33">
        <f>+SUMIF(I:I,F66,L:L)</f>
        <v>0</v>
      </c>
      <c r="M66" s="34" t="s">
        <v>13</v>
      </c>
    </row>
    <row r="67" spans="1:13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8"/>
      <c r="M67" s="4"/>
    </row>
    <row r="68" spans="1:13" ht="12.75">
      <c r="A68" s="35" t="s">
        <v>143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7"/>
      <c r="M68" s="38"/>
    </row>
    <row r="69" spans="1:13" ht="12.75">
      <c r="A69" s="15" t="s">
        <v>4</v>
      </c>
      <c r="B69" s="10"/>
      <c r="C69" s="10"/>
      <c r="D69" s="10"/>
      <c r="E69" s="12"/>
      <c r="F69" s="11" t="s">
        <v>2</v>
      </c>
      <c r="G69" s="12" t="s">
        <v>3</v>
      </c>
      <c r="H69" s="11" t="s">
        <v>1</v>
      </c>
      <c r="I69" s="11"/>
      <c r="J69" s="11"/>
      <c r="K69" s="11"/>
      <c r="L69" s="29"/>
      <c r="M69" s="30" t="s">
        <v>0</v>
      </c>
    </row>
    <row r="70" spans="1:13" ht="12.75">
      <c r="A70" s="5" t="s">
        <v>70</v>
      </c>
      <c r="B70" s="5"/>
      <c r="C70" s="5"/>
      <c r="D70" s="5"/>
      <c r="E70" s="18"/>
      <c r="F70" s="7">
        <v>397</v>
      </c>
      <c r="G70" s="13" t="s">
        <v>11</v>
      </c>
      <c r="H70" s="19">
        <v>0</v>
      </c>
      <c r="I70" s="5" t="s">
        <v>71</v>
      </c>
      <c r="J70" s="19"/>
      <c r="K70" s="19"/>
      <c r="L70" s="24">
        <f aca="true" t="shared" si="2" ref="L70:L75">H70*F70</f>
        <v>0</v>
      </c>
      <c r="M70" s="25" t="s">
        <v>13</v>
      </c>
    </row>
    <row r="71" spans="1:13" ht="12.75">
      <c r="A71" s="5" t="s">
        <v>72</v>
      </c>
      <c r="B71" s="5"/>
      <c r="C71" s="5"/>
      <c r="D71" s="5"/>
      <c r="E71" s="18"/>
      <c r="F71" s="7">
        <v>30</v>
      </c>
      <c r="G71" s="13" t="s">
        <v>11</v>
      </c>
      <c r="H71" s="19">
        <v>0</v>
      </c>
      <c r="I71" s="5" t="s">
        <v>71</v>
      </c>
      <c r="J71" s="19"/>
      <c r="K71" s="19"/>
      <c r="L71" s="24">
        <f t="shared" si="2"/>
        <v>0</v>
      </c>
      <c r="M71" s="25" t="s">
        <v>13</v>
      </c>
    </row>
    <row r="72" spans="1:13" ht="12.75">
      <c r="A72" s="5" t="s">
        <v>73</v>
      </c>
      <c r="B72" s="5"/>
      <c r="C72" s="5"/>
      <c r="D72" s="5"/>
      <c r="E72" s="18"/>
      <c r="F72" s="7">
        <v>40</v>
      </c>
      <c r="G72" s="13" t="s">
        <v>15</v>
      </c>
      <c r="H72" s="19">
        <v>0</v>
      </c>
      <c r="I72" s="5" t="s">
        <v>71</v>
      </c>
      <c r="J72" s="19"/>
      <c r="K72" s="19"/>
      <c r="L72" s="24">
        <f t="shared" si="2"/>
        <v>0</v>
      </c>
      <c r="M72" s="25" t="s">
        <v>13</v>
      </c>
    </row>
    <row r="73" spans="1:13" ht="12.75">
      <c r="A73" s="5" t="s">
        <v>73</v>
      </c>
      <c r="B73" s="5"/>
      <c r="C73" s="5"/>
      <c r="D73" s="5"/>
      <c r="E73" s="18"/>
      <c r="F73" s="7">
        <v>28</v>
      </c>
      <c r="G73" s="13" t="s">
        <v>15</v>
      </c>
      <c r="H73" s="19">
        <v>0</v>
      </c>
      <c r="I73" s="5" t="s">
        <v>71</v>
      </c>
      <c r="J73" s="19"/>
      <c r="K73" s="19"/>
      <c r="L73" s="24">
        <f t="shared" si="2"/>
        <v>0</v>
      </c>
      <c r="M73" s="25" t="s">
        <v>13</v>
      </c>
    </row>
    <row r="74" spans="1:13" ht="12.75">
      <c r="A74" s="5" t="s">
        <v>73</v>
      </c>
      <c r="B74" s="5"/>
      <c r="C74" s="5"/>
      <c r="D74" s="5"/>
      <c r="E74" s="18"/>
      <c r="F74" s="7">
        <v>14</v>
      </c>
      <c r="G74" s="13" t="s">
        <v>15</v>
      </c>
      <c r="H74" s="19">
        <v>0</v>
      </c>
      <c r="I74" s="5" t="s">
        <v>71</v>
      </c>
      <c r="J74" s="19"/>
      <c r="K74" s="19"/>
      <c r="L74" s="24">
        <f t="shared" si="2"/>
        <v>0</v>
      </c>
      <c r="M74" s="25" t="s">
        <v>13</v>
      </c>
    </row>
    <row r="75" spans="1:13" ht="12.75">
      <c r="A75" s="5" t="s">
        <v>74</v>
      </c>
      <c r="B75" s="5"/>
      <c r="C75" s="5"/>
      <c r="D75" s="5"/>
      <c r="E75" s="18"/>
      <c r="F75" s="7">
        <v>20</v>
      </c>
      <c r="G75" s="13" t="s">
        <v>11</v>
      </c>
      <c r="H75" s="19">
        <v>0</v>
      </c>
      <c r="I75" s="5" t="s">
        <v>71</v>
      </c>
      <c r="J75" s="19"/>
      <c r="K75" s="19"/>
      <c r="L75" s="24">
        <f t="shared" si="2"/>
        <v>0</v>
      </c>
      <c r="M75" s="25" t="s">
        <v>13</v>
      </c>
    </row>
    <row r="76" spans="1:13" ht="12.75">
      <c r="A76" s="14" t="s">
        <v>0</v>
      </c>
      <c r="B76" s="2"/>
      <c r="C76" s="2"/>
      <c r="D76" s="2"/>
      <c r="E76" s="6"/>
      <c r="F76" s="21" t="s">
        <v>71</v>
      </c>
      <c r="G76" s="17"/>
      <c r="H76" s="16"/>
      <c r="I76" s="20" t="s">
        <v>58</v>
      </c>
      <c r="J76" s="23" t="s">
        <v>75</v>
      </c>
      <c r="K76" s="23"/>
      <c r="L76" s="33">
        <f>+SUMIF(I:I,F76,L:L)</f>
        <v>0</v>
      </c>
      <c r="M76" s="34" t="s">
        <v>13</v>
      </c>
    </row>
    <row r="77" spans="1:13" ht="17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28"/>
      <c r="M77" s="4"/>
    </row>
    <row r="78" spans="1:13" ht="12.75">
      <c r="A78" s="35" t="s">
        <v>144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7"/>
      <c r="M78" s="38"/>
    </row>
    <row r="79" spans="1:13" ht="12.75">
      <c r="A79" s="15" t="s">
        <v>4</v>
      </c>
      <c r="B79" s="10"/>
      <c r="C79" s="10"/>
      <c r="D79" s="10"/>
      <c r="E79" s="12"/>
      <c r="F79" s="11" t="s">
        <v>2</v>
      </c>
      <c r="G79" s="12" t="s">
        <v>3</v>
      </c>
      <c r="H79" s="11" t="s">
        <v>1</v>
      </c>
      <c r="I79" s="11"/>
      <c r="J79" s="11"/>
      <c r="K79" s="11"/>
      <c r="L79" s="29"/>
      <c r="M79" s="30" t="s">
        <v>0</v>
      </c>
    </row>
    <row r="80" spans="1:13" ht="12.75">
      <c r="A80" s="5" t="s">
        <v>76</v>
      </c>
      <c r="B80" s="5"/>
      <c r="C80" s="5"/>
      <c r="D80" s="5"/>
      <c r="E80" s="18"/>
      <c r="F80" s="7">
        <v>450</v>
      </c>
      <c r="G80" s="13" t="s">
        <v>11</v>
      </c>
      <c r="H80" s="19">
        <v>0</v>
      </c>
      <c r="I80" s="5" t="s">
        <v>77</v>
      </c>
      <c r="J80" s="19"/>
      <c r="K80" s="19"/>
      <c r="L80" s="24">
        <f aca="true" t="shared" si="3" ref="L80:L90">H80*F80</f>
        <v>0</v>
      </c>
      <c r="M80" s="25" t="s">
        <v>13</v>
      </c>
    </row>
    <row r="81" spans="1:13" ht="12.75">
      <c r="A81" s="5" t="s">
        <v>78</v>
      </c>
      <c r="B81" s="5"/>
      <c r="C81" s="5"/>
      <c r="D81" s="5"/>
      <c r="E81" s="18"/>
      <c r="F81" s="7">
        <v>227</v>
      </c>
      <c r="G81" s="13" t="s">
        <v>11</v>
      </c>
      <c r="H81" s="19">
        <v>0</v>
      </c>
      <c r="I81" s="5" t="s">
        <v>77</v>
      </c>
      <c r="J81" s="19"/>
      <c r="K81" s="19"/>
      <c r="L81" s="24">
        <f t="shared" si="3"/>
        <v>0</v>
      </c>
      <c r="M81" s="25" t="s">
        <v>13</v>
      </c>
    </row>
    <row r="82" spans="1:13" ht="12.75">
      <c r="A82" s="5" t="s">
        <v>79</v>
      </c>
      <c r="B82" s="5"/>
      <c r="C82" s="5"/>
      <c r="D82" s="5"/>
      <c r="E82" s="18"/>
      <c r="F82" s="7">
        <v>26</v>
      </c>
      <c r="G82" s="13" t="s">
        <v>15</v>
      </c>
      <c r="H82" s="19">
        <v>0</v>
      </c>
      <c r="I82" s="5" t="s">
        <v>77</v>
      </c>
      <c r="J82" s="19"/>
      <c r="K82" s="19"/>
      <c r="L82" s="24">
        <f t="shared" si="3"/>
        <v>0</v>
      </c>
      <c r="M82" s="25" t="s">
        <v>13</v>
      </c>
    </row>
    <row r="83" spans="1:13" ht="12.75">
      <c r="A83" s="5" t="s">
        <v>80</v>
      </c>
      <c r="B83" s="5"/>
      <c r="C83" s="5"/>
      <c r="D83" s="5"/>
      <c r="E83" s="18"/>
      <c r="F83" s="7">
        <v>26</v>
      </c>
      <c r="G83" s="13" t="s">
        <v>15</v>
      </c>
      <c r="H83" s="19">
        <v>0</v>
      </c>
      <c r="I83" s="5" t="s">
        <v>77</v>
      </c>
      <c r="J83" s="19"/>
      <c r="K83" s="19"/>
      <c r="L83" s="24">
        <f t="shared" si="3"/>
        <v>0</v>
      </c>
      <c r="M83" s="25" t="s">
        <v>13</v>
      </c>
    </row>
    <row r="84" spans="1:13" ht="12.75">
      <c r="A84" s="5" t="s">
        <v>81</v>
      </c>
      <c r="B84" s="5"/>
      <c r="C84" s="5"/>
      <c r="D84" s="5"/>
      <c r="E84" s="18"/>
      <c r="F84" s="7">
        <v>26</v>
      </c>
      <c r="G84" s="13" t="s">
        <v>15</v>
      </c>
      <c r="H84" s="19">
        <v>0</v>
      </c>
      <c r="I84" s="5" t="s">
        <v>77</v>
      </c>
      <c r="J84" s="19"/>
      <c r="K84" s="19"/>
      <c r="L84" s="24">
        <f t="shared" si="3"/>
        <v>0</v>
      </c>
      <c r="M84" s="25" t="s">
        <v>13</v>
      </c>
    </row>
    <row r="85" spans="1:13" ht="12.75">
      <c r="A85" s="5" t="s">
        <v>82</v>
      </c>
      <c r="B85" s="5"/>
      <c r="C85" s="5"/>
      <c r="D85" s="5"/>
      <c r="E85" s="18"/>
      <c r="F85" s="7">
        <v>26</v>
      </c>
      <c r="G85" s="13" t="s">
        <v>15</v>
      </c>
      <c r="H85" s="19">
        <v>0</v>
      </c>
      <c r="I85" s="5" t="s">
        <v>77</v>
      </c>
      <c r="J85" s="19"/>
      <c r="K85" s="19"/>
      <c r="L85" s="24">
        <f t="shared" si="3"/>
        <v>0</v>
      </c>
      <c r="M85" s="25" t="s">
        <v>13</v>
      </c>
    </row>
    <row r="86" spans="1:13" ht="12.75">
      <c r="A86" s="5" t="s">
        <v>83</v>
      </c>
      <c r="B86" s="5"/>
      <c r="C86" s="5"/>
      <c r="D86" s="5"/>
      <c r="E86" s="18"/>
      <c r="F86" s="7">
        <v>26</v>
      </c>
      <c r="G86" s="13" t="s">
        <v>84</v>
      </c>
      <c r="H86" s="19">
        <v>0</v>
      </c>
      <c r="I86" s="5" t="s">
        <v>77</v>
      </c>
      <c r="J86" s="19"/>
      <c r="K86" s="19"/>
      <c r="L86" s="24">
        <f t="shared" si="3"/>
        <v>0</v>
      </c>
      <c r="M86" s="25" t="s">
        <v>13</v>
      </c>
    </row>
    <row r="87" spans="1:13" ht="12.75">
      <c r="A87" s="5" t="s">
        <v>85</v>
      </c>
      <c r="B87" s="5"/>
      <c r="C87" s="5"/>
      <c r="D87" s="5"/>
      <c r="E87" s="18"/>
      <c r="F87" s="7">
        <v>54</v>
      </c>
      <c r="G87" s="13" t="s">
        <v>15</v>
      </c>
      <c r="H87" s="19">
        <v>0</v>
      </c>
      <c r="I87" s="5" t="s">
        <v>77</v>
      </c>
      <c r="J87" s="19"/>
      <c r="K87" s="19"/>
      <c r="L87" s="24">
        <f t="shared" si="3"/>
        <v>0</v>
      </c>
      <c r="M87" s="25" t="s">
        <v>13</v>
      </c>
    </row>
    <row r="88" spans="1:13" ht="12.75">
      <c r="A88" s="5" t="s">
        <v>80</v>
      </c>
      <c r="B88" s="5"/>
      <c r="C88" s="5"/>
      <c r="D88" s="5"/>
      <c r="E88" s="18"/>
      <c r="F88" s="7">
        <v>54</v>
      </c>
      <c r="G88" s="13" t="s">
        <v>15</v>
      </c>
      <c r="H88" s="19">
        <v>0</v>
      </c>
      <c r="I88" s="5" t="s">
        <v>77</v>
      </c>
      <c r="J88" s="19"/>
      <c r="K88" s="19"/>
      <c r="L88" s="24">
        <f t="shared" si="3"/>
        <v>0</v>
      </c>
      <c r="M88" s="25" t="s">
        <v>13</v>
      </c>
    </row>
    <row r="89" spans="1:13" ht="12.75">
      <c r="A89" s="5" t="s">
        <v>81</v>
      </c>
      <c r="B89" s="5"/>
      <c r="C89" s="5"/>
      <c r="D89" s="5"/>
      <c r="E89" s="18"/>
      <c r="F89" s="7">
        <v>54</v>
      </c>
      <c r="G89" s="13" t="s">
        <v>15</v>
      </c>
      <c r="H89" s="19">
        <v>0</v>
      </c>
      <c r="I89" s="5" t="s">
        <v>77</v>
      </c>
      <c r="J89" s="19"/>
      <c r="K89" s="19"/>
      <c r="L89" s="24">
        <f t="shared" si="3"/>
        <v>0</v>
      </c>
      <c r="M89" s="25" t="s">
        <v>13</v>
      </c>
    </row>
    <row r="90" spans="1:13" ht="12.75">
      <c r="A90" s="5" t="s">
        <v>86</v>
      </c>
      <c r="B90" s="5"/>
      <c r="C90" s="5"/>
      <c r="D90" s="5"/>
      <c r="E90" s="18"/>
      <c r="F90" s="7">
        <v>1</v>
      </c>
      <c r="G90" s="13" t="s">
        <v>15</v>
      </c>
      <c r="H90" s="19">
        <v>0</v>
      </c>
      <c r="I90" s="5" t="s">
        <v>77</v>
      </c>
      <c r="J90" s="19"/>
      <c r="K90" s="19"/>
      <c r="L90" s="24">
        <f t="shared" si="3"/>
        <v>0</v>
      </c>
      <c r="M90" s="25" t="s">
        <v>13</v>
      </c>
    </row>
    <row r="91" spans="1:13" ht="12.75">
      <c r="A91" s="14" t="s">
        <v>0</v>
      </c>
      <c r="B91" s="2"/>
      <c r="C91" s="2"/>
      <c r="D91" s="2"/>
      <c r="E91" s="6"/>
      <c r="F91" s="21" t="s">
        <v>77</v>
      </c>
      <c r="G91" s="17"/>
      <c r="H91" s="44"/>
      <c r="I91" s="39" t="s">
        <v>58</v>
      </c>
      <c r="J91" s="40" t="s">
        <v>87</v>
      </c>
      <c r="K91" s="40"/>
      <c r="L91" s="33">
        <f>+SUMIF(I:I,F91,L:L)</f>
        <v>0</v>
      </c>
      <c r="M91" s="34" t="s">
        <v>13</v>
      </c>
    </row>
    <row r="92" spans="1:13" ht="17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28"/>
      <c r="M92" s="4"/>
    </row>
    <row r="93" spans="1:13" ht="12.75">
      <c r="A93" s="35" t="s">
        <v>145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7"/>
      <c r="M93" s="38"/>
    </row>
    <row r="94" spans="1:13" ht="12.75">
      <c r="A94" s="15" t="s">
        <v>4</v>
      </c>
      <c r="B94" s="10"/>
      <c r="C94" s="10"/>
      <c r="D94" s="10"/>
      <c r="E94" s="12"/>
      <c r="F94" s="11" t="s">
        <v>2</v>
      </c>
      <c r="G94" s="12" t="s">
        <v>3</v>
      </c>
      <c r="H94" s="11" t="s">
        <v>1</v>
      </c>
      <c r="I94" s="11"/>
      <c r="J94" s="11"/>
      <c r="K94" s="11"/>
      <c r="L94" s="29"/>
      <c r="M94" s="30" t="s">
        <v>0</v>
      </c>
    </row>
    <row r="95" spans="1:13" ht="12.75">
      <c r="A95" s="5" t="s">
        <v>88</v>
      </c>
      <c r="B95" s="5"/>
      <c r="C95" s="5"/>
      <c r="D95" s="5"/>
      <c r="E95" s="18"/>
      <c r="F95" s="7">
        <v>450</v>
      </c>
      <c r="G95" s="13" t="s">
        <v>11</v>
      </c>
      <c r="H95" s="19">
        <v>0</v>
      </c>
      <c r="I95" s="5" t="s">
        <v>89</v>
      </c>
      <c r="J95" s="19"/>
      <c r="K95" s="19"/>
      <c r="L95" s="24">
        <f aca="true" t="shared" si="4" ref="L95:L101">H95*F95</f>
        <v>0</v>
      </c>
      <c r="M95" s="25" t="s">
        <v>13</v>
      </c>
    </row>
    <row r="96" spans="1:13" ht="12.75">
      <c r="A96" s="5" t="s">
        <v>90</v>
      </c>
      <c r="B96" s="5"/>
      <c r="C96" s="5"/>
      <c r="D96" s="5"/>
      <c r="E96" s="18"/>
      <c r="F96" s="7">
        <v>227</v>
      </c>
      <c r="G96" s="13" t="s">
        <v>11</v>
      </c>
      <c r="H96" s="19">
        <v>0</v>
      </c>
      <c r="I96" s="5" t="s">
        <v>89</v>
      </c>
      <c r="J96" s="19"/>
      <c r="K96" s="19"/>
      <c r="L96" s="24">
        <f t="shared" si="4"/>
        <v>0</v>
      </c>
      <c r="M96" s="25" t="s">
        <v>13</v>
      </c>
    </row>
    <row r="97" spans="1:13" ht="12.75">
      <c r="A97" s="5" t="s">
        <v>91</v>
      </c>
      <c r="B97" s="5"/>
      <c r="C97" s="5"/>
      <c r="D97" s="5"/>
      <c r="E97" s="18"/>
      <c r="F97" s="7">
        <v>26</v>
      </c>
      <c r="G97" s="13" t="s">
        <v>15</v>
      </c>
      <c r="H97" s="19">
        <v>0</v>
      </c>
      <c r="I97" s="5" t="s">
        <v>89</v>
      </c>
      <c r="J97" s="19"/>
      <c r="K97" s="19"/>
      <c r="L97" s="24">
        <f t="shared" si="4"/>
        <v>0</v>
      </c>
      <c r="M97" s="25" t="s">
        <v>13</v>
      </c>
    </row>
    <row r="98" spans="1:13" ht="12.75">
      <c r="A98" s="5" t="s">
        <v>92</v>
      </c>
      <c r="B98" s="5"/>
      <c r="C98" s="5"/>
      <c r="D98" s="5"/>
      <c r="E98" s="18"/>
      <c r="F98" s="7">
        <v>26</v>
      </c>
      <c r="G98" s="13" t="s">
        <v>15</v>
      </c>
      <c r="H98" s="19">
        <v>0</v>
      </c>
      <c r="I98" s="5" t="s">
        <v>89</v>
      </c>
      <c r="J98" s="19"/>
      <c r="K98" s="19"/>
      <c r="L98" s="24">
        <f t="shared" si="4"/>
        <v>0</v>
      </c>
      <c r="M98" s="25" t="s">
        <v>13</v>
      </c>
    </row>
    <row r="99" spans="1:13" ht="12.75">
      <c r="A99" s="5" t="s">
        <v>93</v>
      </c>
      <c r="B99" s="5"/>
      <c r="C99" s="5"/>
      <c r="D99" s="5"/>
      <c r="E99" s="18"/>
      <c r="F99" s="7">
        <v>162</v>
      </c>
      <c r="G99" s="13" t="s">
        <v>15</v>
      </c>
      <c r="H99" s="19">
        <v>0</v>
      </c>
      <c r="I99" s="5" t="s">
        <v>89</v>
      </c>
      <c r="J99" s="19"/>
      <c r="K99" s="19"/>
      <c r="L99" s="24">
        <f t="shared" si="4"/>
        <v>0</v>
      </c>
      <c r="M99" s="25" t="s">
        <v>13</v>
      </c>
    </row>
    <row r="100" spans="1:13" ht="12.75">
      <c r="A100" s="5" t="s">
        <v>92</v>
      </c>
      <c r="B100" s="5"/>
      <c r="C100" s="5"/>
      <c r="D100" s="5"/>
      <c r="E100" s="18"/>
      <c r="F100" s="7">
        <v>54</v>
      </c>
      <c r="G100" s="13" t="s">
        <v>15</v>
      </c>
      <c r="H100" s="19">
        <v>0</v>
      </c>
      <c r="I100" s="5" t="s">
        <v>89</v>
      </c>
      <c r="J100" s="19"/>
      <c r="K100" s="19"/>
      <c r="L100" s="24">
        <f t="shared" si="4"/>
        <v>0</v>
      </c>
      <c r="M100" s="25" t="s">
        <v>13</v>
      </c>
    </row>
    <row r="101" spans="1:13" ht="12.75">
      <c r="A101" s="5" t="s">
        <v>94</v>
      </c>
      <c r="B101" s="5"/>
      <c r="C101" s="5"/>
      <c r="D101" s="5"/>
      <c r="E101" s="18"/>
      <c r="F101" s="7">
        <v>1</v>
      </c>
      <c r="G101" s="13" t="s">
        <v>15</v>
      </c>
      <c r="H101" s="19">
        <v>0</v>
      </c>
      <c r="I101" s="5" t="s">
        <v>89</v>
      </c>
      <c r="J101" s="19"/>
      <c r="K101" s="19"/>
      <c r="L101" s="24">
        <f t="shared" si="4"/>
        <v>0</v>
      </c>
      <c r="M101" s="25" t="s">
        <v>13</v>
      </c>
    </row>
    <row r="102" spans="1:13" ht="12.75">
      <c r="A102" s="14" t="s">
        <v>0</v>
      </c>
      <c r="B102" s="2"/>
      <c r="C102" s="2"/>
      <c r="D102" s="2"/>
      <c r="E102" s="6"/>
      <c r="F102" s="21" t="s">
        <v>89</v>
      </c>
      <c r="G102" s="17"/>
      <c r="H102" s="16"/>
      <c r="I102" s="20" t="s">
        <v>58</v>
      </c>
      <c r="J102" s="23" t="s">
        <v>95</v>
      </c>
      <c r="K102" s="23"/>
      <c r="L102" s="33">
        <f>+SUMIF(I:I,F102,L:L)</f>
        <v>0</v>
      </c>
      <c r="M102" s="34" t="s">
        <v>13</v>
      </c>
    </row>
    <row r="103" spans="1:13" ht="17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8"/>
      <c r="M103" s="4"/>
    </row>
    <row r="104" spans="1:13" ht="12.75">
      <c r="A104" s="35" t="s">
        <v>146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7"/>
      <c r="M104" s="38"/>
    </row>
    <row r="105" spans="1:13" ht="12.75">
      <c r="A105" s="15" t="s">
        <v>4</v>
      </c>
      <c r="B105" s="10"/>
      <c r="C105" s="10"/>
      <c r="D105" s="10"/>
      <c r="E105" s="12"/>
      <c r="F105" s="11" t="s">
        <v>2</v>
      </c>
      <c r="G105" s="12" t="s">
        <v>3</v>
      </c>
      <c r="H105" s="11" t="s">
        <v>1</v>
      </c>
      <c r="I105" s="11"/>
      <c r="J105" s="11"/>
      <c r="K105" s="11"/>
      <c r="L105" s="29"/>
      <c r="M105" s="30" t="s">
        <v>0</v>
      </c>
    </row>
    <row r="106" spans="1:13" ht="12.75">
      <c r="A106" s="5" t="s">
        <v>96</v>
      </c>
      <c r="B106" s="5"/>
      <c r="C106" s="5"/>
      <c r="D106" s="5"/>
      <c r="E106" s="18"/>
      <c r="F106" s="7">
        <v>0</v>
      </c>
      <c r="G106" s="13"/>
      <c r="H106" s="19">
        <v>0</v>
      </c>
      <c r="I106" s="5" t="s">
        <v>97</v>
      </c>
      <c r="J106" s="19"/>
      <c r="K106" s="19"/>
      <c r="L106" s="24">
        <f aca="true" t="shared" si="5" ref="L106:L120">H106*F106</f>
        <v>0</v>
      </c>
      <c r="M106" s="25" t="s">
        <v>13</v>
      </c>
    </row>
    <row r="107" spans="1:13" ht="12.75">
      <c r="A107" s="5" t="s">
        <v>98</v>
      </c>
      <c r="B107" s="5"/>
      <c r="C107" s="5"/>
      <c r="D107" s="5"/>
      <c r="E107" s="18"/>
      <c r="F107" s="7">
        <v>7</v>
      </c>
      <c r="G107" s="13" t="s">
        <v>57</v>
      </c>
      <c r="H107" s="19">
        <v>0</v>
      </c>
      <c r="I107" s="5" t="s">
        <v>97</v>
      </c>
      <c r="J107" s="19"/>
      <c r="K107" s="19"/>
      <c r="L107" s="24">
        <f t="shared" si="5"/>
        <v>0</v>
      </c>
      <c r="M107" s="25" t="s">
        <v>13</v>
      </c>
    </row>
    <row r="108" spans="1:13" ht="12.75">
      <c r="A108" s="5"/>
      <c r="B108" s="5"/>
      <c r="C108" s="5"/>
      <c r="D108" s="5"/>
      <c r="E108" s="18"/>
      <c r="F108" s="7">
        <v>0</v>
      </c>
      <c r="G108" s="13"/>
      <c r="H108" s="19">
        <v>0</v>
      </c>
      <c r="I108" s="5" t="s">
        <v>97</v>
      </c>
      <c r="J108" s="19"/>
      <c r="K108" s="19"/>
      <c r="L108" s="24">
        <f t="shared" si="5"/>
        <v>0</v>
      </c>
      <c r="M108" s="25" t="s">
        <v>13</v>
      </c>
    </row>
    <row r="109" spans="1:13" ht="12.75">
      <c r="A109" s="5" t="s">
        <v>99</v>
      </c>
      <c r="B109" s="5"/>
      <c r="C109" s="5"/>
      <c r="D109" s="5"/>
      <c r="E109" s="18"/>
      <c r="F109" s="7">
        <v>0</v>
      </c>
      <c r="G109" s="13"/>
      <c r="H109" s="19">
        <v>0</v>
      </c>
      <c r="I109" s="5" t="s">
        <v>97</v>
      </c>
      <c r="J109" s="19"/>
      <c r="K109" s="19"/>
      <c r="L109" s="24">
        <f t="shared" si="5"/>
        <v>0</v>
      </c>
      <c r="M109" s="25" t="s">
        <v>13</v>
      </c>
    </row>
    <row r="110" spans="1:13" ht="12.75">
      <c r="A110" s="5" t="s">
        <v>100</v>
      </c>
      <c r="B110" s="5"/>
      <c r="C110" s="5"/>
      <c r="D110" s="5"/>
      <c r="E110" s="18"/>
      <c r="F110" s="7">
        <v>7</v>
      </c>
      <c r="G110" s="13" t="s">
        <v>57</v>
      </c>
      <c r="H110" s="19">
        <v>0</v>
      </c>
      <c r="I110" s="5" t="s">
        <v>97</v>
      </c>
      <c r="J110" s="19"/>
      <c r="K110" s="19"/>
      <c r="L110" s="24">
        <f t="shared" si="5"/>
        <v>0</v>
      </c>
      <c r="M110" s="25" t="s">
        <v>13</v>
      </c>
    </row>
    <row r="111" spans="1:13" ht="12.75">
      <c r="A111" s="5"/>
      <c r="B111" s="5"/>
      <c r="C111" s="5"/>
      <c r="D111" s="5"/>
      <c r="E111" s="18"/>
      <c r="F111" s="7">
        <v>0</v>
      </c>
      <c r="G111" s="13"/>
      <c r="H111" s="19">
        <v>0</v>
      </c>
      <c r="I111" s="5" t="s">
        <v>97</v>
      </c>
      <c r="J111" s="19"/>
      <c r="K111" s="19"/>
      <c r="L111" s="24">
        <f t="shared" si="5"/>
        <v>0</v>
      </c>
      <c r="M111" s="25" t="s">
        <v>13</v>
      </c>
    </row>
    <row r="112" spans="1:13" ht="12.75">
      <c r="A112" s="5" t="s">
        <v>101</v>
      </c>
      <c r="B112" s="5"/>
      <c r="C112" s="5"/>
      <c r="D112" s="5"/>
      <c r="E112" s="18"/>
      <c r="F112" s="7">
        <v>7</v>
      </c>
      <c r="G112" s="13" t="s">
        <v>15</v>
      </c>
      <c r="H112" s="19">
        <v>0</v>
      </c>
      <c r="I112" s="5" t="s">
        <v>97</v>
      </c>
      <c r="J112" s="19"/>
      <c r="K112" s="19"/>
      <c r="L112" s="24">
        <f t="shared" si="5"/>
        <v>0</v>
      </c>
      <c r="M112" s="25" t="s">
        <v>13</v>
      </c>
    </row>
    <row r="113" spans="1:13" ht="12.75">
      <c r="A113" s="5" t="s">
        <v>102</v>
      </c>
      <c r="B113" s="5"/>
      <c r="C113" s="5"/>
      <c r="D113" s="5"/>
      <c r="E113" s="18"/>
      <c r="F113" s="7">
        <v>7</v>
      </c>
      <c r="G113" s="13" t="s">
        <v>15</v>
      </c>
      <c r="H113" s="19">
        <v>0</v>
      </c>
      <c r="I113" s="5" t="s">
        <v>97</v>
      </c>
      <c r="J113" s="19"/>
      <c r="K113" s="19"/>
      <c r="L113" s="24">
        <f t="shared" si="5"/>
        <v>0</v>
      </c>
      <c r="M113" s="25" t="s">
        <v>13</v>
      </c>
    </row>
    <row r="114" spans="1:13" ht="12.75">
      <c r="A114" s="5" t="s">
        <v>103</v>
      </c>
      <c r="B114" s="5"/>
      <c r="C114" s="5"/>
      <c r="D114" s="5"/>
      <c r="E114" s="18"/>
      <c r="F114" s="7">
        <v>2</v>
      </c>
      <c r="G114" s="13" t="s">
        <v>15</v>
      </c>
      <c r="H114" s="19">
        <v>0</v>
      </c>
      <c r="I114" s="5" t="s">
        <v>97</v>
      </c>
      <c r="J114" s="19"/>
      <c r="K114" s="19"/>
      <c r="L114" s="24">
        <f t="shared" si="5"/>
        <v>0</v>
      </c>
      <c r="M114" s="25" t="s">
        <v>13</v>
      </c>
    </row>
    <row r="115" spans="1:13" ht="12.75">
      <c r="A115" s="5" t="s">
        <v>104</v>
      </c>
      <c r="B115" s="5"/>
      <c r="C115" s="5"/>
      <c r="D115" s="5"/>
      <c r="E115" s="18"/>
      <c r="F115" s="7">
        <v>27</v>
      </c>
      <c r="G115" s="13" t="s">
        <v>15</v>
      </c>
      <c r="H115" s="19">
        <v>0</v>
      </c>
      <c r="I115" s="5" t="s">
        <v>97</v>
      </c>
      <c r="J115" s="19"/>
      <c r="K115" s="19"/>
      <c r="L115" s="24">
        <f t="shared" si="5"/>
        <v>0</v>
      </c>
      <c r="M115" s="25" t="s">
        <v>13</v>
      </c>
    </row>
    <row r="116" spans="1:13" ht="12.75">
      <c r="A116" s="5" t="s">
        <v>105</v>
      </c>
      <c r="B116" s="5"/>
      <c r="C116" s="5"/>
      <c r="D116" s="5"/>
      <c r="E116" s="18"/>
      <c r="F116" s="7">
        <v>22</v>
      </c>
      <c r="G116" s="13" t="s">
        <v>106</v>
      </c>
      <c r="H116" s="19">
        <v>0</v>
      </c>
      <c r="I116" s="5" t="s">
        <v>97</v>
      </c>
      <c r="J116" s="19"/>
      <c r="K116" s="19"/>
      <c r="L116" s="24">
        <f t="shared" si="5"/>
        <v>0</v>
      </c>
      <c r="M116" s="25" t="s">
        <v>13</v>
      </c>
    </row>
    <row r="117" spans="1:13" ht="12.75">
      <c r="A117" s="5" t="s">
        <v>107</v>
      </c>
      <c r="B117" s="5"/>
      <c r="C117" s="5"/>
      <c r="D117" s="5"/>
      <c r="E117" s="18"/>
      <c r="F117" s="7">
        <v>2</v>
      </c>
      <c r="G117" s="13" t="s">
        <v>15</v>
      </c>
      <c r="H117" s="19">
        <v>0</v>
      </c>
      <c r="I117" s="5" t="s">
        <v>97</v>
      </c>
      <c r="J117" s="19"/>
      <c r="K117" s="19"/>
      <c r="L117" s="24">
        <f t="shared" si="5"/>
        <v>0</v>
      </c>
      <c r="M117" s="25" t="s">
        <v>13</v>
      </c>
    </row>
    <row r="118" spans="1:13" ht="12.75">
      <c r="A118" s="5" t="s">
        <v>108</v>
      </c>
      <c r="B118" s="5"/>
      <c r="C118" s="5"/>
      <c r="D118" s="5"/>
      <c r="E118" s="18"/>
      <c r="F118" s="7">
        <v>2</v>
      </c>
      <c r="G118" s="13" t="s">
        <v>15</v>
      </c>
      <c r="H118" s="19">
        <v>0</v>
      </c>
      <c r="I118" s="5" t="s">
        <v>97</v>
      </c>
      <c r="J118" s="19"/>
      <c r="K118" s="19"/>
      <c r="L118" s="24">
        <f t="shared" si="5"/>
        <v>0</v>
      </c>
      <c r="M118" s="25" t="s">
        <v>13</v>
      </c>
    </row>
    <row r="119" spans="1:13" ht="12.75">
      <c r="A119" s="5" t="s">
        <v>109</v>
      </c>
      <c r="B119" s="5"/>
      <c r="C119" s="5"/>
      <c r="D119" s="5"/>
      <c r="E119" s="18"/>
      <c r="F119" s="7">
        <v>2</v>
      </c>
      <c r="G119" s="13" t="s">
        <v>15</v>
      </c>
      <c r="H119" s="19">
        <v>0</v>
      </c>
      <c r="I119" s="5" t="s">
        <v>97</v>
      </c>
      <c r="J119" s="19"/>
      <c r="K119" s="19"/>
      <c r="L119" s="24">
        <f t="shared" si="5"/>
        <v>0</v>
      </c>
      <c r="M119" s="25" t="s">
        <v>13</v>
      </c>
    </row>
    <row r="120" spans="1:13" ht="12.75">
      <c r="A120" s="5" t="s">
        <v>110</v>
      </c>
      <c r="B120" s="5"/>
      <c r="C120" s="5"/>
      <c r="D120" s="5"/>
      <c r="E120" s="18"/>
      <c r="F120" s="7">
        <v>2</v>
      </c>
      <c r="G120" s="13" t="s">
        <v>15</v>
      </c>
      <c r="H120" s="19">
        <v>0</v>
      </c>
      <c r="I120" s="5" t="s">
        <v>97</v>
      </c>
      <c r="J120" s="19"/>
      <c r="K120" s="19"/>
      <c r="L120" s="24">
        <f t="shared" si="5"/>
        <v>0</v>
      </c>
      <c r="M120" s="25" t="s">
        <v>13</v>
      </c>
    </row>
    <row r="121" spans="1:13" ht="12.75">
      <c r="A121" s="14" t="s">
        <v>0</v>
      </c>
      <c r="B121" s="2"/>
      <c r="C121" s="2"/>
      <c r="D121" s="2"/>
      <c r="E121" s="6"/>
      <c r="F121" s="21" t="s">
        <v>97</v>
      </c>
      <c r="G121" s="17"/>
      <c r="H121" s="16"/>
      <c r="I121" s="20" t="s">
        <v>58</v>
      </c>
      <c r="J121" s="23" t="s">
        <v>111</v>
      </c>
      <c r="K121" s="23"/>
      <c r="L121" s="33">
        <f>+SUMIF(I:I,F121,L:L)</f>
        <v>0</v>
      </c>
      <c r="M121" s="34" t="s">
        <v>13</v>
      </c>
    </row>
    <row r="122" spans="1:13" ht="17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8"/>
      <c r="M122" s="4"/>
    </row>
    <row r="123" spans="1:13" ht="12.75">
      <c r="A123" s="35" t="s">
        <v>147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7"/>
      <c r="M123" s="38"/>
    </row>
    <row r="124" spans="1:13" ht="12.75">
      <c r="A124" s="15" t="s">
        <v>4</v>
      </c>
      <c r="B124" s="10"/>
      <c r="C124" s="10"/>
      <c r="D124" s="10"/>
      <c r="E124" s="12"/>
      <c r="F124" s="11" t="s">
        <v>2</v>
      </c>
      <c r="G124" s="12" t="s">
        <v>3</v>
      </c>
      <c r="H124" s="11" t="s">
        <v>1</v>
      </c>
      <c r="I124" s="11"/>
      <c r="J124" s="11"/>
      <c r="K124" s="11"/>
      <c r="L124" s="29"/>
      <c r="M124" s="30" t="s">
        <v>0</v>
      </c>
    </row>
    <row r="125" spans="1:13" ht="12.75">
      <c r="A125" s="5" t="s">
        <v>112</v>
      </c>
      <c r="B125" s="5"/>
      <c r="C125" s="5"/>
      <c r="D125" s="5"/>
      <c r="E125" s="18"/>
      <c r="F125" s="7">
        <v>23</v>
      </c>
      <c r="G125" s="13" t="s">
        <v>15</v>
      </c>
      <c r="H125" s="19">
        <v>0</v>
      </c>
      <c r="I125" s="5" t="s">
        <v>113</v>
      </c>
      <c r="J125" s="19"/>
      <c r="K125" s="19"/>
      <c r="L125" s="24">
        <f aca="true" t="shared" si="6" ref="L125:L136">H125*F125</f>
        <v>0</v>
      </c>
      <c r="M125" s="25" t="s">
        <v>13</v>
      </c>
    </row>
    <row r="126" spans="1:13" ht="12.75">
      <c r="A126" s="5" t="s">
        <v>114</v>
      </c>
      <c r="B126" s="5"/>
      <c r="C126" s="5"/>
      <c r="D126" s="5"/>
      <c r="E126" s="18"/>
      <c r="F126" s="7">
        <v>14</v>
      </c>
      <c r="G126" s="13" t="s">
        <v>15</v>
      </c>
      <c r="H126" s="19">
        <v>0</v>
      </c>
      <c r="I126" s="5" t="s">
        <v>113</v>
      </c>
      <c r="J126" s="19"/>
      <c r="K126" s="19"/>
      <c r="L126" s="24">
        <f t="shared" si="6"/>
        <v>0</v>
      </c>
      <c r="M126" s="25" t="s">
        <v>13</v>
      </c>
    </row>
    <row r="127" spans="1:13" ht="12.75">
      <c r="A127" s="5" t="s">
        <v>115</v>
      </c>
      <c r="B127" s="5"/>
      <c r="C127" s="5"/>
      <c r="D127" s="5"/>
      <c r="E127" s="18"/>
      <c r="F127" s="7">
        <v>7</v>
      </c>
      <c r="G127" s="13" t="s">
        <v>15</v>
      </c>
      <c r="H127" s="19">
        <v>0</v>
      </c>
      <c r="I127" s="5" t="s">
        <v>113</v>
      </c>
      <c r="J127" s="19"/>
      <c r="K127" s="19"/>
      <c r="L127" s="24">
        <f t="shared" si="6"/>
        <v>0</v>
      </c>
      <c r="M127" s="25" t="s">
        <v>13</v>
      </c>
    </row>
    <row r="128" spans="1:13" ht="12.75">
      <c r="A128" s="5" t="s">
        <v>116</v>
      </c>
      <c r="B128" s="5"/>
      <c r="C128" s="5"/>
      <c r="D128" s="5"/>
      <c r="E128" s="18"/>
      <c r="F128" s="7">
        <v>7</v>
      </c>
      <c r="G128" s="13" t="s">
        <v>15</v>
      </c>
      <c r="H128" s="19">
        <v>0</v>
      </c>
      <c r="I128" s="5" t="s">
        <v>113</v>
      </c>
      <c r="J128" s="19"/>
      <c r="K128" s="19"/>
      <c r="L128" s="24">
        <f t="shared" si="6"/>
        <v>0</v>
      </c>
      <c r="M128" s="25" t="s">
        <v>13</v>
      </c>
    </row>
    <row r="129" spans="1:13" ht="12.75">
      <c r="A129" s="5" t="s">
        <v>117</v>
      </c>
      <c r="B129" s="5"/>
      <c r="C129" s="5"/>
      <c r="D129" s="5"/>
      <c r="E129" s="18"/>
      <c r="F129" s="7">
        <v>7</v>
      </c>
      <c r="G129" s="13" t="s">
        <v>15</v>
      </c>
      <c r="H129" s="19">
        <v>0</v>
      </c>
      <c r="I129" s="5" t="s">
        <v>113</v>
      </c>
      <c r="J129" s="19"/>
      <c r="K129" s="19"/>
      <c r="L129" s="24">
        <f t="shared" si="6"/>
        <v>0</v>
      </c>
      <c r="M129" s="25" t="s">
        <v>13</v>
      </c>
    </row>
    <row r="130" spans="1:13" ht="12.75">
      <c r="A130" s="5" t="s">
        <v>118</v>
      </c>
      <c r="B130" s="5"/>
      <c r="C130" s="5"/>
      <c r="D130" s="5"/>
      <c r="E130" s="18"/>
      <c r="F130" s="7">
        <v>7</v>
      </c>
      <c r="G130" s="13" t="s">
        <v>15</v>
      </c>
      <c r="H130" s="19">
        <v>0</v>
      </c>
      <c r="I130" s="5" t="s">
        <v>113</v>
      </c>
      <c r="J130" s="19"/>
      <c r="K130" s="19"/>
      <c r="L130" s="24">
        <f t="shared" si="6"/>
        <v>0</v>
      </c>
      <c r="M130" s="25" t="s">
        <v>13</v>
      </c>
    </row>
    <row r="131" spans="1:13" ht="12.75">
      <c r="A131" s="5" t="s">
        <v>119</v>
      </c>
      <c r="B131" s="5"/>
      <c r="C131" s="5"/>
      <c r="D131" s="5"/>
      <c r="E131" s="18"/>
      <c r="F131" s="7">
        <v>2</v>
      </c>
      <c r="G131" s="13" t="s">
        <v>15</v>
      </c>
      <c r="H131" s="19">
        <v>0</v>
      </c>
      <c r="I131" s="5" t="s">
        <v>113</v>
      </c>
      <c r="J131" s="19"/>
      <c r="K131" s="19"/>
      <c r="L131" s="24">
        <f t="shared" si="6"/>
        <v>0</v>
      </c>
      <c r="M131" s="25" t="s">
        <v>13</v>
      </c>
    </row>
    <row r="132" spans="1:13" ht="12.75">
      <c r="A132" s="5" t="s">
        <v>120</v>
      </c>
      <c r="B132" s="5"/>
      <c r="C132" s="5"/>
      <c r="D132" s="5"/>
      <c r="E132" s="18"/>
      <c r="F132" s="7">
        <v>27</v>
      </c>
      <c r="G132" s="13" t="s">
        <v>15</v>
      </c>
      <c r="H132" s="19">
        <v>0</v>
      </c>
      <c r="I132" s="5" t="s">
        <v>113</v>
      </c>
      <c r="J132" s="19"/>
      <c r="K132" s="19"/>
      <c r="L132" s="24">
        <f t="shared" si="6"/>
        <v>0</v>
      </c>
      <c r="M132" s="25" t="s">
        <v>13</v>
      </c>
    </row>
    <row r="133" spans="1:13" ht="12.75">
      <c r="A133" s="5" t="s">
        <v>107</v>
      </c>
      <c r="B133" s="5"/>
      <c r="C133" s="5"/>
      <c r="D133" s="5"/>
      <c r="E133" s="18"/>
      <c r="F133" s="7">
        <v>2</v>
      </c>
      <c r="G133" s="13" t="s">
        <v>15</v>
      </c>
      <c r="H133" s="19">
        <v>0</v>
      </c>
      <c r="I133" s="5" t="s">
        <v>113</v>
      </c>
      <c r="J133" s="19"/>
      <c r="K133" s="19"/>
      <c r="L133" s="24">
        <f t="shared" si="6"/>
        <v>0</v>
      </c>
      <c r="M133" s="25" t="s">
        <v>13</v>
      </c>
    </row>
    <row r="134" spans="1:13" ht="12.75">
      <c r="A134" s="5" t="s">
        <v>121</v>
      </c>
      <c r="B134" s="5"/>
      <c r="C134" s="5"/>
      <c r="D134" s="5"/>
      <c r="E134" s="18"/>
      <c r="F134" s="7">
        <v>2</v>
      </c>
      <c r="G134" s="13" t="s">
        <v>15</v>
      </c>
      <c r="H134" s="19">
        <v>0</v>
      </c>
      <c r="I134" s="5" t="s">
        <v>113</v>
      </c>
      <c r="J134" s="19"/>
      <c r="K134" s="19"/>
      <c r="L134" s="24">
        <f t="shared" si="6"/>
        <v>0</v>
      </c>
      <c r="M134" s="25" t="s">
        <v>13</v>
      </c>
    </row>
    <row r="135" spans="1:13" ht="12.75">
      <c r="A135" s="5" t="s">
        <v>122</v>
      </c>
      <c r="B135" s="5"/>
      <c r="C135" s="5"/>
      <c r="D135" s="5"/>
      <c r="E135" s="18"/>
      <c r="F135" s="7">
        <v>2</v>
      </c>
      <c r="G135" s="13" t="s">
        <v>15</v>
      </c>
      <c r="H135" s="19">
        <v>0</v>
      </c>
      <c r="I135" s="5" t="s">
        <v>113</v>
      </c>
      <c r="J135" s="19"/>
      <c r="K135" s="19"/>
      <c r="L135" s="24">
        <f t="shared" si="6"/>
        <v>0</v>
      </c>
      <c r="M135" s="25" t="s">
        <v>13</v>
      </c>
    </row>
    <row r="136" spans="1:13" ht="12.75">
      <c r="A136" s="5" t="s">
        <v>123</v>
      </c>
      <c r="B136" s="5"/>
      <c r="C136" s="5"/>
      <c r="D136" s="5"/>
      <c r="E136" s="18"/>
      <c r="F136" s="7">
        <v>2</v>
      </c>
      <c r="G136" s="13" t="s">
        <v>15</v>
      </c>
      <c r="H136" s="19">
        <v>0</v>
      </c>
      <c r="I136" s="5" t="s">
        <v>113</v>
      </c>
      <c r="J136" s="19"/>
      <c r="K136" s="19"/>
      <c r="L136" s="24">
        <f t="shared" si="6"/>
        <v>0</v>
      </c>
      <c r="M136" s="25" t="s">
        <v>13</v>
      </c>
    </row>
    <row r="137" spans="1:13" ht="12.75">
      <c r="A137" s="14" t="s">
        <v>0</v>
      </c>
      <c r="B137" s="2"/>
      <c r="C137" s="2"/>
      <c r="D137" s="2"/>
      <c r="E137" s="6"/>
      <c r="F137" s="21" t="s">
        <v>113</v>
      </c>
      <c r="G137" s="17"/>
      <c r="H137" s="16"/>
      <c r="I137" s="20" t="s">
        <v>58</v>
      </c>
      <c r="J137" s="23" t="s">
        <v>124</v>
      </c>
      <c r="K137" s="23"/>
      <c r="L137" s="33">
        <f>+SUMIF(I:I,F137,L:L)</f>
        <v>0</v>
      </c>
      <c r="M137" s="34" t="s">
        <v>13</v>
      </c>
    </row>
    <row r="138" spans="1:13" ht="17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28"/>
      <c r="M138" s="4"/>
    </row>
    <row r="139" spans="1:13" ht="12.75">
      <c r="A139" s="35" t="s">
        <v>148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7"/>
      <c r="M139" s="38"/>
    </row>
    <row r="140" spans="1:13" ht="12.75">
      <c r="A140" s="15" t="s">
        <v>4</v>
      </c>
      <c r="B140" s="10"/>
      <c r="C140" s="10"/>
      <c r="D140" s="10"/>
      <c r="E140" s="12"/>
      <c r="F140" s="11" t="s">
        <v>2</v>
      </c>
      <c r="G140" s="12" t="s">
        <v>3</v>
      </c>
      <c r="H140" s="11" t="s">
        <v>1</v>
      </c>
      <c r="I140" s="11"/>
      <c r="J140" s="11"/>
      <c r="K140" s="11"/>
      <c r="L140" s="29"/>
      <c r="M140" s="30" t="s">
        <v>0</v>
      </c>
    </row>
    <row r="141" spans="1:13" ht="12.75">
      <c r="A141" s="5" t="s">
        <v>125</v>
      </c>
      <c r="B141" s="5"/>
      <c r="C141" s="5"/>
      <c r="D141" s="5"/>
      <c r="E141" s="18"/>
      <c r="F141" s="7">
        <v>1</v>
      </c>
      <c r="G141" s="13" t="s">
        <v>57</v>
      </c>
      <c r="H141" s="19">
        <v>0</v>
      </c>
      <c r="I141" s="5" t="s">
        <v>126</v>
      </c>
      <c r="J141" s="19"/>
      <c r="K141" s="19"/>
      <c r="L141" s="24">
        <f>H141*F141</f>
        <v>0</v>
      </c>
      <c r="M141" s="25" t="s">
        <v>13</v>
      </c>
    </row>
    <row r="142" spans="1:13" ht="12.75">
      <c r="A142" s="5" t="s">
        <v>127</v>
      </c>
      <c r="B142" s="5"/>
      <c r="C142" s="5"/>
      <c r="D142" s="5"/>
      <c r="E142" s="18"/>
      <c r="F142" s="7">
        <v>1</v>
      </c>
      <c r="G142" s="13" t="s">
        <v>57</v>
      </c>
      <c r="H142" s="19">
        <v>0</v>
      </c>
      <c r="I142" s="5" t="s">
        <v>126</v>
      </c>
      <c r="J142" s="19"/>
      <c r="K142" s="19"/>
      <c r="L142" s="24">
        <f>H142*F142</f>
        <v>0</v>
      </c>
      <c r="M142" s="25" t="s">
        <v>13</v>
      </c>
    </row>
    <row r="143" spans="1:13" ht="12.75">
      <c r="A143" s="5" t="s">
        <v>128</v>
      </c>
      <c r="B143" s="5"/>
      <c r="C143" s="5"/>
      <c r="D143" s="5"/>
      <c r="E143" s="18"/>
      <c r="F143" s="7">
        <v>1</v>
      </c>
      <c r="G143" s="13" t="s">
        <v>57</v>
      </c>
      <c r="H143" s="19">
        <v>0</v>
      </c>
      <c r="I143" s="5" t="s">
        <v>126</v>
      </c>
      <c r="J143" s="19"/>
      <c r="K143" s="19"/>
      <c r="L143" s="24">
        <f>H143*F143</f>
        <v>0</v>
      </c>
      <c r="M143" s="25" t="s">
        <v>13</v>
      </c>
    </row>
    <row r="144" spans="1:13" ht="12.75">
      <c r="A144" s="5" t="s">
        <v>129</v>
      </c>
      <c r="B144" s="5"/>
      <c r="C144" s="5"/>
      <c r="D144" s="5"/>
      <c r="E144" s="18"/>
      <c r="F144" s="7">
        <v>1</v>
      </c>
      <c r="G144" s="13" t="s">
        <v>57</v>
      </c>
      <c r="H144" s="19">
        <v>0</v>
      </c>
      <c r="I144" s="5" t="s">
        <v>126</v>
      </c>
      <c r="J144" s="19"/>
      <c r="K144" s="19"/>
      <c r="L144" s="24">
        <f>H144*F144</f>
        <v>0</v>
      </c>
      <c r="M144" s="25" t="s">
        <v>13</v>
      </c>
    </row>
    <row r="145" spans="1:13" ht="12.75">
      <c r="A145" s="14" t="s">
        <v>0</v>
      </c>
      <c r="B145" s="2"/>
      <c r="C145" s="2"/>
      <c r="D145" s="2"/>
      <c r="E145" s="6"/>
      <c r="F145" s="21" t="s">
        <v>126</v>
      </c>
      <c r="G145" s="17"/>
      <c r="H145" s="16"/>
      <c r="I145" s="20" t="s">
        <v>58</v>
      </c>
      <c r="J145" s="23" t="s">
        <v>130</v>
      </c>
      <c r="K145" s="23"/>
      <c r="L145" s="33">
        <f>+SUMIF(I:I,F145,L:L)</f>
        <v>0</v>
      </c>
      <c r="M145" s="34" t="s">
        <v>13</v>
      </c>
    </row>
    <row r="146" spans="1:13" ht="17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28"/>
      <c r="M146" s="4"/>
    </row>
    <row r="147" spans="1:13" ht="12.75">
      <c r="A147" s="35" t="s">
        <v>149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7"/>
      <c r="M147" s="38"/>
    </row>
    <row r="148" spans="1:13" ht="12.75">
      <c r="A148" s="15" t="s">
        <v>4</v>
      </c>
      <c r="B148" s="10"/>
      <c r="C148" s="10"/>
      <c r="D148" s="10"/>
      <c r="E148" s="12"/>
      <c r="F148" s="11" t="s">
        <v>2</v>
      </c>
      <c r="G148" s="12" t="s">
        <v>3</v>
      </c>
      <c r="H148" s="11" t="s">
        <v>1</v>
      </c>
      <c r="I148" s="11"/>
      <c r="J148" s="11"/>
      <c r="K148" s="11"/>
      <c r="L148" s="29"/>
      <c r="M148" s="30" t="s">
        <v>0</v>
      </c>
    </row>
    <row r="149" spans="1:13" ht="12.75">
      <c r="A149" s="5" t="s">
        <v>131</v>
      </c>
      <c r="B149" s="5"/>
      <c r="C149" s="5"/>
      <c r="D149" s="5"/>
      <c r="E149" s="18"/>
      <c r="F149" s="7">
        <v>6</v>
      </c>
      <c r="G149" s="13" t="s">
        <v>106</v>
      </c>
      <c r="H149" s="19">
        <v>0</v>
      </c>
      <c r="I149" s="5" t="s">
        <v>132</v>
      </c>
      <c r="J149" s="19"/>
      <c r="K149" s="19"/>
      <c r="L149" s="24">
        <f aca="true" t="shared" si="7" ref="L149:L155">H149*F149</f>
        <v>0</v>
      </c>
      <c r="M149" s="25" t="s">
        <v>13</v>
      </c>
    </row>
    <row r="150" spans="1:13" ht="12.75">
      <c r="A150" s="5" t="s">
        <v>133</v>
      </c>
      <c r="B150" s="5"/>
      <c r="C150" s="5"/>
      <c r="D150" s="5"/>
      <c r="E150" s="18"/>
      <c r="F150" s="7">
        <v>3</v>
      </c>
      <c r="G150" s="13" t="s">
        <v>106</v>
      </c>
      <c r="H150" s="19">
        <v>0</v>
      </c>
      <c r="I150" s="5" t="s">
        <v>132</v>
      </c>
      <c r="J150" s="19"/>
      <c r="K150" s="19"/>
      <c r="L150" s="24">
        <f t="shared" si="7"/>
        <v>0</v>
      </c>
      <c r="M150" s="25" t="s">
        <v>13</v>
      </c>
    </row>
    <row r="151" spans="1:13" ht="12.75">
      <c r="A151" s="5" t="s">
        <v>134</v>
      </c>
      <c r="B151" s="5"/>
      <c r="C151" s="5"/>
      <c r="D151" s="5"/>
      <c r="E151" s="18"/>
      <c r="F151" s="7">
        <v>8</v>
      </c>
      <c r="G151" s="13" t="s">
        <v>106</v>
      </c>
      <c r="H151" s="19">
        <v>0</v>
      </c>
      <c r="I151" s="5" t="s">
        <v>132</v>
      </c>
      <c r="J151" s="19"/>
      <c r="K151" s="19"/>
      <c r="L151" s="24">
        <f t="shared" si="7"/>
        <v>0</v>
      </c>
      <c r="M151" s="25" t="s">
        <v>13</v>
      </c>
    </row>
    <row r="152" spans="1:13" ht="12.75">
      <c r="A152" s="5" t="s">
        <v>135</v>
      </c>
      <c r="B152" s="5"/>
      <c r="C152" s="5"/>
      <c r="D152" s="5"/>
      <c r="E152" s="18"/>
      <c r="F152" s="7">
        <v>4</v>
      </c>
      <c r="G152" s="13" t="s">
        <v>106</v>
      </c>
      <c r="H152" s="19">
        <v>0</v>
      </c>
      <c r="I152" s="5" t="s">
        <v>132</v>
      </c>
      <c r="J152" s="19"/>
      <c r="K152" s="19"/>
      <c r="L152" s="24">
        <f t="shared" si="7"/>
        <v>0</v>
      </c>
      <c r="M152" s="25" t="s">
        <v>13</v>
      </c>
    </row>
    <row r="153" spans="1:13" ht="12.75">
      <c r="A153" s="5" t="s">
        <v>136</v>
      </c>
      <c r="B153" s="5"/>
      <c r="C153" s="5"/>
      <c r="D153" s="5"/>
      <c r="E153" s="18"/>
      <c r="F153" s="7">
        <v>16</v>
      </c>
      <c r="G153" s="13" t="s">
        <v>106</v>
      </c>
      <c r="H153" s="19">
        <v>0</v>
      </c>
      <c r="I153" s="5" t="s">
        <v>132</v>
      </c>
      <c r="J153" s="19"/>
      <c r="K153" s="19"/>
      <c r="L153" s="24">
        <f t="shared" si="7"/>
        <v>0</v>
      </c>
      <c r="M153" s="25" t="s">
        <v>13</v>
      </c>
    </row>
    <row r="154" spans="1:13" ht="12.75">
      <c r="A154" s="5" t="s">
        <v>137</v>
      </c>
      <c r="B154" s="5"/>
      <c r="C154" s="5"/>
      <c r="D154" s="5"/>
      <c r="E154" s="18"/>
      <c r="F154" s="7">
        <v>20</v>
      </c>
      <c r="G154" s="13" t="s">
        <v>106</v>
      </c>
      <c r="H154" s="19">
        <v>0</v>
      </c>
      <c r="I154" s="5" t="s">
        <v>132</v>
      </c>
      <c r="J154" s="19"/>
      <c r="K154" s="19"/>
      <c r="L154" s="24">
        <f t="shared" si="7"/>
        <v>0</v>
      </c>
      <c r="M154" s="25" t="s">
        <v>13</v>
      </c>
    </row>
    <row r="155" spans="1:13" ht="12.75">
      <c r="A155" s="5" t="s">
        <v>138</v>
      </c>
      <c r="B155" s="5"/>
      <c r="C155" s="5"/>
      <c r="D155" s="5"/>
      <c r="E155" s="18"/>
      <c r="F155" s="7">
        <v>10</v>
      </c>
      <c r="G155" s="13" t="s">
        <v>106</v>
      </c>
      <c r="H155" s="19">
        <v>0</v>
      </c>
      <c r="I155" s="5" t="s">
        <v>132</v>
      </c>
      <c r="J155" s="19"/>
      <c r="K155" s="19"/>
      <c r="L155" s="24">
        <f t="shared" si="7"/>
        <v>0</v>
      </c>
      <c r="M155" s="25" t="s">
        <v>13</v>
      </c>
    </row>
    <row r="156" spans="1:13" ht="12.75">
      <c r="A156" s="14" t="s">
        <v>0</v>
      </c>
      <c r="B156" s="2"/>
      <c r="C156" s="2"/>
      <c r="D156" s="2"/>
      <c r="E156" s="6"/>
      <c r="F156" s="21" t="s">
        <v>132</v>
      </c>
      <c r="G156" s="17"/>
      <c r="H156" s="16"/>
      <c r="I156" s="20" t="s">
        <v>58</v>
      </c>
      <c r="J156" s="23" t="s">
        <v>139</v>
      </c>
      <c r="K156" s="23"/>
      <c r="L156" s="33">
        <f>+SUMIF(I:I,F156,L:L)</f>
        <v>0</v>
      </c>
      <c r="M156" s="34" t="s">
        <v>13</v>
      </c>
    </row>
    <row r="157" spans="1:13" ht="17.25">
      <c r="A157" s="4"/>
      <c r="B157" s="4"/>
      <c r="C157" s="4"/>
      <c r="D157" s="4"/>
      <c r="E157" s="4"/>
      <c r="M157" s="9"/>
    </row>
    <row r="158" spans="1:13" ht="17.25">
      <c r="A158" s="45" t="s">
        <v>6</v>
      </c>
      <c r="B158" s="46"/>
      <c r="C158" s="46"/>
      <c r="D158" s="46"/>
      <c r="E158" s="46"/>
      <c r="F158" s="47"/>
      <c r="G158" s="47"/>
      <c r="H158" s="47"/>
      <c r="I158" s="47"/>
      <c r="J158" s="45"/>
      <c r="K158" s="46"/>
      <c r="L158" s="46"/>
      <c r="M158" s="46"/>
    </row>
    <row r="159" spans="1:13" ht="17.25">
      <c r="A159" s="48" t="s">
        <v>8</v>
      </c>
      <c r="B159" s="48"/>
      <c r="C159" s="48"/>
      <c r="D159" s="49"/>
      <c r="E159" s="49"/>
      <c r="F159" s="50"/>
      <c r="G159" s="50"/>
      <c r="H159" s="50"/>
      <c r="I159" s="50"/>
      <c r="J159" s="48"/>
      <c r="K159" s="48"/>
      <c r="L159" s="48"/>
      <c r="M159" s="49"/>
    </row>
    <row r="160" spans="1:13" ht="15">
      <c r="A160" s="51" t="s">
        <v>150</v>
      </c>
      <c r="B160" s="51"/>
      <c r="C160" s="51"/>
      <c r="D160" s="52"/>
      <c r="E160" s="52"/>
      <c r="F160" s="52"/>
      <c r="G160" s="52"/>
      <c r="H160" s="53"/>
      <c r="I160" s="54" t="s">
        <v>140</v>
      </c>
      <c r="J160" s="54">
        <v>10</v>
      </c>
      <c r="K160" s="54" t="s">
        <v>141</v>
      </c>
      <c r="L160" s="55">
        <f aca="true" t="shared" si="8" ref="L160:L168">+SUMIF(J$1:J$65536,K160&amp;"celkem_kapitola_"&amp;J160,L$1:L$65536)</f>
        <v>0</v>
      </c>
      <c r="M160" s="56" t="s">
        <v>13</v>
      </c>
    </row>
    <row r="161" spans="1:13" ht="15">
      <c r="A161" s="51" t="s">
        <v>142</v>
      </c>
      <c r="B161" s="51"/>
      <c r="C161" s="51"/>
      <c r="D161" s="52"/>
      <c r="E161" s="52"/>
      <c r="F161" s="52"/>
      <c r="G161" s="52"/>
      <c r="H161" s="53"/>
      <c r="I161" s="54" t="s">
        <v>140</v>
      </c>
      <c r="J161" s="54">
        <v>30</v>
      </c>
      <c r="K161" s="54" t="s">
        <v>141</v>
      </c>
      <c r="L161" s="55">
        <f t="shared" si="8"/>
        <v>0</v>
      </c>
      <c r="M161" s="56" t="s">
        <v>13</v>
      </c>
    </row>
    <row r="162" spans="1:13" ht="15">
      <c r="A162" s="51" t="s">
        <v>143</v>
      </c>
      <c r="B162" s="51"/>
      <c r="C162" s="51"/>
      <c r="D162" s="52"/>
      <c r="E162" s="52"/>
      <c r="F162" s="52"/>
      <c r="G162" s="52"/>
      <c r="H162" s="53"/>
      <c r="I162" s="54" t="s">
        <v>140</v>
      </c>
      <c r="J162" s="54">
        <v>40</v>
      </c>
      <c r="K162" s="54" t="s">
        <v>141</v>
      </c>
      <c r="L162" s="55">
        <f t="shared" si="8"/>
        <v>0</v>
      </c>
      <c r="M162" s="56" t="s">
        <v>13</v>
      </c>
    </row>
    <row r="163" spans="1:13" ht="15">
      <c r="A163" s="51" t="s">
        <v>144</v>
      </c>
      <c r="B163" s="51"/>
      <c r="C163" s="51"/>
      <c r="D163" s="52"/>
      <c r="E163" s="52"/>
      <c r="F163" s="52"/>
      <c r="G163" s="52"/>
      <c r="H163" s="53"/>
      <c r="I163" s="54" t="s">
        <v>140</v>
      </c>
      <c r="J163" s="54">
        <v>50</v>
      </c>
      <c r="K163" s="54" t="s">
        <v>141</v>
      </c>
      <c r="L163" s="55">
        <f t="shared" si="8"/>
        <v>0</v>
      </c>
      <c r="M163" s="56" t="s">
        <v>13</v>
      </c>
    </row>
    <row r="164" spans="1:13" ht="15">
      <c r="A164" s="51" t="s">
        <v>145</v>
      </c>
      <c r="B164" s="51"/>
      <c r="C164" s="51"/>
      <c r="D164" s="52"/>
      <c r="E164" s="52"/>
      <c r="F164" s="52"/>
      <c r="G164" s="52"/>
      <c r="H164" s="53"/>
      <c r="I164" s="54" t="s">
        <v>140</v>
      </c>
      <c r="J164" s="54">
        <v>60</v>
      </c>
      <c r="K164" s="54" t="s">
        <v>141</v>
      </c>
      <c r="L164" s="55">
        <f t="shared" si="8"/>
        <v>0</v>
      </c>
      <c r="M164" s="56" t="s">
        <v>13</v>
      </c>
    </row>
    <row r="165" spans="1:13" ht="15">
      <c r="A165" s="51" t="s">
        <v>151</v>
      </c>
      <c r="B165" s="51"/>
      <c r="C165" s="51"/>
      <c r="D165" s="52"/>
      <c r="E165" s="52"/>
      <c r="F165" s="52"/>
      <c r="G165" s="52"/>
      <c r="H165" s="53"/>
      <c r="I165" s="54" t="s">
        <v>140</v>
      </c>
      <c r="J165" s="54">
        <v>70</v>
      </c>
      <c r="K165" s="54" t="s">
        <v>141</v>
      </c>
      <c r="L165" s="55">
        <f t="shared" si="8"/>
        <v>0</v>
      </c>
      <c r="M165" s="56" t="s">
        <v>13</v>
      </c>
    </row>
    <row r="166" spans="1:13" ht="15">
      <c r="A166" s="51" t="s">
        <v>147</v>
      </c>
      <c r="B166" s="51"/>
      <c r="C166" s="51"/>
      <c r="D166" s="52"/>
      <c r="E166" s="52"/>
      <c r="F166" s="52"/>
      <c r="G166" s="52"/>
      <c r="H166" s="53"/>
      <c r="I166" s="54" t="s">
        <v>140</v>
      </c>
      <c r="J166" s="54">
        <v>80</v>
      </c>
      <c r="K166" s="54" t="s">
        <v>141</v>
      </c>
      <c r="L166" s="55">
        <f t="shared" si="8"/>
        <v>0</v>
      </c>
      <c r="M166" s="56" t="s">
        <v>13</v>
      </c>
    </row>
    <row r="167" spans="1:13" ht="15">
      <c r="A167" s="51" t="s">
        <v>148</v>
      </c>
      <c r="B167" s="51"/>
      <c r="C167" s="51"/>
      <c r="D167" s="52"/>
      <c r="E167" s="52"/>
      <c r="F167" s="52"/>
      <c r="G167" s="52"/>
      <c r="H167" s="53"/>
      <c r="I167" s="54" t="s">
        <v>140</v>
      </c>
      <c r="J167" s="54">
        <v>110</v>
      </c>
      <c r="K167" s="54" t="s">
        <v>141</v>
      </c>
      <c r="L167" s="55">
        <f t="shared" si="8"/>
        <v>0</v>
      </c>
      <c r="M167" s="56" t="s">
        <v>13</v>
      </c>
    </row>
    <row r="168" spans="1:13" ht="15">
      <c r="A168" s="51" t="s">
        <v>149</v>
      </c>
      <c r="B168" s="51"/>
      <c r="C168" s="51"/>
      <c r="D168" s="52"/>
      <c r="E168" s="52"/>
      <c r="F168" s="52"/>
      <c r="G168" s="52"/>
      <c r="H168" s="53"/>
      <c r="I168" s="54" t="s">
        <v>140</v>
      </c>
      <c r="J168" s="54">
        <v>120</v>
      </c>
      <c r="K168" s="54" t="s">
        <v>141</v>
      </c>
      <c r="L168" s="55">
        <f t="shared" si="8"/>
        <v>0</v>
      </c>
      <c r="M168" s="56" t="s">
        <v>13</v>
      </c>
    </row>
    <row r="169" spans="1:13" ht="17.25">
      <c r="A169" s="57" t="s">
        <v>5</v>
      </c>
      <c r="B169" s="57"/>
      <c r="C169" s="57"/>
      <c r="D169" s="58"/>
      <c r="E169" s="58"/>
      <c r="F169" s="58"/>
      <c r="G169" s="58"/>
      <c r="H169" s="59"/>
      <c r="I169" s="59" t="s">
        <v>141</v>
      </c>
      <c r="J169" s="57"/>
      <c r="K169" s="57"/>
      <c r="L169" s="60">
        <f>+SUMIF(I:I,I169&amp;"rekapitulace_celkem",L:L)</f>
        <v>0</v>
      </c>
      <c r="M169" s="61" t="s">
        <v>13</v>
      </c>
    </row>
  </sheetData>
  <sheetProtection/>
  <mergeCells count="2">
    <mergeCell ref="A6:M6"/>
    <mergeCell ref="A7:M7"/>
  </mergeCells>
  <printOptions/>
  <pageMargins left="0.29" right="0.26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Materiál s montáží</dc:title>
  <dc:subject/>
  <dc:creator>Mašík Bronislav</dc:creator>
  <cp:keywords/>
  <dc:description/>
  <cp:lastModifiedBy>Petr Jurák</cp:lastModifiedBy>
  <cp:lastPrinted>2014-07-24T14:16:52Z</cp:lastPrinted>
  <dcterms:created xsi:type="dcterms:W3CDTF">2001-09-26T09:30:33Z</dcterms:created>
  <dcterms:modified xsi:type="dcterms:W3CDTF">2015-10-08T13:34:16Z</dcterms:modified>
  <cp:category/>
  <cp:version/>
  <cp:contentType/>
  <cp:contentStatus/>
</cp:coreProperties>
</file>