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UZIV\VZAK\SPOL\1400xxxx_Stavební úpravy radnice 3NP\Výkazy výměr\"/>
    </mc:Choice>
  </mc:AlternateContent>
  <bookViews>
    <workbookView xWindow="12105" yWindow="-15" windowWidth="11910" windowHeight="5070" tabRatio="579"/>
  </bookViews>
  <sheets>
    <sheet name="Rekapitulace" sheetId="10" r:id="rId1"/>
    <sheet name="KT" sheetId="15" r:id="rId2"/>
    <sheet name="SK" sheetId="27" r:id="rId3"/>
  </sheets>
  <definedNames>
    <definedName name="_xlnm._FilterDatabase" localSheetId="1" hidden="1">KT!$F$1:$F$11</definedName>
    <definedName name="_xlnm._FilterDatabase" localSheetId="2" hidden="1">SK!$F$1:$F$11</definedName>
    <definedName name="_xlnm.Print_Area" localSheetId="1">KT!$B$5:$I$41</definedName>
    <definedName name="_xlnm.Print_Area" localSheetId="0">Rekapitulace!$B$2:$G$34</definedName>
    <definedName name="_xlnm.Print_Area" localSheetId="2">SK!$B$5:$I$36</definedName>
  </definedNames>
  <calcPr calcId="152511"/>
</workbook>
</file>

<file path=xl/calcChain.xml><?xml version="1.0" encoding="utf-8"?>
<calcChain xmlns="http://schemas.openxmlformats.org/spreadsheetml/2006/main">
  <c r="I14" i="15" l="1"/>
  <c r="I15" i="15"/>
  <c r="I16" i="15"/>
  <c r="I17" i="15"/>
  <c r="I19" i="15"/>
  <c r="I21" i="15"/>
  <c r="I22" i="15"/>
  <c r="I23" i="15"/>
  <c r="I24" i="15"/>
  <c r="I25" i="15"/>
  <c r="I26" i="15"/>
  <c r="I27" i="15"/>
  <c r="I28" i="15"/>
  <c r="I29" i="15"/>
  <c r="I30" i="15"/>
  <c r="I32" i="15"/>
  <c r="I33" i="15"/>
  <c r="I34" i="15"/>
  <c r="I35" i="15"/>
  <c r="I36" i="15"/>
  <c r="I13" i="15"/>
  <c r="I14" i="27"/>
  <c r="I15" i="27"/>
  <c r="I16" i="27"/>
  <c r="I17" i="27"/>
  <c r="I18" i="27"/>
  <c r="I19" i="27"/>
  <c r="I20" i="27"/>
  <c r="I22" i="27"/>
  <c r="I23" i="27"/>
  <c r="I25" i="27"/>
  <c r="I26" i="27"/>
  <c r="I27" i="27"/>
  <c r="I28" i="27"/>
  <c r="I29" i="27"/>
  <c r="I30" i="27"/>
  <c r="I31" i="27"/>
  <c r="I13" i="27"/>
  <c r="I34" i="27" l="1"/>
  <c r="G13" i="10" s="1"/>
  <c r="D5" i="27"/>
  <c r="D6" i="15" l="1"/>
  <c r="D7" i="27" l="1"/>
  <c r="D6" i="27"/>
  <c r="D7" i="15" l="1"/>
  <c r="D5" i="15"/>
  <c r="I39" i="15" l="1"/>
  <c r="G11" i="10" s="1"/>
  <c r="G19" i="10" l="1"/>
  <c r="G23" i="10"/>
  <c r="G21" i="10"/>
  <c r="G17" i="10"/>
  <c r="G26" i="10" l="1"/>
  <c r="G29" i="10" s="1"/>
  <c r="G32" i="10" l="1"/>
</calcChain>
</file>

<file path=xl/sharedStrings.xml><?xml version="1.0" encoding="utf-8"?>
<sst xmlns="http://schemas.openxmlformats.org/spreadsheetml/2006/main" count="149" uniqueCount="85">
  <si>
    <t>Ostatní</t>
  </si>
  <si>
    <t>Cena KT celkem bez DPH</t>
  </si>
  <si>
    <t>Elektroinstalační materiál</t>
  </si>
  <si>
    <t>Demontáž stávající elektroinstalace</t>
  </si>
  <si>
    <t>Vysekání kapsy v cihl. zdi, krabice do 100x100x50 mm</t>
  </si>
  <si>
    <t>Vysekání drážky v cihl. zdi do hl. 30 mm, š. do 30 mm</t>
  </si>
  <si>
    <t>Vysekání drážky v cihl. zdi do hl. 50 mm, š. do 150 mm</t>
  </si>
  <si>
    <t>Koordinace a spolupráce s jinými profesemi</t>
  </si>
  <si>
    <t>Objekt:</t>
  </si>
  <si>
    <t>Název</t>
  </si>
  <si>
    <t>MJ</t>
  </si>
  <si>
    <t>Množství</t>
  </si>
  <si>
    <t>Cena celkem</t>
  </si>
  <si>
    <t>m</t>
  </si>
  <si>
    <t>ks</t>
  </si>
  <si>
    <t>kpl</t>
  </si>
  <si>
    <t>hod</t>
  </si>
  <si>
    <t>Jednotková cena Materiál</t>
  </si>
  <si>
    <t>Jednotková cena  Montáž</t>
  </si>
  <si>
    <t>Zakázka:</t>
  </si>
  <si>
    <t>HZS</t>
  </si>
  <si>
    <t>Poř.</t>
  </si>
  <si>
    <t>Systém:</t>
  </si>
  <si>
    <t>1.</t>
  </si>
  <si>
    <t>2.</t>
  </si>
  <si>
    <t>3.</t>
  </si>
  <si>
    <t>4.</t>
  </si>
  <si>
    <t>5.</t>
  </si>
  <si>
    <t>6.</t>
  </si>
  <si>
    <t>7.</t>
  </si>
  <si>
    <t>Kabely</t>
  </si>
  <si>
    <t>Cena</t>
  </si>
  <si>
    <t>KT - Kabelové trasy</t>
  </si>
  <si>
    <t>Mimostaveništní doprava</t>
  </si>
  <si>
    <t>Přesun dodávek</t>
  </si>
  <si>
    <t>GZS</t>
  </si>
  <si>
    <t>Investor:</t>
  </si>
  <si>
    <t>0</t>
  </si>
  <si>
    <t>TR.KOPOFLEX 110</t>
  </si>
  <si>
    <t>Průraz ve zdivu cihel. tl. 45cm, plochy do 0,025m2, vč. začištění</t>
  </si>
  <si>
    <t>Zatažení kabelu 4p. UTP, SYKFY (trubka, lišta, žlab)</t>
  </si>
  <si>
    <t>Vypracování dokumentace skutečného provedení</t>
  </si>
  <si>
    <t>SP celkem bez DPH</t>
  </si>
  <si>
    <t>SP celkem vč. DPH</t>
  </si>
  <si>
    <t>Jiné práce</t>
  </si>
  <si>
    <t>Kabelové soubory</t>
  </si>
  <si>
    <t>Vnitrostaveništní doprava suti a vybouraných hmot pro budovy v do 18 m ručně</t>
  </si>
  <si>
    <t>Odvoz suti na skládku a vybouraných hmot nebo meziskládku do 1 km se složením</t>
  </si>
  <si>
    <t>Příplatek k odvozu suti a vybouraných hmot na skládku ZKD 1 km přes 1 km</t>
  </si>
  <si>
    <t>Poplatek za uložení stavebního směsného odpadu na skládce (skládkovné)</t>
  </si>
  <si>
    <t>t</t>
  </si>
  <si>
    <t>TR.OHEB.MONOF.1425</t>
  </si>
  <si>
    <t>TR.OHEB.MONOF.1450</t>
  </si>
  <si>
    <t>Vedení prací, autorský dozor</t>
  </si>
  <si>
    <t>Přidružený materiál k úpravám stáv. elektroinstalací</t>
  </si>
  <si>
    <t>Krabice KP68</t>
  </si>
  <si>
    <t xml:space="preserve">LISTA LV  18X13 </t>
  </si>
  <si>
    <t xml:space="preserve">Přípojné místo </t>
  </si>
  <si>
    <t xml:space="preserve">Ostatní </t>
  </si>
  <si>
    <t>Spolupráce s ostatními profesemi</t>
  </si>
  <si>
    <t>Revize systému vč. Revizní zprávy (3 vyhotovení)</t>
  </si>
  <si>
    <t>Cena SK celkem bez DPH</t>
  </si>
  <si>
    <t>maska nosná, 2x pozice keystone, univerzální, černá</t>
  </si>
  <si>
    <t>DPH 21%</t>
  </si>
  <si>
    <t>SK - Strukturovaná kabeláž MÚ Krnov</t>
  </si>
  <si>
    <t xml:space="preserve">Kryt zásuvky komunikační s popisovým polem </t>
  </si>
  <si>
    <t xml:space="preserve">1-ráměček, bílý </t>
  </si>
  <si>
    <t>Úprava stávajících datových rozvaděčů</t>
  </si>
  <si>
    <t>Úprava stávající SLP systémů (zachovaných)</t>
  </si>
  <si>
    <t>PK 170x70D + příslušenství</t>
  </si>
  <si>
    <t>Průraz ve zdivu cihel. tl. 60cm, plochy do 0,025m2, vč. začištění</t>
  </si>
  <si>
    <t>Úpravy stávajících SLP elektroinstalací</t>
  </si>
  <si>
    <t>Digitální číselník vyvolávacího systému (sjednotit se již instalovanými číselníky)</t>
  </si>
  <si>
    <t>SK - Strukturovaná kabeláž</t>
  </si>
  <si>
    <t xml:space="preserve">Keystone modul Cat.5 UTP 110 IDC zapojení 568B </t>
  </si>
  <si>
    <t>UTP 1x RJ 45 Cat.5 - modul 45</t>
  </si>
  <si>
    <t>U/UTP instalační kabel Cat.5</t>
  </si>
  <si>
    <t>Patchcord 1m kat.5</t>
  </si>
  <si>
    <t>Měření vývodu SK kat.5 vč. protokolů</t>
  </si>
  <si>
    <t>Multimediální rozvaděč nástěnný včetně napájecího bloku pro umístění switche</t>
  </si>
  <si>
    <t>Switch PoE 24V 8-ti portový přepínač, 10/100/1000 Mbps, pasivní PoE napájení na všech portech RJ45</t>
  </si>
  <si>
    <t>Switch PoE 48V 16-ti portový přepínač, 10/100/1000 Mbps, pasivní PoE napájení na všech portech RJ45</t>
  </si>
  <si>
    <t>Město Krnov, Hlavní náměstí 96/1, 794 01 Krnov</t>
  </si>
  <si>
    <t>Stavební úpravy radnice 3NP</t>
  </si>
  <si>
    <t>Slaboproudá elektrotechnika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</si>
</sst>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#,##0\ &quot;Kč&quot;;[Red]\-#,##0\ &quot;Kč&quot;"/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  <numFmt numFmtId="165" formatCode="#,##0.0\ &quot;Kč&quot;;[Red]\-#,##0.0\ &quot;Kč&quot;"/>
    <numFmt numFmtId="166" formatCode="#,##0.00\ &quot;Kč&quot;"/>
    <numFmt numFmtId="167" formatCode="&quot;$&quot;#,##0.00"/>
    <numFmt numFmtId="168" formatCode="#,##0.0"/>
    <numFmt numFmtId="169" formatCode="#,##0.00\ _K_č"/>
    <numFmt numFmtId="170" formatCode="0.0%"/>
  </numFmts>
  <fonts count="64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3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10"/>
      <name val="Arial CE"/>
      <family val="2"/>
      <charset val="238"/>
    </font>
    <font>
      <b/>
      <sz val="9"/>
      <color indexed="12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2"/>
      <color indexed="9"/>
      <name val="Arial CE"/>
      <family val="2"/>
      <charset val="238"/>
    </font>
    <font>
      <sz val="10"/>
      <name val="Helv"/>
    </font>
    <font>
      <b/>
      <sz val="10"/>
      <name val="Univers CE"/>
      <family val="2"/>
      <charset val="238"/>
    </font>
    <font>
      <sz val="10"/>
      <name val="Arial"/>
      <family val="2"/>
      <charset val="238"/>
    </font>
    <font>
      <sz val="10"/>
      <name val="AvantGardeGothi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0"/>
      <name val="Arial"/>
      <family val="2"/>
    </font>
    <font>
      <b/>
      <sz val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theme="0"/>
      <name val="Arial"/>
      <family val="2"/>
      <charset val="238"/>
    </font>
    <font>
      <sz val="10"/>
      <color rgb="FFFF0000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1"/>
        <bgColor indexed="38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9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9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hair">
        <color indexed="8"/>
      </bottom>
      <diagonal/>
    </border>
    <border>
      <left/>
      <right style="hair">
        <color indexed="8"/>
      </right>
      <top style="medium">
        <color indexed="64"/>
      </top>
      <bottom style="hair">
        <color indexed="8"/>
      </bottom>
      <diagonal/>
    </border>
  </borders>
  <cellStyleXfs count="93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4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6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3" borderId="0" applyNumberFormat="0" applyBorder="0" applyAlignment="0" applyProtection="0"/>
    <xf numFmtId="0" fontId="24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6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2" borderId="0" applyNumberFormat="0" applyBorder="0" applyAlignment="0" applyProtection="0"/>
    <xf numFmtId="0" fontId="24" fillId="13" borderId="0" applyNumberFormat="0" applyBorder="0" applyAlignment="0" applyProtection="0"/>
    <xf numFmtId="0" fontId="25" fillId="6" borderId="0" applyNumberFormat="0" applyBorder="0" applyAlignment="0" applyProtection="0"/>
    <xf numFmtId="0" fontId="25" fillId="14" borderId="0" applyNumberFormat="0" applyBorder="0" applyAlignment="0" applyProtection="0"/>
    <xf numFmtId="0" fontId="25" fillId="13" borderId="0" applyNumberFormat="0" applyBorder="0" applyAlignment="0" applyProtection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15" borderId="0" applyNumberFormat="0" applyBorder="0" applyAlignment="0" applyProtection="0"/>
    <xf numFmtId="0" fontId="25" fillId="3" borderId="0" applyNumberFormat="0" applyBorder="0" applyAlignment="0" applyProtection="0"/>
    <xf numFmtId="0" fontId="25" fillId="12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1" fontId="8" fillId="0" borderId="1" applyAlignment="0">
      <alignment horizontal="left" vertical="center"/>
    </xf>
    <xf numFmtId="167" fontId="43" fillId="19" borderId="2" applyNumberFormat="0" applyFont="0" applyFill="0" applyBorder="0" applyAlignment="0">
      <alignment horizontal="center"/>
    </xf>
    <xf numFmtId="0" fontId="26" fillId="0" borderId="3" applyNumberFormat="0" applyFill="0" applyAlignment="0" applyProtection="0"/>
    <xf numFmtId="41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2" fontId="44" fillId="0" borderId="0" applyFont="0" applyFill="0" applyBorder="0" applyAlignment="0" applyProtection="0"/>
    <xf numFmtId="44" fontId="44" fillId="0" borderId="0" applyFont="0" applyFill="0" applyBorder="0" applyAlignment="0" applyProtection="0"/>
    <xf numFmtId="0" fontId="45" fillId="0" borderId="0"/>
    <xf numFmtId="0" fontId="35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20" borderId="4" applyNumberFormat="0" applyAlignment="0" applyProtection="0"/>
    <xf numFmtId="0" fontId="28" fillId="20" borderId="4" applyNumberFormat="0" applyAlignment="0" applyProtection="0"/>
    <xf numFmtId="0" fontId="46" fillId="0" borderId="5" applyNumberFormat="0" applyFont="0" applyFill="0" applyAlignment="0" applyProtection="0">
      <alignment horizontal="left"/>
    </xf>
    <xf numFmtId="49" fontId="47" fillId="0" borderId="6" applyNumberFormat="0">
      <alignment horizontal="left" vertical="center"/>
    </xf>
    <xf numFmtId="0" fontId="29" fillId="0" borderId="7" applyNumberFormat="0" applyFill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51" fillId="11" borderId="0" applyNumberFormat="0" applyBorder="0" applyAlignment="0" applyProtection="0"/>
    <xf numFmtId="0" fontId="33" fillId="11" borderId="0" applyNumberFormat="0" applyBorder="0" applyAlignment="0" applyProtection="0"/>
    <xf numFmtId="0" fontId="1" fillId="0" borderId="0"/>
    <xf numFmtId="0" fontId="11" fillId="0" borderId="0"/>
    <xf numFmtId="0" fontId="23" fillId="4" borderId="10" applyNumberFormat="0" applyFont="0" applyAlignment="0" applyProtection="0"/>
    <xf numFmtId="0" fontId="52" fillId="0" borderId="11" applyNumberFormat="0" applyFill="0" applyAlignment="0" applyProtection="0"/>
    <xf numFmtId="0" fontId="34" fillId="0" borderId="12" applyNumberFormat="0" applyFill="0" applyAlignment="0" applyProtection="0"/>
    <xf numFmtId="3" fontId="53" fillId="0" borderId="13" applyFill="0">
      <alignment horizontal="right" vertical="center"/>
    </xf>
    <xf numFmtId="0" fontId="54" fillId="0" borderId="14">
      <alignment horizontal="left" vertical="center" wrapText="1" indent="1"/>
    </xf>
    <xf numFmtId="0" fontId="55" fillId="0" borderId="0" applyNumberFormat="0" applyFill="0" applyBorder="0" applyAlignment="0" applyProtection="0"/>
    <xf numFmtId="0" fontId="26" fillId="0" borderId="15" applyNumberFormat="0" applyFill="0" applyAlignment="0" applyProtection="0"/>
    <xf numFmtId="0" fontId="35" fillId="6" borderId="0" applyNumberFormat="0" applyBorder="0" applyAlignment="0" applyProtection="0"/>
    <xf numFmtId="0" fontId="42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168" fontId="48" fillId="0" borderId="13">
      <alignment horizontal="right" vertical="center"/>
    </xf>
    <xf numFmtId="0" fontId="36" fillId="11" borderId="16" applyNumberFormat="0" applyAlignment="0" applyProtection="0"/>
    <xf numFmtId="0" fontId="37" fillId="21" borderId="16" applyNumberFormat="0" applyAlignment="0" applyProtection="0"/>
    <xf numFmtId="0" fontId="38" fillId="21" borderId="17" applyNumberForma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7" fillId="8" borderId="0" applyNumberFormat="0" applyBorder="0" applyAlignment="0" applyProtection="0"/>
    <xf numFmtId="0" fontId="25" fillId="22" borderId="0" applyNumberFormat="0" applyBorder="0" applyAlignment="0" applyProtection="0"/>
    <xf numFmtId="0" fontId="25" fillId="14" borderId="0" applyNumberFormat="0" applyBorder="0" applyAlignment="0" applyProtection="0"/>
    <xf numFmtId="0" fontId="25" fillId="13" borderId="0" applyNumberFormat="0" applyBorder="0" applyAlignment="0" applyProtection="0"/>
    <xf numFmtId="0" fontId="25" fillId="23" borderId="0" applyNumberFormat="0" applyBorder="0" applyAlignment="0" applyProtection="0"/>
    <xf numFmtId="0" fontId="25" fillId="17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4" borderId="0" applyNumberFormat="0" applyBorder="0" applyAlignment="0" applyProtection="0"/>
    <xf numFmtId="0" fontId="25" fillId="26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4" borderId="0" applyNumberFormat="0" applyBorder="0" applyAlignment="0" applyProtection="0"/>
    <xf numFmtId="0" fontId="58" fillId="0" borderId="0">
      <alignment vertical="top"/>
    </xf>
    <xf numFmtId="0" fontId="59" fillId="0" borderId="0"/>
  </cellStyleXfs>
  <cellXfs count="160">
    <xf numFmtId="0" fontId="0" fillId="0" borderId="0" xfId="0"/>
    <xf numFmtId="0" fontId="4" fillId="0" borderId="0" xfId="0" applyFont="1" applyAlignment="1" applyProtection="1">
      <alignment vertical="center"/>
    </xf>
    <xf numFmtId="0" fontId="0" fillId="0" borderId="0" xfId="0" applyProtection="1"/>
    <xf numFmtId="49" fontId="5" fillId="27" borderId="18" xfId="0" applyNumberFormat="1" applyFont="1" applyFill="1" applyBorder="1" applyAlignment="1" applyProtection="1">
      <alignment horizontal="center" vertical="center"/>
    </xf>
    <xf numFmtId="4" fontId="6" fillId="27" borderId="18" xfId="0" applyNumberFormat="1" applyFont="1" applyFill="1" applyBorder="1" applyAlignment="1" applyProtection="1">
      <alignment horizontal="center" vertical="center"/>
    </xf>
    <xf numFmtId="49" fontId="2" fillId="28" borderId="19" xfId="0" applyNumberFormat="1" applyFont="1" applyFill="1" applyBorder="1" applyAlignment="1" applyProtection="1">
      <alignment vertical="center"/>
    </xf>
    <xf numFmtId="4" fontId="7" fillId="28" borderId="19" xfId="0" applyNumberFormat="1" applyFont="1" applyFill="1" applyBorder="1" applyAlignment="1" applyProtection="1">
      <alignment vertical="center"/>
    </xf>
    <xf numFmtId="49" fontId="2" fillId="0" borderId="19" xfId="0" applyNumberFormat="1" applyFont="1" applyFill="1" applyBorder="1" applyAlignment="1" applyProtection="1">
      <alignment horizontal="center" vertical="center"/>
    </xf>
    <xf numFmtId="49" fontId="2" fillId="0" borderId="19" xfId="0" applyNumberFormat="1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9" fontId="5" fillId="27" borderId="20" xfId="0" applyNumberFormat="1" applyFont="1" applyFill="1" applyBorder="1" applyAlignment="1" applyProtection="1">
      <alignment horizontal="center" vertical="center" wrapText="1"/>
    </xf>
    <xf numFmtId="49" fontId="9" fillId="28" borderId="19" xfId="0" applyNumberFormat="1" applyFont="1" applyFill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vertical="center"/>
    </xf>
    <xf numFmtId="4" fontId="0" fillId="0" borderId="0" xfId="0" applyNumberFormat="1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" fontId="0" fillId="0" borderId="0" xfId="0" applyNumberFormat="1" applyBorder="1" applyAlignment="1" applyProtection="1">
      <alignment vertical="center"/>
    </xf>
    <xf numFmtId="4" fontId="2" fillId="0" borderId="19" xfId="0" applyNumberFormat="1" applyFont="1" applyFill="1" applyBorder="1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center"/>
    </xf>
    <xf numFmtId="49" fontId="2" fillId="0" borderId="21" xfId="0" applyNumberFormat="1" applyFont="1" applyFill="1" applyBorder="1" applyAlignment="1" applyProtection="1">
      <alignment horizontal="center" vertical="center"/>
    </xf>
    <xf numFmtId="49" fontId="2" fillId="0" borderId="21" xfId="0" applyNumberFormat="1" applyFont="1" applyFill="1" applyBorder="1" applyAlignment="1" applyProtection="1">
      <alignment vertical="center" wrapText="1"/>
    </xf>
    <xf numFmtId="49" fontId="2" fillId="0" borderId="21" xfId="0" applyNumberFormat="1" applyFont="1" applyFill="1" applyBorder="1" applyAlignment="1" applyProtection="1">
      <alignment vertical="center"/>
    </xf>
    <xf numFmtId="4" fontId="2" fillId="0" borderId="21" xfId="0" applyNumberFormat="1" applyFont="1" applyFill="1" applyBorder="1" applyAlignment="1" applyProtection="1">
      <alignment vertical="center"/>
      <protection locked="0"/>
    </xf>
    <xf numFmtId="4" fontId="7" fillId="0" borderId="21" xfId="0" applyNumberFormat="1" applyFont="1" applyFill="1" applyBorder="1" applyAlignment="1" applyProtection="1">
      <alignment vertical="center"/>
    </xf>
    <xf numFmtId="49" fontId="2" fillId="0" borderId="22" xfId="0" applyNumberFormat="1" applyFont="1" applyFill="1" applyBorder="1" applyAlignment="1" applyProtection="1">
      <alignment vertical="center" wrapText="1"/>
    </xf>
    <xf numFmtId="49" fontId="2" fillId="0" borderId="22" xfId="0" applyNumberFormat="1" applyFont="1" applyFill="1" applyBorder="1" applyAlignment="1" applyProtection="1">
      <alignment vertical="center"/>
    </xf>
    <xf numFmtId="4" fontId="7" fillId="0" borderId="22" xfId="0" applyNumberFormat="1" applyFont="1" applyFill="1" applyBorder="1" applyAlignment="1" applyProtection="1">
      <alignment vertical="center"/>
    </xf>
    <xf numFmtId="4" fontId="15" fillId="0" borderId="19" xfId="0" applyNumberFormat="1" applyFont="1" applyFill="1" applyBorder="1" applyAlignment="1" applyProtection="1">
      <alignment vertical="center"/>
      <protection locked="0"/>
    </xf>
    <xf numFmtId="49" fontId="16" fillId="0" borderId="19" xfId="0" applyNumberFormat="1" applyFont="1" applyFill="1" applyBorder="1" applyAlignment="1" applyProtection="1">
      <alignment vertical="center" wrapText="1"/>
    </xf>
    <xf numFmtId="4" fontId="17" fillId="0" borderId="19" xfId="0" applyNumberFormat="1" applyFont="1" applyFill="1" applyBorder="1" applyAlignment="1" applyProtection="1">
      <alignment vertical="center"/>
    </xf>
    <xf numFmtId="49" fontId="15" fillId="0" borderId="21" xfId="0" applyNumberFormat="1" applyFont="1" applyFill="1" applyBorder="1" applyAlignment="1" applyProtection="1">
      <alignment vertical="center"/>
    </xf>
    <xf numFmtId="49" fontId="15" fillId="0" borderId="22" xfId="0" applyNumberFormat="1" applyFont="1" applyFill="1" applyBorder="1" applyAlignment="1" applyProtection="1">
      <alignment vertical="center"/>
    </xf>
    <xf numFmtId="0" fontId="0" fillId="0" borderId="0" xfId="0" applyAlignment="1">
      <alignment horizontal="left"/>
    </xf>
    <xf numFmtId="0" fontId="4" fillId="0" borderId="0" xfId="0" applyFont="1" applyAlignment="1" applyProtection="1">
      <alignment horizontal="left" vertical="center"/>
    </xf>
    <xf numFmtId="49" fontId="5" fillId="27" borderId="18" xfId="0" applyNumberFormat="1" applyFont="1" applyFill="1" applyBorder="1" applyAlignment="1" applyProtection="1">
      <alignment horizontal="left" vertical="center"/>
    </xf>
    <xf numFmtId="49" fontId="2" fillId="0" borderId="19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/>
    </xf>
    <xf numFmtId="4" fontId="0" fillId="0" borderId="0" xfId="0" applyNumberFormat="1"/>
    <xf numFmtId="4" fontId="2" fillId="0" borderId="19" xfId="0" applyNumberFormat="1" applyFont="1" applyFill="1" applyBorder="1" applyAlignment="1" applyProtection="1">
      <alignment vertical="top"/>
      <protection locked="0"/>
    </xf>
    <xf numFmtId="49" fontId="2" fillId="0" borderId="23" xfId="0" applyNumberFormat="1" applyFont="1" applyFill="1" applyBorder="1" applyAlignment="1" applyProtection="1">
      <alignment horizontal="center" vertical="center"/>
    </xf>
    <xf numFmtId="49" fontId="2" fillId="0" borderId="23" xfId="0" applyNumberFormat="1" applyFont="1" applyFill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49" fontId="15" fillId="0" borderId="24" xfId="0" applyNumberFormat="1" applyFont="1" applyFill="1" applyBorder="1" applyAlignment="1" applyProtection="1">
      <alignment vertical="center"/>
    </xf>
    <xf numFmtId="49" fontId="15" fillId="0" borderId="25" xfId="0" applyNumberFormat="1" applyFont="1" applyFill="1" applyBorder="1" applyAlignment="1" applyProtection="1">
      <alignment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0" fillId="29" borderId="0" xfId="59" applyFont="1" applyFill="1" applyBorder="1" applyAlignment="1">
      <alignment horizontal="center"/>
    </xf>
    <xf numFmtId="9" fontId="12" fillId="29" borderId="0" xfId="59" applyNumberFormat="1" applyFont="1" applyFill="1" applyBorder="1" applyAlignment="1">
      <alignment horizontal="center"/>
    </xf>
    <xf numFmtId="165" fontId="14" fillId="0" borderId="0" xfId="0" applyNumberFormat="1" applyFont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4" fontId="6" fillId="27" borderId="0" xfId="0" applyNumberFormat="1" applyFont="1" applyFill="1" applyBorder="1" applyAlignment="1" applyProtection="1">
      <alignment horizontal="center" vertical="center"/>
    </xf>
    <xf numFmtId="6" fontId="0" fillId="0" borderId="0" xfId="0" applyNumberFormat="1" applyBorder="1"/>
    <xf numFmtId="6" fontId="13" fillId="0" borderId="0" xfId="0" applyNumberFormat="1" applyFont="1" applyBorder="1"/>
    <xf numFmtId="0" fontId="3" fillId="0" borderId="0" xfId="0" applyFont="1" applyBorder="1" applyAlignment="1" applyProtection="1">
      <alignment vertical="center"/>
    </xf>
    <xf numFmtId="6" fontId="14" fillId="0" borderId="0" xfId="0" applyNumberFormat="1" applyFont="1" applyBorder="1"/>
    <xf numFmtId="0" fontId="2" fillId="0" borderId="0" xfId="59" applyFont="1" applyFill="1" applyBorder="1" applyAlignment="1"/>
    <xf numFmtId="49" fontId="2" fillId="0" borderId="22" xfId="0" applyNumberFormat="1" applyFont="1" applyFill="1" applyBorder="1" applyAlignment="1" applyProtection="1">
      <alignment vertical="top" wrapText="1"/>
    </xf>
    <xf numFmtId="4" fontId="2" fillId="0" borderId="22" xfId="0" applyNumberFormat="1" applyFont="1" applyFill="1" applyBorder="1" applyAlignment="1" applyProtection="1">
      <alignment vertical="top"/>
      <protection locked="0"/>
    </xf>
    <xf numFmtId="4" fontId="7" fillId="0" borderId="22" xfId="0" applyNumberFormat="1" applyFont="1" applyFill="1" applyBorder="1" applyAlignment="1" applyProtection="1">
      <alignment vertical="top"/>
    </xf>
    <xf numFmtId="0" fontId="0" fillId="0" borderId="0" xfId="0" applyBorder="1" applyAlignment="1" applyProtection="1">
      <alignment vertical="center"/>
    </xf>
    <xf numFmtId="49" fontId="2" fillId="0" borderId="22" xfId="0" applyNumberFormat="1" applyFont="1" applyFill="1" applyBorder="1" applyAlignment="1" applyProtection="1">
      <alignment horizontal="center" vertical="top"/>
    </xf>
    <xf numFmtId="49" fontId="21" fillId="0" borderId="19" xfId="0" applyNumberFormat="1" applyFont="1" applyFill="1" applyBorder="1" applyAlignment="1" applyProtection="1">
      <alignment vertical="center" wrapText="1"/>
    </xf>
    <xf numFmtId="49" fontId="20" fillId="0" borderId="19" xfId="0" applyNumberFormat="1" applyFont="1" applyFill="1" applyBorder="1" applyAlignment="1" applyProtection="1">
      <alignment vertical="center"/>
    </xf>
    <xf numFmtId="49" fontId="9" fillId="0" borderId="19" xfId="0" applyNumberFormat="1" applyFont="1" applyFill="1" applyBorder="1" applyAlignment="1" applyProtection="1">
      <alignment horizontal="left" vertical="center"/>
    </xf>
    <xf numFmtId="0" fontId="14" fillId="0" borderId="0" xfId="0" applyFont="1"/>
    <xf numFmtId="169" fontId="5" fillId="27" borderId="18" xfId="0" applyNumberFormat="1" applyFont="1" applyFill="1" applyBorder="1" applyAlignment="1" applyProtection="1">
      <alignment horizontal="center" vertical="center"/>
    </xf>
    <xf numFmtId="169" fontId="40" fillId="0" borderId="0" xfId="0" applyNumberFormat="1" applyFont="1" applyAlignment="1">
      <alignment horizontal="right"/>
    </xf>
    <xf numFmtId="169" fontId="40" fillId="0" borderId="0" xfId="0" applyNumberFormat="1" applyFont="1" applyBorder="1" applyAlignment="1" applyProtection="1">
      <alignment horizontal="right" vertical="center"/>
    </xf>
    <xf numFmtId="169" fontId="40" fillId="0" borderId="0" xfId="0" applyNumberFormat="1" applyFont="1" applyAlignment="1" applyProtection="1">
      <alignment horizontal="right"/>
    </xf>
    <xf numFmtId="169" fontId="3" fillId="0" borderId="19" xfId="0" applyNumberFormat="1" applyFont="1" applyFill="1" applyBorder="1" applyAlignment="1" applyProtection="1">
      <alignment horizontal="right" vertical="center"/>
    </xf>
    <xf numFmtId="169" fontId="2" fillId="28" borderId="19" xfId="0" applyNumberFormat="1" applyFont="1" applyFill="1" applyBorder="1" applyAlignment="1" applyProtection="1">
      <alignment horizontal="right" vertical="center"/>
    </xf>
    <xf numFmtId="169" fontId="2" fillId="0" borderId="19" xfId="0" applyNumberFormat="1" applyFont="1" applyFill="1" applyBorder="1" applyAlignment="1" applyProtection="1">
      <alignment horizontal="right" vertical="center"/>
    </xf>
    <xf numFmtId="169" fontId="3" fillId="0" borderId="22" xfId="0" applyNumberFormat="1" applyFont="1" applyFill="1" applyBorder="1" applyAlignment="1" applyProtection="1">
      <alignment horizontal="right" vertical="top"/>
    </xf>
    <xf numFmtId="169" fontId="3" fillId="0" borderId="21" xfId="0" applyNumberFormat="1" applyFont="1" applyFill="1" applyBorder="1" applyAlignment="1" applyProtection="1">
      <alignment horizontal="right" vertical="center"/>
    </xf>
    <xf numFmtId="169" fontId="41" fillId="0" borderId="19" xfId="0" applyNumberFormat="1" applyFont="1" applyFill="1" applyBorder="1" applyAlignment="1" applyProtection="1">
      <alignment horizontal="right" vertical="center"/>
    </xf>
    <xf numFmtId="169" fontId="41" fillId="0" borderId="22" xfId="0" applyNumberFormat="1" applyFont="1" applyFill="1" applyBorder="1" applyAlignment="1" applyProtection="1">
      <alignment horizontal="right" vertical="center"/>
    </xf>
    <xf numFmtId="169" fontId="41" fillId="0" borderId="21" xfId="0" applyNumberFormat="1" applyFont="1" applyFill="1" applyBorder="1" applyAlignment="1" applyProtection="1">
      <alignment horizontal="right" vertical="center"/>
    </xf>
    <xf numFmtId="169" fontId="0" fillId="0" borderId="0" xfId="0" applyNumberFormat="1" applyAlignment="1">
      <alignment horizontal="right"/>
    </xf>
    <xf numFmtId="49" fontId="5" fillId="27" borderId="20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/>
    </xf>
    <xf numFmtId="14" fontId="0" fillId="0" borderId="0" xfId="0" applyNumberFormat="1" applyBorder="1" applyAlignment="1" applyProtection="1">
      <alignment horizontal="left" vertical="center"/>
    </xf>
    <xf numFmtId="0" fontId="0" fillId="0" borderId="0" xfId="0" applyBorder="1" applyProtection="1"/>
    <xf numFmtId="164" fontId="5" fillId="27" borderId="26" xfId="0" applyNumberFormat="1" applyFont="1" applyFill="1" applyBorder="1" applyAlignment="1" applyProtection="1">
      <alignment horizontal="center" vertical="center"/>
    </xf>
    <xf numFmtId="164" fontId="2" fillId="28" borderId="27" xfId="0" applyNumberFormat="1" applyFont="1" applyFill="1" applyBorder="1" applyAlignment="1" applyProtection="1">
      <alignment vertical="center"/>
    </xf>
    <xf numFmtId="4" fontId="2" fillId="0" borderId="27" xfId="0" applyNumberFormat="1" applyFont="1" applyFill="1" applyBorder="1" applyAlignment="1" applyProtection="1">
      <alignment vertical="center"/>
    </xf>
    <xf numFmtId="4" fontId="2" fillId="0" borderId="28" xfId="0" applyNumberFormat="1" applyFont="1" applyFill="1" applyBorder="1" applyAlignment="1" applyProtection="1">
      <alignment vertical="center"/>
    </xf>
    <xf numFmtId="4" fontId="2" fillId="0" borderId="25" xfId="0" applyNumberFormat="1" applyFont="1" applyFill="1" applyBorder="1" applyAlignment="1" applyProtection="1">
      <alignment vertical="center"/>
    </xf>
    <xf numFmtId="4" fontId="20" fillId="0" borderId="27" xfId="0" applyNumberFormat="1" applyFont="1" applyFill="1" applyBorder="1" applyAlignment="1" applyProtection="1">
      <alignment vertical="center"/>
    </xf>
    <xf numFmtId="4" fontId="2" fillId="0" borderId="24" xfId="0" applyNumberFormat="1" applyFont="1" applyFill="1" applyBorder="1" applyAlignment="1" applyProtection="1">
      <alignment vertical="center"/>
    </xf>
    <xf numFmtId="4" fontId="6" fillId="27" borderId="19" xfId="0" applyNumberFormat="1" applyFont="1" applyFill="1" applyBorder="1" applyAlignment="1" applyProtection="1">
      <alignment horizontal="center" vertical="center"/>
    </xf>
    <xf numFmtId="4" fontId="18" fillId="0" borderId="19" xfId="0" applyNumberFormat="1" applyFont="1" applyFill="1" applyBorder="1" applyAlignment="1" applyProtection="1">
      <alignment vertical="center"/>
    </xf>
    <xf numFmtId="166" fontId="22" fillId="0" borderId="19" xfId="0" applyNumberFormat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 applyProtection="1">
      <alignment vertical="center"/>
    </xf>
    <xf numFmtId="4" fontId="18" fillId="0" borderId="22" xfId="0" applyNumberFormat="1" applyFont="1" applyFill="1" applyBorder="1" applyAlignment="1" applyProtection="1">
      <alignment vertical="center"/>
    </xf>
    <xf numFmtId="49" fontId="2" fillId="0" borderId="29" xfId="0" applyNumberFormat="1" applyFont="1" applyFill="1" applyBorder="1" applyAlignment="1" applyProtection="1">
      <alignment horizontal="center" vertical="center"/>
    </xf>
    <xf numFmtId="49" fontId="2" fillId="0" borderId="19" xfId="0" applyNumberFormat="1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9" fontId="2" fillId="0" borderId="19" xfId="0" applyNumberFormat="1" applyFont="1" applyFill="1" applyBorder="1" applyAlignment="1" applyProtection="1">
      <alignment horizontal="left" vertical="center" wrapText="1"/>
    </xf>
    <xf numFmtId="9" fontId="2" fillId="0" borderId="22" xfId="0" applyNumberFormat="1" applyFont="1" applyFill="1" applyBorder="1" applyAlignment="1" applyProtection="1">
      <alignment horizontal="left" vertical="center" wrapText="1"/>
    </xf>
    <xf numFmtId="0" fontId="19" fillId="0" borderId="0" xfId="0" applyFont="1" applyAlignment="1" applyProtection="1">
      <alignment vertical="top"/>
    </xf>
    <xf numFmtId="0" fontId="20" fillId="0" borderId="0" xfId="0" applyFont="1" applyAlignment="1" applyProtection="1">
      <alignment vertical="top"/>
    </xf>
    <xf numFmtId="49" fontId="49" fillId="0" borderId="0" xfId="0" applyNumberFormat="1" applyFont="1" applyFill="1" applyBorder="1" applyAlignment="1" applyProtection="1">
      <alignment vertical="top"/>
    </xf>
    <xf numFmtId="49" fontId="56" fillId="0" borderId="19" xfId="0" applyNumberFormat="1" applyFont="1" applyFill="1" applyBorder="1" applyAlignment="1" applyProtection="1">
      <alignment horizontal="center" vertical="center"/>
    </xf>
    <xf numFmtId="49" fontId="57" fillId="0" borderId="19" xfId="0" applyNumberFormat="1" applyFont="1" applyFill="1" applyBorder="1" applyAlignment="1" applyProtection="1">
      <alignment horizontal="left" vertical="center"/>
    </xf>
    <xf numFmtId="169" fontId="56" fillId="0" borderId="19" xfId="0" applyNumberFormat="1" applyFont="1" applyFill="1" applyBorder="1" applyAlignment="1" applyProtection="1">
      <alignment horizontal="right" vertical="center"/>
    </xf>
    <xf numFmtId="4" fontId="0" fillId="0" borderId="19" xfId="0" applyNumberFormat="1" applyFont="1" applyFill="1" applyBorder="1" applyAlignment="1" applyProtection="1">
      <alignment vertical="center"/>
    </xf>
    <xf numFmtId="170" fontId="2" fillId="0" borderId="19" xfId="0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 applyProtection="1">
      <alignment vertical="top" wrapText="1"/>
    </xf>
    <xf numFmtId="0" fontId="0" fillId="0" borderId="0" xfId="0" applyBorder="1" applyAlignment="1">
      <alignment horizontal="left" vertical="top" wrapText="1"/>
    </xf>
    <xf numFmtId="49" fontId="60" fillId="28" borderId="19" xfId="0" applyNumberFormat="1" applyFont="1" applyFill="1" applyBorder="1" applyAlignment="1" applyProtection="1">
      <alignment horizontal="left" vertical="center"/>
    </xf>
    <xf numFmtId="0" fontId="0" fillId="0" borderId="19" xfId="0" applyBorder="1"/>
    <xf numFmtId="49" fontId="2" fillId="0" borderId="19" xfId="0" applyNumberFormat="1" applyFont="1" applyFill="1" applyBorder="1" applyAlignment="1" applyProtection="1">
      <alignment vertical="top" wrapText="1"/>
    </xf>
    <xf numFmtId="49" fontId="61" fillId="28" borderId="19" xfId="0" applyNumberFormat="1" applyFont="1" applyFill="1" applyBorder="1" applyAlignment="1" applyProtection="1">
      <alignment horizontal="left" vertical="center"/>
    </xf>
    <xf numFmtId="4" fontId="2" fillId="0" borderId="19" xfId="0" applyNumberFormat="1" applyFont="1" applyFill="1" applyBorder="1" applyAlignment="1" applyProtection="1">
      <alignment vertical="center"/>
    </xf>
    <xf numFmtId="49" fontId="2" fillId="0" borderId="29" xfId="0" applyNumberFormat="1" applyFont="1" applyFill="1" applyBorder="1" applyAlignment="1" applyProtection="1">
      <alignment vertical="center" wrapText="1"/>
    </xf>
    <xf numFmtId="49" fontId="2" fillId="0" borderId="23" xfId="0" applyNumberFormat="1" applyFont="1" applyFill="1" applyBorder="1" applyAlignment="1" applyProtection="1">
      <alignment horizontal="center" vertical="top"/>
    </xf>
    <xf numFmtId="49" fontId="2" fillId="0" borderId="23" xfId="0" applyNumberFormat="1" applyFont="1" applyFill="1" applyBorder="1" applyAlignment="1" applyProtection="1">
      <alignment vertical="top" wrapText="1"/>
    </xf>
    <xf numFmtId="169" fontId="3" fillId="0" borderId="23" xfId="0" applyNumberFormat="1" applyFont="1" applyFill="1" applyBorder="1" applyAlignment="1" applyProtection="1">
      <alignment horizontal="right" vertical="top"/>
    </xf>
    <xf numFmtId="4" fontId="2" fillId="0" borderId="23" xfId="0" applyNumberFormat="1" applyFont="1" applyFill="1" applyBorder="1" applyAlignment="1" applyProtection="1">
      <alignment vertical="top"/>
      <protection locked="0"/>
    </xf>
    <xf numFmtId="4" fontId="7" fillId="0" borderId="23" xfId="0" applyNumberFormat="1" applyFont="1" applyFill="1" applyBorder="1" applyAlignment="1" applyProtection="1">
      <alignment vertical="top"/>
    </xf>
    <xf numFmtId="0" fontId="62" fillId="0" borderId="19" xfId="0" applyFont="1" applyBorder="1"/>
    <xf numFmtId="4" fontId="2" fillId="0" borderId="19" xfId="0" applyNumberFormat="1" applyFont="1" applyFill="1" applyBorder="1" applyAlignment="1" applyProtection="1">
      <alignment horizontal="right" vertical="center"/>
    </xf>
    <xf numFmtId="4" fontId="56" fillId="0" borderId="19" xfId="0" applyNumberFormat="1" applyFont="1" applyFill="1" applyBorder="1" applyAlignment="1" applyProtection="1">
      <alignment horizontal="right" vertical="center"/>
    </xf>
    <xf numFmtId="4" fontId="2" fillId="0" borderId="29" xfId="0" applyNumberFormat="1" applyFont="1" applyFill="1" applyBorder="1" applyAlignment="1" applyProtection="1">
      <alignment horizontal="right" vertical="center"/>
    </xf>
    <xf numFmtId="0" fontId="0" fillId="0" borderId="0" xfId="0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49" fontId="2" fillId="0" borderId="19" xfId="0" applyNumberFormat="1" applyFont="1" applyFill="1" applyBorder="1" applyAlignment="1" applyProtection="1">
      <alignment horizontal="center" vertical="top"/>
    </xf>
    <xf numFmtId="49" fontId="15" fillId="0" borderId="19" xfId="0" applyNumberFormat="1" applyFont="1" applyFill="1" applyBorder="1" applyAlignment="1" applyProtection="1">
      <alignment horizontal="center" vertical="center"/>
    </xf>
    <xf numFmtId="49" fontId="15" fillId="0" borderId="22" xfId="0" applyNumberFormat="1" applyFont="1" applyFill="1" applyBorder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49" fontId="15" fillId="0" borderId="21" xfId="0" applyNumberFormat="1" applyFont="1" applyFill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 wrapText="1"/>
    </xf>
    <xf numFmtId="49" fontId="2" fillId="0" borderId="27" xfId="0" applyNumberFormat="1" applyFont="1" applyFill="1" applyBorder="1" applyAlignment="1" applyProtection="1">
      <alignment horizontal="center" vertical="center"/>
    </xf>
    <xf numFmtId="49" fontId="2" fillId="0" borderId="30" xfId="0" applyNumberFormat="1" applyFont="1" applyFill="1" applyBorder="1" applyAlignment="1" applyProtection="1">
      <alignment horizontal="center" vertical="center"/>
    </xf>
    <xf numFmtId="49" fontId="15" fillId="0" borderId="24" xfId="0" applyNumberFormat="1" applyFont="1" applyFill="1" applyBorder="1" applyAlignment="1" applyProtection="1">
      <alignment horizontal="center" vertical="center"/>
    </xf>
    <xf numFmtId="49" fontId="15" fillId="0" borderId="32" xfId="0" applyNumberFormat="1" applyFont="1" applyFill="1" applyBorder="1" applyAlignment="1" applyProtection="1">
      <alignment horizontal="center" vertical="center"/>
    </xf>
    <xf numFmtId="49" fontId="15" fillId="0" borderId="33" xfId="0" applyNumberFormat="1" applyFont="1" applyFill="1" applyBorder="1" applyAlignment="1" applyProtection="1">
      <alignment horizontal="center" vertical="center"/>
    </xf>
    <xf numFmtId="49" fontId="15" fillId="0" borderId="34" xfId="0" applyNumberFormat="1" applyFont="1" applyFill="1" applyBorder="1" applyAlignment="1" applyProtection="1">
      <alignment horizontal="center" vertical="center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32" xfId="0" applyNumberFormat="1" applyFont="1" applyFill="1" applyBorder="1" applyAlignment="1" applyProtection="1">
      <alignment horizontal="center" vertical="center"/>
    </xf>
    <xf numFmtId="49" fontId="2" fillId="0" borderId="33" xfId="0" applyNumberFormat="1" applyFont="1" applyFill="1" applyBorder="1" applyAlignment="1" applyProtection="1">
      <alignment horizontal="center" vertical="center"/>
    </xf>
    <xf numFmtId="49" fontId="2" fillId="0" borderId="34" xfId="0" applyNumberFormat="1" applyFont="1" applyFill="1" applyBorder="1" applyAlignment="1" applyProtection="1">
      <alignment horizontal="center" vertical="center"/>
    </xf>
    <xf numFmtId="0" fontId="63" fillId="0" borderId="0" xfId="0" applyFont="1" applyAlignment="1">
      <alignment horizontal="left" vertical="top" wrapText="1"/>
    </xf>
    <xf numFmtId="0" fontId="0" fillId="0" borderId="0" xfId="0" applyFont="1" applyBorder="1" applyAlignment="1" applyProtection="1">
      <alignment horizontal="left" vertical="center" wrapText="1"/>
    </xf>
    <xf numFmtId="49" fontId="5" fillId="27" borderId="26" xfId="0" applyNumberFormat="1" applyFont="1" applyFill="1" applyBorder="1" applyAlignment="1" applyProtection="1">
      <alignment horizontal="center" vertical="center"/>
    </xf>
    <xf numFmtId="49" fontId="5" fillId="27" borderId="31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center" vertical="top" wrapText="1"/>
    </xf>
    <xf numFmtId="0" fontId="0" fillId="0" borderId="0" xfId="0" applyFont="1" applyBorder="1" applyAlignment="1" applyProtection="1">
      <alignment horizontal="center" vertical="center" wrapText="1"/>
    </xf>
  </cellXfs>
  <cellStyles count="9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20 % - zvýraznenie1" xfId="7"/>
    <cellStyle name="20 % - zvýraznenie2" xfId="8"/>
    <cellStyle name="20 % - zvýraznenie3" xfId="9"/>
    <cellStyle name="20 % - zvýraznenie4" xfId="10"/>
    <cellStyle name="20 % - zvýraznenie5" xfId="11"/>
    <cellStyle name="20 % - zvýraznenie6" xfId="12"/>
    <cellStyle name="40 % – Zvýraznění1" xfId="13" builtinId="31" customBuiltin="1"/>
    <cellStyle name="40 % – Zvýraznění2" xfId="14" builtinId="35" customBuiltin="1"/>
    <cellStyle name="40 % – Zvýraznění3" xfId="15" builtinId="39" customBuiltin="1"/>
    <cellStyle name="40 % – Zvýraznění4" xfId="16" builtinId="43" customBuiltin="1"/>
    <cellStyle name="40 % – Zvýraznění5" xfId="17" builtinId="47" customBuiltin="1"/>
    <cellStyle name="40 % – Zvýraznění6" xfId="18" builtinId="51" customBuiltin="1"/>
    <cellStyle name="40 % - zvýraznenie1" xfId="19"/>
    <cellStyle name="40 % - zvýraznenie2" xfId="20"/>
    <cellStyle name="40 % - zvýraznenie3" xfId="21"/>
    <cellStyle name="40 % - zvýraznenie4" xfId="22"/>
    <cellStyle name="40 % - zvýraznenie5" xfId="23"/>
    <cellStyle name="40 % - zvýraznenie6" xfId="24"/>
    <cellStyle name="60 % – Zvýraznění1" xfId="25" builtinId="32" customBuiltin="1"/>
    <cellStyle name="60 % – Zvýraznění2" xfId="26" builtinId="36" customBuiltin="1"/>
    <cellStyle name="60 % – Zvýraznění3" xfId="27" builtinId="40" customBuiltin="1"/>
    <cellStyle name="60 % – Zvýraznění4" xfId="28" builtinId="44" customBuiltin="1"/>
    <cellStyle name="60 % – Zvýraznění5" xfId="29" builtinId="48" customBuiltin="1"/>
    <cellStyle name="60 % – Zvýraznění6" xfId="30" builtinId="52" customBuiltin="1"/>
    <cellStyle name="60 % - zvýraznenie1" xfId="31"/>
    <cellStyle name="60 % - zvýraznenie2" xfId="32"/>
    <cellStyle name="60 % - zvýraznenie3" xfId="33"/>
    <cellStyle name="60 % - zvýraznenie4" xfId="34"/>
    <cellStyle name="60 % - zvýraznenie5" xfId="35"/>
    <cellStyle name="60 % - zvýraznenie6" xfId="36"/>
    <cellStyle name="cárkyd" xfId="37"/>
    <cellStyle name="cary" xfId="38"/>
    <cellStyle name="Celkem" xfId="39" builtinId="25" customBuiltin="1"/>
    <cellStyle name="Comma [0]_Cenik (2)" xfId="40"/>
    <cellStyle name="Comma_laroux" xfId="41"/>
    <cellStyle name="Currency [0]_laroux" xfId="42"/>
    <cellStyle name="Currency_laroux" xfId="43"/>
    <cellStyle name="definity" xfId="44"/>
    <cellStyle name="Dobrá" xfId="45"/>
    <cellStyle name="Chybně" xfId="46" builtinId="27" customBuiltin="1"/>
    <cellStyle name="Kontrolná bunka" xfId="47"/>
    <cellStyle name="Kontrolní buňka" xfId="48" builtinId="23" customBuiltin="1"/>
    <cellStyle name="lehký dolní okraj" xfId="49"/>
    <cellStyle name="nadpis" xfId="50"/>
    <cellStyle name="Nadpis 1" xfId="51" builtinId="16" customBuiltin="1"/>
    <cellStyle name="Nadpis 2" xfId="52" builtinId="17" customBuiltin="1"/>
    <cellStyle name="Nadpis 3" xfId="53" builtinId="18" customBuiltin="1"/>
    <cellStyle name="Nadpis 4" xfId="54" builtinId="19" customBuiltin="1"/>
    <cellStyle name="Název" xfId="55" builtinId="15" customBuiltin="1"/>
    <cellStyle name="Neutrálna" xfId="56"/>
    <cellStyle name="Neutrální" xfId="57" builtinId="28" customBuiltin="1"/>
    <cellStyle name="Normal_All Dome Kit comps" xfId="58"/>
    <cellStyle name="Normální" xfId="0" builtinId="0"/>
    <cellStyle name="normální 2" xfId="92"/>
    <cellStyle name="Normální 3" xfId="91"/>
    <cellStyle name="normální_mont_prace-sp" xfId="59"/>
    <cellStyle name="Poznámka" xfId="60" builtinId="10" customBuiltin="1"/>
    <cellStyle name="Prepojená bunka" xfId="61"/>
    <cellStyle name="Propojená buňka" xfId="62" builtinId="24" customBuiltin="1"/>
    <cellStyle name="R_price" xfId="63"/>
    <cellStyle name="R_text" xfId="64"/>
    <cellStyle name="RH1" xfId="65"/>
    <cellStyle name="Spolu" xfId="66"/>
    <cellStyle name="Správně" xfId="67" builtinId="26" customBuiltin="1"/>
    <cellStyle name="Styl 1" xfId="68"/>
    <cellStyle name="Text upozornění" xfId="69" builtinId="11" customBuiltin="1"/>
    <cellStyle name="Text upozornenia" xfId="70"/>
    <cellStyle name="Titul" xfId="71"/>
    <cellStyle name="TYP ŘÁDKU_4(sloupceJ-L)" xfId="72"/>
    <cellStyle name="Vstup" xfId="73" builtinId="20" customBuiltin="1"/>
    <cellStyle name="Výpočet" xfId="74" builtinId="22" customBuiltin="1"/>
    <cellStyle name="Výstup" xfId="75" builtinId="21" customBuiltin="1"/>
    <cellStyle name="Vysvětlující text" xfId="76" builtinId="53" customBuiltin="1"/>
    <cellStyle name="Vysvetľujúci text" xfId="77"/>
    <cellStyle name="Zlá" xfId="78"/>
    <cellStyle name="Zvýraznění 1" xfId="79" builtinId="29" customBuiltin="1"/>
    <cellStyle name="Zvýraznění 2" xfId="80" builtinId="33" customBuiltin="1"/>
    <cellStyle name="Zvýraznění 3" xfId="81" builtinId="37" customBuiltin="1"/>
    <cellStyle name="Zvýraznění 4" xfId="82" builtinId="41" customBuiltin="1"/>
    <cellStyle name="Zvýraznění 5" xfId="83" builtinId="45" customBuiltin="1"/>
    <cellStyle name="Zvýraznění 6" xfId="84" builtinId="49" customBuiltin="1"/>
    <cellStyle name="Zvýraznenie1" xfId="85"/>
    <cellStyle name="Zvýraznenie2" xfId="86"/>
    <cellStyle name="Zvýraznenie3" xfId="87"/>
    <cellStyle name="Zvýraznenie4" xfId="88"/>
    <cellStyle name="Zvýraznenie5" xfId="89"/>
    <cellStyle name="Zvýraznenie6" xfId="9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M37"/>
  <sheetViews>
    <sheetView tabSelected="1" view="pageBreakPreview" zoomScale="115" zoomScaleNormal="100" zoomScaleSheetLayoutView="115" workbookViewId="0">
      <selection activeCell="D5" sqref="D5"/>
    </sheetView>
  </sheetViews>
  <sheetFormatPr defaultRowHeight="12.75"/>
  <cols>
    <col min="1" max="1" width="2.42578125" customWidth="1"/>
    <col min="2" max="2" width="4.5703125" customWidth="1"/>
    <col min="3" max="3" width="4.28515625" customWidth="1"/>
    <col min="4" max="4" width="48.140625" customWidth="1"/>
    <col min="5" max="5" width="5.5703125" customWidth="1"/>
    <col min="6" max="6" width="8.42578125" customWidth="1"/>
    <col min="7" max="7" width="19.28515625" customWidth="1"/>
    <col min="8" max="8" width="12.28515625" style="45" customWidth="1"/>
    <col min="9" max="9" width="14.7109375" style="45" customWidth="1"/>
    <col min="10" max="10" width="12.85546875" style="45" customWidth="1"/>
    <col min="11" max="13" width="9.140625" style="45"/>
  </cols>
  <sheetData>
    <row r="1" spans="1:11" ht="6" customHeight="1">
      <c r="K1" s="46"/>
    </row>
    <row r="2" spans="1:11" ht="6.75" customHeight="1">
      <c r="A2" s="45"/>
      <c r="B2" s="61"/>
      <c r="C2" s="61"/>
      <c r="D2" s="61"/>
      <c r="E2" s="61"/>
      <c r="F2" s="13"/>
      <c r="G2" s="14"/>
      <c r="H2" s="9"/>
      <c r="I2" s="47"/>
      <c r="J2" s="47"/>
      <c r="K2" s="46"/>
    </row>
    <row r="3" spans="1:11" ht="12.75" customHeight="1">
      <c r="A3" s="45"/>
      <c r="B3" s="106" t="s">
        <v>19</v>
      </c>
      <c r="C3" s="81"/>
      <c r="D3" s="153"/>
      <c r="E3" s="153"/>
      <c r="F3" s="153"/>
      <c r="G3" s="153"/>
      <c r="H3" s="9"/>
      <c r="I3" s="48"/>
      <c r="J3" s="48"/>
      <c r="K3" s="49"/>
    </row>
    <row r="4" spans="1:11" ht="25.5" customHeight="1">
      <c r="A4" s="45"/>
      <c r="B4" s="106" t="s">
        <v>36</v>
      </c>
      <c r="C4" s="81"/>
      <c r="D4" s="156" t="s">
        <v>82</v>
      </c>
      <c r="E4" s="156"/>
      <c r="F4" s="115"/>
      <c r="G4" s="113"/>
      <c r="H4" s="9"/>
      <c r="I4" s="50"/>
      <c r="J4" s="50"/>
    </row>
    <row r="5" spans="1:11" ht="38.25" customHeight="1">
      <c r="A5" s="45"/>
      <c r="B5" s="106" t="s">
        <v>8</v>
      </c>
      <c r="C5" s="81"/>
      <c r="D5" s="116" t="s">
        <v>83</v>
      </c>
      <c r="E5" s="114"/>
      <c r="F5" s="114"/>
      <c r="G5" s="114"/>
      <c r="H5" s="9"/>
      <c r="I5" s="50"/>
      <c r="J5" s="50"/>
    </row>
    <row r="6" spans="1:11" ht="12.75" customHeight="1">
      <c r="A6" s="45"/>
      <c r="B6" s="106" t="s">
        <v>22</v>
      </c>
      <c r="C6" s="81"/>
      <c r="D6" s="100" t="s">
        <v>84</v>
      </c>
      <c r="E6" s="100"/>
      <c r="F6" s="100"/>
      <c r="G6" s="100"/>
      <c r="H6" s="9"/>
      <c r="I6" s="50"/>
      <c r="J6" s="50"/>
    </row>
    <row r="7" spans="1:11" ht="6.75" customHeight="1">
      <c r="A7" s="45"/>
      <c r="B7" s="82"/>
      <c r="C7" s="83"/>
      <c r="D7" s="84"/>
      <c r="E7" s="61"/>
      <c r="F7" s="15"/>
      <c r="G7" s="13"/>
      <c r="H7" s="9"/>
      <c r="I7" s="51"/>
      <c r="J7" s="51"/>
    </row>
    <row r="8" spans="1:11" ht="9" customHeight="1">
      <c r="A8" s="45"/>
      <c r="B8" s="82"/>
      <c r="C8" s="85"/>
      <c r="D8" s="85"/>
      <c r="E8" s="85"/>
      <c r="F8" s="85"/>
      <c r="G8" s="85"/>
      <c r="H8" s="10"/>
      <c r="I8" s="50"/>
      <c r="J8" s="50"/>
    </row>
    <row r="9" spans="1:11" ht="36" customHeight="1">
      <c r="B9" s="154" t="s">
        <v>21</v>
      </c>
      <c r="C9" s="155"/>
      <c r="D9" s="80" t="s">
        <v>9</v>
      </c>
      <c r="E9" s="80" t="s">
        <v>10</v>
      </c>
      <c r="F9" s="86" t="s">
        <v>11</v>
      </c>
      <c r="G9" s="93" t="s">
        <v>31</v>
      </c>
      <c r="H9" s="52"/>
      <c r="I9" s="50"/>
      <c r="J9" s="50"/>
    </row>
    <row r="10" spans="1:11">
      <c r="B10" s="142"/>
      <c r="C10" s="143"/>
      <c r="D10" s="12"/>
      <c r="E10" s="5"/>
      <c r="F10" s="87"/>
      <c r="G10" s="6"/>
      <c r="H10" s="9"/>
      <c r="I10" s="50"/>
      <c r="J10" s="50"/>
    </row>
    <row r="11" spans="1:11">
      <c r="B11" s="142" t="s">
        <v>23</v>
      </c>
      <c r="C11" s="143"/>
      <c r="D11" s="8" t="s">
        <v>32</v>
      </c>
      <c r="E11" s="7" t="s">
        <v>15</v>
      </c>
      <c r="F11" s="88">
        <v>1</v>
      </c>
      <c r="G11" s="94">
        <f>KT!$I$39</f>
        <v>0</v>
      </c>
      <c r="H11" s="53"/>
      <c r="I11" s="54"/>
      <c r="J11" s="54"/>
    </row>
    <row r="12" spans="1:11">
      <c r="B12" s="142"/>
      <c r="C12" s="143"/>
      <c r="D12" s="8"/>
      <c r="E12" s="7"/>
      <c r="F12" s="88"/>
      <c r="G12" s="94"/>
      <c r="H12" s="53"/>
      <c r="I12" s="54"/>
      <c r="J12" s="54"/>
    </row>
    <row r="13" spans="1:11">
      <c r="B13" s="142" t="s">
        <v>24</v>
      </c>
      <c r="C13" s="143"/>
      <c r="D13" s="8" t="s">
        <v>64</v>
      </c>
      <c r="E13" s="7" t="s">
        <v>15</v>
      </c>
      <c r="F13" s="88">
        <v>1</v>
      </c>
      <c r="G13" s="94">
        <f>SK!$I$34</f>
        <v>0</v>
      </c>
      <c r="H13" s="53"/>
      <c r="I13" s="54"/>
      <c r="J13" s="54"/>
    </row>
    <row r="14" spans="1:11">
      <c r="B14" s="142"/>
      <c r="C14" s="143"/>
      <c r="D14" s="8"/>
      <c r="E14" s="7"/>
      <c r="F14" s="88"/>
      <c r="G14" s="94"/>
      <c r="H14" s="53"/>
      <c r="I14" s="54"/>
      <c r="J14" s="54"/>
    </row>
    <row r="15" spans="1:11">
      <c r="B15" s="142" t="s">
        <v>25</v>
      </c>
      <c r="C15" s="143"/>
      <c r="D15" s="8" t="s">
        <v>41</v>
      </c>
      <c r="E15" s="7" t="s">
        <v>15</v>
      </c>
      <c r="F15" s="88">
        <v>1</v>
      </c>
      <c r="G15" s="94">
        <v>0</v>
      </c>
      <c r="H15" s="53"/>
      <c r="I15" s="54"/>
      <c r="J15" s="54"/>
    </row>
    <row r="16" spans="1:11">
      <c r="B16" s="142"/>
      <c r="C16" s="143"/>
      <c r="D16" s="8"/>
      <c r="E16" s="7"/>
      <c r="F16" s="88"/>
      <c r="G16" s="94"/>
      <c r="H16" s="53"/>
      <c r="I16" s="54"/>
      <c r="J16" s="54"/>
    </row>
    <row r="17" spans="2:10">
      <c r="B17" s="142" t="s">
        <v>26</v>
      </c>
      <c r="C17" s="143"/>
      <c r="D17" s="8" t="s">
        <v>53</v>
      </c>
      <c r="E17" s="7" t="s">
        <v>15</v>
      </c>
      <c r="F17" s="88">
        <v>1</v>
      </c>
      <c r="G17" s="94">
        <f>SUM(G11:G14)*D18</f>
        <v>0</v>
      </c>
      <c r="H17" s="53"/>
      <c r="I17" s="54"/>
      <c r="J17" s="54"/>
    </row>
    <row r="18" spans="2:10">
      <c r="B18" s="142"/>
      <c r="C18" s="143"/>
      <c r="D18" s="102">
        <v>0.03</v>
      </c>
      <c r="E18" s="7"/>
      <c r="F18" s="88"/>
      <c r="G18" s="94"/>
      <c r="H18" s="53"/>
      <c r="I18" s="54"/>
      <c r="J18" s="54"/>
    </row>
    <row r="19" spans="2:10">
      <c r="B19" s="142" t="s">
        <v>27</v>
      </c>
      <c r="C19" s="143"/>
      <c r="D19" s="8" t="s">
        <v>33</v>
      </c>
      <c r="E19" s="7" t="s">
        <v>15</v>
      </c>
      <c r="F19" s="88">
        <v>1</v>
      </c>
      <c r="G19" s="94">
        <f>SUM(G11:G14)*D20</f>
        <v>0</v>
      </c>
      <c r="H19" s="53"/>
      <c r="I19" s="54"/>
      <c r="J19" s="54"/>
    </row>
    <row r="20" spans="2:10">
      <c r="B20" s="142"/>
      <c r="C20" s="143"/>
      <c r="D20" s="111">
        <v>1.4999999999999999E-2</v>
      </c>
      <c r="E20" s="7"/>
      <c r="F20" s="88"/>
      <c r="G20" s="94"/>
      <c r="H20" s="53"/>
      <c r="I20" s="54"/>
      <c r="J20" s="54"/>
    </row>
    <row r="21" spans="2:10">
      <c r="B21" s="142" t="s">
        <v>28</v>
      </c>
      <c r="C21" s="143"/>
      <c r="D21" s="57" t="s">
        <v>34</v>
      </c>
      <c r="E21" s="7" t="s">
        <v>15</v>
      </c>
      <c r="F21" s="88">
        <v>1</v>
      </c>
      <c r="G21" s="94">
        <f>SUM(G11:G14)*D22</f>
        <v>0</v>
      </c>
      <c r="H21" s="53"/>
      <c r="I21" s="54"/>
      <c r="J21" s="54"/>
    </row>
    <row r="22" spans="2:10">
      <c r="B22" s="142"/>
      <c r="C22" s="143"/>
      <c r="D22" s="102">
        <v>0.01</v>
      </c>
      <c r="E22" s="37"/>
      <c r="F22" s="88"/>
      <c r="G22" s="94"/>
      <c r="H22" s="53"/>
      <c r="I22" s="54"/>
      <c r="J22" s="54"/>
    </row>
    <row r="23" spans="2:10">
      <c r="B23" s="142" t="s">
        <v>29</v>
      </c>
      <c r="C23" s="143"/>
      <c r="D23" s="8" t="s">
        <v>35</v>
      </c>
      <c r="E23" s="7" t="s">
        <v>15</v>
      </c>
      <c r="F23" s="88">
        <v>1</v>
      </c>
      <c r="G23" s="94">
        <f>SUM(G11:G14)*D24</f>
        <v>0</v>
      </c>
      <c r="H23" s="53"/>
      <c r="I23" s="54"/>
      <c r="J23" s="54"/>
    </row>
    <row r="24" spans="2:10" ht="13.5" thickBot="1">
      <c r="B24" s="148"/>
      <c r="C24" s="149"/>
      <c r="D24" s="103">
        <v>0.01</v>
      </c>
      <c r="E24" s="41"/>
      <c r="F24" s="89"/>
      <c r="G24" s="97"/>
      <c r="H24" s="96"/>
    </row>
    <row r="25" spans="2:10" ht="6.75" customHeight="1">
      <c r="B25" s="150"/>
      <c r="C25" s="151"/>
      <c r="D25" s="20"/>
      <c r="E25" s="21"/>
      <c r="F25" s="90"/>
      <c r="G25" s="23"/>
      <c r="H25" s="55"/>
    </row>
    <row r="26" spans="2:10">
      <c r="B26" s="142"/>
      <c r="C26" s="143"/>
      <c r="D26" s="63" t="s">
        <v>42</v>
      </c>
      <c r="E26" s="64"/>
      <c r="F26" s="91"/>
      <c r="G26" s="95">
        <f>SUM(G11:G23)</f>
        <v>0</v>
      </c>
      <c r="H26" s="56"/>
    </row>
    <row r="27" spans="2:10" ht="5.25" customHeight="1" thickBot="1">
      <c r="B27" s="144"/>
      <c r="C27" s="145"/>
      <c r="D27" s="31"/>
      <c r="E27" s="31"/>
      <c r="F27" s="43"/>
      <c r="G27" s="31"/>
      <c r="H27" s="56"/>
    </row>
    <row r="28" spans="2:10" ht="4.5" customHeight="1">
      <c r="B28" s="146"/>
      <c r="C28" s="147"/>
      <c r="D28" s="30"/>
      <c r="E28" s="30"/>
      <c r="F28" s="44"/>
      <c r="G28" s="30"/>
    </row>
    <row r="29" spans="2:10">
      <c r="B29" s="142"/>
      <c r="C29" s="143"/>
      <c r="D29" s="20" t="s">
        <v>63</v>
      </c>
      <c r="E29" s="21"/>
      <c r="F29" s="90"/>
      <c r="G29" s="94">
        <f>G26*0.21</f>
        <v>0</v>
      </c>
    </row>
    <row r="30" spans="2:10" ht="5.25" customHeight="1" thickBot="1">
      <c r="B30" s="148"/>
      <c r="C30" s="149"/>
      <c r="D30" s="24"/>
      <c r="E30" s="25"/>
      <c r="F30" s="92"/>
      <c r="G30" s="26"/>
    </row>
    <row r="31" spans="2:10" ht="3.75" customHeight="1">
      <c r="B31" s="150"/>
      <c r="C31" s="151"/>
      <c r="D31" s="20"/>
      <c r="E31" s="21"/>
      <c r="F31" s="90"/>
      <c r="G31" s="23"/>
    </row>
    <row r="32" spans="2:10" ht="13.5" customHeight="1">
      <c r="B32" s="142"/>
      <c r="C32" s="143"/>
      <c r="D32" s="63" t="s">
        <v>43</v>
      </c>
      <c r="E32" s="64"/>
      <c r="F32" s="91"/>
      <c r="G32" s="95">
        <f>SUM(G25:G29)</f>
        <v>0</v>
      </c>
    </row>
    <row r="33" spans="2:7" ht="6.75" customHeight="1" thickBot="1">
      <c r="B33" s="144"/>
      <c r="C33" s="145"/>
      <c r="D33" s="31"/>
      <c r="E33" s="31"/>
      <c r="F33" s="31"/>
      <c r="G33" s="43"/>
    </row>
    <row r="34" spans="2:7">
      <c r="B34" s="36"/>
      <c r="C34" s="36"/>
      <c r="D34" s="37"/>
      <c r="F34" s="38"/>
    </row>
    <row r="35" spans="2:7">
      <c r="B35" s="152"/>
      <c r="C35" s="152"/>
      <c r="D35" s="152"/>
      <c r="E35" s="152"/>
      <c r="F35" s="152"/>
      <c r="G35" s="152"/>
    </row>
    <row r="36" spans="2:7">
      <c r="B36" s="36"/>
      <c r="C36" s="36"/>
      <c r="D36" s="37"/>
      <c r="F36" s="38"/>
    </row>
    <row r="37" spans="2:7">
      <c r="B37" s="36"/>
      <c r="C37" s="36"/>
      <c r="D37" s="37"/>
      <c r="F37" s="38"/>
    </row>
  </sheetData>
  <mergeCells count="28">
    <mergeCell ref="B18:C18"/>
    <mergeCell ref="B19:C19"/>
    <mergeCell ref="B20:C20"/>
    <mergeCell ref="B35:G35"/>
    <mergeCell ref="D3:G3"/>
    <mergeCell ref="B9:C9"/>
    <mergeCell ref="D4:E4"/>
    <mergeCell ref="B10:C10"/>
    <mergeCell ref="B11:C11"/>
    <mergeCell ref="B17:C17"/>
    <mergeCell ref="B14:C14"/>
    <mergeCell ref="B12:C12"/>
    <mergeCell ref="B13:C13"/>
    <mergeCell ref="B15:C15"/>
    <mergeCell ref="B16:C16"/>
    <mergeCell ref="B21:C21"/>
    <mergeCell ref="B22:C22"/>
    <mergeCell ref="B23:C23"/>
    <mergeCell ref="B24:C24"/>
    <mergeCell ref="B25:C25"/>
    <mergeCell ref="B26:C26"/>
    <mergeCell ref="B32:C32"/>
    <mergeCell ref="B33:C33"/>
    <mergeCell ref="B27:C27"/>
    <mergeCell ref="B28:C28"/>
    <mergeCell ref="B29:C29"/>
    <mergeCell ref="B30:C30"/>
    <mergeCell ref="B31:C31"/>
  </mergeCells>
  <phoneticPr fontId="8" type="noConversion"/>
  <pageMargins left="0.98425196850393704" right="0.47244094488188981" top="0.78740157480314965" bottom="0.27559055118110237" header="0.6692913385826772" footer="0.23622047244094491"/>
  <pageSetup paperSize="9" scale="98" orientation="portrait" r:id="rId1"/>
  <headerFooter alignWithMargins="0">
    <oddFooter>&amp;C&amp;"Times New Roman,Obyčejné"&amp;12Stránka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B1:I41"/>
  <sheetViews>
    <sheetView view="pageBreakPreview" zoomScaleNormal="100" zoomScaleSheetLayoutView="100" workbookViewId="0">
      <selection activeCell="G13" sqref="G13:H36"/>
    </sheetView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style="37" customWidth="1"/>
    <col min="6" max="6" width="11.85546875" style="79" customWidth="1"/>
    <col min="7" max="7" width="12.28515625" customWidth="1"/>
    <col min="8" max="8" width="12.42578125" customWidth="1"/>
    <col min="9" max="9" width="14" customWidth="1"/>
  </cols>
  <sheetData>
    <row r="1" spans="2:9">
      <c r="F1" s="68"/>
    </row>
    <row r="2" spans="2:9">
      <c r="F2" s="68"/>
    </row>
    <row r="3" spans="2:9" ht="6" customHeight="1">
      <c r="F3" s="68"/>
    </row>
    <row r="4" spans="2:9" ht="18.75" customHeight="1">
      <c r="B4" s="18"/>
      <c r="C4" s="18"/>
      <c r="D4" s="18"/>
      <c r="E4" s="132"/>
      <c r="F4" s="69"/>
      <c r="G4" s="14"/>
      <c r="H4" s="14"/>
      <c r="I4" s="14"/>
    </row>
    <row r="5" spans="2:9" ht="24.75" customHeight="1">
      <c r="B5" s="104" t="s">
        <v>19</v>
      </c>
      <c r="C5" s="42"/>
      <c r="D5" s="100">
        <f>Rekapitulace!D3</f>
        <v>0</v>
      </c>
      <c r="E5" s="133"/>
      <c r="F5" s="69">
        <v>0</v>
      </c>
      <c r="G5" s="100"/>
      <c r="H5" s="100"/>
      <c r="I5" s="100"/>
    </row>
    <row r="6" spans="2:9" ht="37.5" customHeight="1">
      <c r="B6" s="104" t="s">
        <v>36</v>
      </c>
      <c r="C6" s="42"/>
      <c r="D6" s="157" t="str">
        <f>Rekapitulace!D4</f>
        <v>Město Krnov, Hlavní náměstí 96/1, 794 01 Krnov</v>
      </c>
      <c r="E6" s="158"/>
      <c r="F6" s="69">
        <v>0</v>
      </c>
      <c r="G6" s="100"/>
      <c r="H6" s="100"/>
      <c r="I6" s="100"/>
    </row>
    <row r="7" spans="2:9" ht="37.5" customHeight="1">
      <c r="B7" s="104" t="s">
        <v>8</v>
      </c>
      <c r="C7" s="42"/>
      <c r="D7" s="153" t="str">
        <f>Rekapitulace!D5</f>
        <v>Stavební úpravy radnice 3NP</v>
      </c>
      <c r="E7" s="159"/>
      <c r="F7" s="69">
        <v>0</v>
      </c>
      <c r="G7" s="100"/>
      <c r="H7" s="100"/>
      <c r="I7" s="100"/>
    </row>
    <row r="8" spans="2:9" ht="12.75" customHeight="1">
      <c r="B8" s="105" t="s">
        <v>22</v>
      </c>
      <c r="C8" s="33"/>
      <c r="D8" s="42" t="s">
        <v>32</v>
      </c>
      <c r="E8" s="139"/>
      <c r="F8" s="69">
        <v>0</v>
      </c>
      <c r="G8" s="42"/>
      <c r="H8" s="42"/>
      <c r="I8" s="42"/>
    </row>
    <row r="9" spans="2:9" ht="12.75" customHeight="1">
      <c r="B9" s="1"/>
      <c r="C9" s="1"/>
      <c r="D9" s="18"/>
      <c r="E9" s="132"/>
      <c r="F9" s="69">
        <v>0</v>
      </c>
      <c r="G9" s="13"/>
      <c r="H9" s="16"/>
      <c r="I9" s="13"/>
    </row>
    <row r="10" spans="2:9" ht="9" customHeight="1">
      <c r="B10" s="2"/>
      <c r="C10" s="2"/>
      <c r="D10" s="2"/>
      <c r="E10" s="135"/>
      <c r="F10" s="70">
        <v>0</v>
      </c>
      <c r="G10" s="2"/>
      <c r="H10" s="2"/>
      <c r="I10" s="2"/>
    </row>
    <row r="11" spans="2:9" ht="36" customHeight="1">
      <c r="B11" s="3"/>
      <c r="C11" s="34" t="s">
        <v>21</v>
      </c>
      <c r="D11" s="3" t="s">
        <v>9</v>
      </c>
      <c r="E11" s="3" t="s">
        <v>10</v>
      </c>
      <c r="F11" s="67" t="s">
        <v>11</v>
      </c>
      <c r="G11" s="11" t="s">
        <v>17</v>
      </c>
      <c r="H11" s="11" t="s">
        <v>18</v>
      </c>
      <c r="I11" s="4" t="s">
        <v>12</v>
      </c>
    </row>
    <row r="12" spans="2:9">
      <c r="B12" s="7"/>
      <c r="C12" s="7"/>
      <c r="D12" s="66" t="s">
        <v>2</v>
      </c>
      <c r="E12" s="7"/>
      <c r="F12" s="71" t="s">
        <v>37</v>
      </c>
      <c r="G12" s="7"/>
      <c r="H12" s="7"/>
      <c r="I12" s="7"/>
    </row>
    <row r="13" spans="2:9">
      <c r="B13" s="7"/>
      <c r="C13" s="7">
        <v>1</v>
      </c>
      <c r="D13" s="35" t="s">
        <v>51</v>
      </c>
      <c r="E13" s="7" t="s">
        <v>13</v>
      </c>
      <c r="F13" s="72">
        <v>20</v>
      </c>
      <c r="G13" s="39"/>
      <c r="H13" s="39"/>
      <c r="I13" s="94">
        <f t="shared" ref="I13:I36" si="0">F13*(G13+H13)</f>
        <v>0</v>
      </c>
    </row>
    <row r="14" spans="2:9">
      <c r="B14" s="7"/>
      <c r="C14" s="7">
        <v>2</v>
      </c>
      <c r="D14" s="35" t="s">
        <v>52</v>
      </c>
      <c r="E14" s="7" t="s">
        <v>13</v>
      </c>
      <c r="F14" s="72">
        <v>20</v>
      </c>
      <c r="G14" s="39"/>
      <c r="H14" s="39"/>
      <c r="I14" s="94">
        <f t="shared" si="0"/>
        <v>0</v>
      </c>
    </row>
    <row r="15" spans="2:9">
      <c r="B15" s="7"/>
      <c r="C15" s="7">
        <v>3</v>
      </c>
      <c r="D15" s="35" t="s">
        <v>38</v>
      </c>
      <c r="E15" s="7" t="s">
        <v>13</v>
      </c>
      <c r="F15" s="72">
        <v>1</v>
      </c>
      <c r="G15" s="39"/>
      <c r="H15" s="39"/>
      <c r="I15" s="94">
        <f t="shared" si="0"/>
        <v>0</v>
      </c>
    </row>
    <row r="16" spans="2:9">
      <c r="B16" s="7"/>
      <c r="C16" s="7">
        <v>4</v>
      </c>
      <c r="D16" s="35" t="s">
        <v>55</v>
      </c>
      <c r="E16" s="7" t="s">
        <v>14</v>
      </c>
      <c r="F16" s="72">
        <v>4</v>
      </c>
      <c r="G16" s="39"/>
      <c r="H16" s="39"/>
      <c r="I16" s="94">
        <f t="shared" si="0"/>
        <v>0</v>
      </c>
    </row>
    <row r="17" spans="2:9">
      <c r="B17" s="7"/>
      <c r="C17" s="7">
        <v>5</v>
      </c>
      <c r="D17" s="35" t="s">
        <v>56</v>
      </c>
      <c r="E17" s="7" t="s">
        <v>13</v>
      </c>
      <c r="F17" s="73">
        <v>70</v>
      </c>
      <c r="G17" s="39"/>
      <c r="H17" s="39"/>
      <c r="I17" s="94">
        <f t="shared" si="0"/>
        <v>0</v>
      </c>
    </row>
    <row r="18" spans="2:9">
      <c r="B18" s="7"/>
      <c r="C18" s="107">
        <v>5</v>
      </c>
      <c r="D18" s="108" t="s">
        <v>45</v>
      </c>
      <c r="E18" s="7"/>
      <c r="F18" s="109">
        <v>0</v>
      </c>
      <c r="G18" s="39"/>
      <c r="H18" s="39"/>
      <c r="I18" s="94"/>
    </row>
    <row r="19" spans="2:9">
      <c r="B19" s="7"/>
      <c r="C19" s="7">
        <v>6</v>
      </c>
      <c r="D19" s="35" t="s">
        <v>69</v>
      </c>
      <c r="E19" s="7" t="s">
        <v>13</v>
      </c>
      <c r="F19" s="73">
        <v>27</v>
      </c>
      <c r="G19" s="39"/>
      <c r="H19" s="39"/>
      <c r="I19" s="94">
        <f t="shared" si="0"/>
        <v>0</v>
      </c>
    </row>
    <row r="20" spans="2:9">
      <c r="B20" s="7"/>
      <c r="C20" s="107">
        <v>6</v>
      </c>
      <c r="D20" s="108" t="s">
        <v>44</v>
      </c>
      <c r="E20" s="7"/>
      <c r="F20" s="109">
        <v>0</v>
      </c>
      <c r="G20" s="39"/>
      <c r="H20" s="39"/>
      <c r="I20" s="94"/>
    </row>
    <row r="21" spans="2:9" ht="25.5">
      <c r="B21" s="7"/>
      <c r="C21" s="7">
        <v>7</v>
      </c>
      <c r="D21" s="99" t="s">
        <v>39</v>
      </c>
      <c r="E21" s="7" t="s">
        <v>14</v>
      </c>
      <c r="F21" s="73">
        <v>1</v>
      </c>
      <c r="G21" s="39"/>
      <c r="H21" s="39"/>
      <c r="I21" s="94">
        <f t="shared" si="0"/>
        <v>0</v>
      </c>
    </row>
    <row r="22" spans="2:9" ht="25.5">
      <c r="B22" s="7"/>
      <c r="C22" s="7">
        <v>8</v>
      </c>
      <c r="D22" s="99" t="s">
        <v>70</v>
      </c>
      <c r="E22" s="7" t="s">
        <v>14</v>
      </c>
      <c r="F22" s="73">
        <v>1</v>
      </c>
      <c r="G22" s="39"/>
      <c r="H22" s="39"/>
      <c r="I22" s="94">
        <f t="shared" si="0"/>
        <v>0</v>
      </c>
    </row>
    <row r="23" spans="2:9">
      <c r="B23" s="7"/>
      <c r="C23" s="7">
        <v>9</v>
      </c>
      <c r="D23" s="99" t="s">
        <v>40</v>
      </c>
      <c r="E23" s="7" t="s">
        <v>13</v>
      </c>
      <c r="F23" s="73">
        <v>2600</v>
      </c>
      <c r="G23" s="39"/>
      <c r="H23" s="39"/>
      <c r="I23" s="94">
        <f t="shared" si="0"/>
        <v>0</v>
      </c>
    </row>
    <row r="24" spans="2:9" ht="25.5">
      <c r="B24" s="7"/>
      <c r="C24" s="7">
        <v>10</v>
      </c>
      <c r="D24" s="99" t="s">
        <v>4</v>
      </c>
      <c r="E24" s="7" t="s">
        <v>14</v>
      </c>
      <c r="F24" s="73">
        <v>4</v>
      </c>
      <c r="G24" s="17"/>
      <c r="H24" s="17"/>
      <c r="I24" s="94">
        <f t="shared" si="0"/>
        <v>0</v>
      </c>
    </row>
    <row r="25" spans="2:9" ht="25.5">
      <c r="B25" s="7"/>
      <c r="C25" s="7">
        <v>11</v>
      </c>
      <c r="D25" s="99" t="s">
        <v>5</v>
      </c>
      <c r="E25" s="7" t="s">
        <v>13</v>
      </c>
      <c r="F25" s="73">
        <v>25</v>
      </c>
      <c r="G25" s="17"/>
      <c r="H25" s="17"/>
      <c r="I25" s="94">
        <f t="shared" si="0"/>
        <v>0</v>
      </c>
    </row>
    <row r="26" spans="2:9" ht="25.5">
      <c r="B26" s="7"/>
      <c r="C26" s="7">
        <v>12</v>
      </c>
      <c r="D26" s="99" t="s">
        <v>6</v>
      </c>
      <c r="E26" s="7" t="s">
        <v>14</v>
      </c>
      <c r="F26" s="73">
        <v>10</v>
      </c>
      <c r="G26" s="17"/>
      <c r="H26" s="17"/>
      <c r="I26" s="94">
        <f t="shared" si="0"/>
        <v>0</v>
      </c>
    </row>
    <row r="27" spans="2:9" ht="25.5">
      <c r="B27" s="7"/>
      <c r="C27" s="7">
        <v>13</v>
      </c>
      <c r="D27" s="99" t="s">
        <v>46</v>
      </c>
      <c r="E27" s="7" t="s">
        <v>50</v>
      </c>
      <c r="F27" s="73">
        <v>0.15</v>
      </c>
      <c r="G27" s="39"/>
      <c r="H27" s="39"/>
      <c r="I27" s="94">
        <f t="shared" si="0"/>
        <v>0</v>
      </c>
    </row>
    <row r="28" spans="2:9" ht="25.5">
      <c r="B28" s="7"/>
      <c r="C28" s="7">
        <v>14</v>
      </c>
      <c r="D28" s="99" t="s">
        <v>47</v>
      </c>
      <c r="E28" s="7" t="s">
        <v>50</v>
      </c>
      <c r="F28" s="73">
        <v>0.15</v>
      </c>
      <c r="G28" s="39"/>
      <c r="H28" s="39"/>
      <c r="I28" s="94">
        <f t="shared" si="0"/>
        <v>0</v>
      </c>
    </row>
    <row r="29" spans="2:9" ht="25.5">
      <c r="B29" s="7"/>
      <c r="C29" s="7">
        <v>15</v>
      </c>
      <c r="D29" s="99" t="s">
        <v>48</v>
      </c>
      <c r="E29" s="7" t="s">
        <v>50</v>
      </c>
      <c r="F29" s="73">
        <v>0.15</v>
      </c>
      <c r="G29" s="39"/>
      <c r="H29" s="39"/>
      <c r="I29" s="94">
        <f t="shared" si="0"/>
        <v>0</v>
      </c>
    </row>
    <row r="30" spans="2:9" ht="25.5">
      <c r="B30" s="7"/>
      <c r="C30" s="7">
        <v>16</v>
      </c>
      <c r="D30" s="99" t="s">
        <v>49</v>
      </c>
      <c r="E30" s="7" t="s">
        <v>50</v>
      </c>
      <c r="F30" s="73">
        <v>0.15</v>
      </c>
      <c r="G30" s="39"/>
      <c r="H30" s="39"/>
      <c r="I30" s="94">
        <f t="shared" si="0"/>
        <v>0</v>
      </c>
    </row>
    <row r="31" spans="2:9">
      <c r="B31" s="7"/>
      <c r="C31" s="107">
        <v>16</v>
      </c>
      <c r="D31" s="65" t="s">
        <v>0</v>
      </c>
      <c r="E31" s="7"/>
      <c r="F31" s="71">
        <v>0</v>
      </c>
      <c r="G31" s="39"/>
      <c r="H31" s="39"/>
      <c r="I31" s="94"/>
    </row>
    <row r="32" spans="2:9">
      <c r="B32" s="7"/>
      <c r="C32" s="7">
        <v>17</v>
      </c>
      <c r="D32" s="35" t="s">
        <v>71</v>
      </c>
      <c r="E32" s="7" t="s">
        <v>16</v>
      </c>
      <c r="F32" s="73">
        <v>20</v>
      </c>
      <c r="G32" s="39"/>
      <c r="H32" s="39"/>
      <c r="I32" s="94">
        <f t="shared" si="0"/>
        <v>0</v>
      </c>
    </row>
    <row r="33" spans="2:9">
      <c r="B33" s="7"/>
      <c r="C33" s="7">
        <v>18</v>
      </c>
      <c r="D33" s="35" t="s">
        <v>54</v>
      </c>
      <c r="E33" s="7" t="s">
        <v>15</v>
      </c>
      <c r="F33" s="73">
        <v>1</v>
      </c>
      <c r="G33" s="39"/>
      <c r="H33" s="39"/>
      <c r="I33" s="94">
        <f t="shared" si="0"/>
        <v>0</v>
      </c>
    </row>
    <row r="34" spans="2:9">
      <c r="B34" s="7"/>
      <c r="C34" s="7">
        <v>19</v>
      </c>
      <c r="D34" s="35" t="s">
        <v>3</v>
      </c>
      <c r="E34" s="7" t="s">
        <v>16</v>
      </c>
      <c r="F34" s="73">
        <v>20</v>
      </c>
      <c r="G34" s="39"/>
      <c r="H34" s="39"/>
      <c r="I34" s="94">
        <f t="shared" si="0"/>
        <v>0</v>
      </c>
    </row>
    <row r="35" spans="2:9">
      <c r="B35" s="7"/>
      <c r="C35" s="7">
        <v>20</v>
      </c>
      <c r="D35" s="35" t="s">
        <v>7</v>
      </c>
      <c r="E35" s="7" t="s">
        <v>16</v>
      </c>
      <c r="F35" s="73">
        <v>5</v>
      </c>
      <c r="G35" s="39"/>
      <c r="H35" s="39"/>
      <c r="I35" s="94">
        <f t="shared" si="0"/>
        <v>0</v>
      </c>
    </row>
    <row r="36" spans="2:9">
      <c r="B36" s="7"/>
      <c r="C36" s="7">
        <v>21</v>
      </c>
      <c r="D36" s="35" t="s">
        <v>20</v>
      </c>
      <c r="E36" s="7" t="s">
        <v>16</v>
      </c>
      <c r="F36" s="73">
        <v>10</v>
      </c>
      <c r="G36" s="39"/>
      <c r="H36" s="39"/>
      <c r="I36" s="94">
        <f t="shared" si="0"/>
        <v>0</v>
      </c>
    </row>
    <row r="37" spans="2:9" ht="13.5" thickBot="1">
      <c r="B37" s="40"/>
      <c r="C37" s="62"/>
      <c r="D37" s="58"/>
      <c r="E37" s="62"/>
      <c r="F37" s="74">
        <v>0</v>
      </c>
      <c r="G37" s="59"/>
      <c r="H37" s="59"/>
      <c r="I37" s="60"/>
    </row>
    <row r="38" spans="2:9">
      <c r="B38" s="19"/>
      <c r="C38" s="19"/>
      <c r="D38" s="20"/>
      <c r="E38" s="19"/>
      <c r="F38" s="75">
        <v>0</v>
      </c>
      <c r="G38" s="22"/>
      <c r="H38" s="22"/>
      <c r="I38" s="23"/>
    </row>
    <row r="39" spans="2:9" ht="15.75">
      <c r="B39" s="7"/>
      <c r="C39" s="7"/>
      <c r="D39" s="28" t="s">
        <v>1</v>
      </c>
      <c r="E39" s="137"/>
      <c r="F39" s="76">
        <v>0</v>
      </c>
      <c r="G39" s="27"/>
      <c r="H39" s="27"/>
      <c r="I39" s="29">
        <f>SUM(I12:I36)</f>
        <v>0</v>
      </c>
    </row>
    <row r="40" spans="2:9" ht="16.5" thickBot="1">
      <c r="B40" s="31"/>
      <c r="C40" s="31"/>
      <c r="D40" s="31"/>
      <c r="E40" s="138"/>
      <c r="F40" s="77" t="s">
        <v>37</v>
      </c>
      <c r="G40" s="31"/>
      <c r="H40" s="31"/>
      <c r="I40" s="31"/>
    </row>
    <row r="41" spans="2:9" ht="15.75">
      <c r="B41" s="30"/>
      <c r="C41" s="30"/>
      <c r="D41" s="30"/>
      <c r="E41" s="140"/>
      <c r="F41" s="78" t="s">
        <v>37</v>
      </c>
      <c r="G41" s="30"/>
      <c r="H41" s="30"/>
      <c r="I41" s="30"/>
    </row>
  </sheetData>
  <mergeCells count="2">
    <mergeCell ref="D6:E6"/>
    <mergeCell ref="D7:E7"/>
  </mergeCells>
  <phoneticPr fontId="8" type="noConversion"/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5"/>
  <sheetViews>
    <sheetView view="pageBreakPreview" zoomScaleNormal="100" zoomScaleSheetLayoutView="100" workbookViewId="0">
      <selection activeCell="G13" sqref="G13:H31"/>
    </sheetView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style="37" customWidth="1"/>
    <col min="6" max="6" width="11.85546875" style="79" customWidth="1"/>
    <col min="7" max="7" width="12.28515625" customWidth="1"/>
    <col min="8" max="8" width="12.42578125" customWidth="1"/>
    <col min="9" max="9" width="14" customWidth="1"/>
  </cols>
  <sheetData>
    <row r="1" spans="2:17">
      <c r="F1" s="68"/>
    </row>
    <row r="2" spans="2:17">
      <c r="F2" s="68"/>
    </row>
    <row r="3" spans="2:17" ht="6" customHeight="1">
      <c r="F3" s="68"/>
    </row>
    <row r="4" spans="2:17" ht="18.75" customHeight="1">
      <c r="B4" s="18"/>
      <c r="C4" s="18"/>
      <c r="D4" s="18"/>
      <c r="E4" s="132"/>
      <c r="F4" s="69"/>
      <c r="G4" s="14"/>
      <c r="H4" s="14"/>
      <c r="I4" s="14"/>
    </row>
    <row r="5" spans="2:17" ht="24.75" customHeight="1">
      <c r="B5" s="104" t="s">
        <v>19</v>
      </c>
      <c r="C5" s="112"/>
      <c r="D5" s="100">
        <f>Rekapitulace!D3</f>
        <v>0</v>
      </c>
      <c r="E5" s="141"/>
      <c r="F5" s="69">
        <v>0</v>
      </c>
      <c r="G5" s="100"/>
      <c r="H5" s="100"/>
      <c r="I5" s="100"/>
    </row>
    <row r="6" spans="2:17" ht="37.5" customHeight="1">
      <c r="B6" s="104" t="s">
        <v>36</v>
      </c>
      <c r="C6" s="112"/>
      <c r="D6" s="157" t="str">
        <f>Rekapitulace!D4</f>
        <v>Město Krnov, Hlavní náměstí 96/1, 794 01 Krnov</v>
      </c>
      <c r="E6" s="158"/>
      <c r="F6" s="69">
        <v>0</v>
      </c>
      <c r="G6" s="100"/>
      <c r="H6" s="100"/>
      <c r="I6" s="100"/>
    </row>
    <row r="7" spans="2:17" ht="37.5" customHeight="1">
      <c r="B7" s="104" t="s">
        <v>8</v>
      </c>
      <c r="C7" s="112"/>
      <c r="D7" s="157" t="str">
        <f>Rekapitulace!D5</f>
        <v>Stavební úpravy radnice 3NP</v>
      </c>
      <c r="E7" s="158"/>
      <c r="F7" s="69">
        <v>0</v>
      </c>
      <c r="G7" s="100"/>
      <c r="H7" s="100"/>
      <c r="I7" s="100"/>
    </row>
    <row r="8" spans="2:17" ht="12.75" customHeight="1">
      <c r="B8" s="105" t="s">
        <v>22</v>
      </c>
      <c r="C8" s="33"/>
      <c r="D8" s="101" t="s">
        <v>73</v>
      </c>
      <c r="E8" s="134"/>
      <c r="F8" s="69">
        <v>0</v>
      </c>
      <c r="G8" s="101"/>
      <c r="H8" s="101"/>
      <c r="I8" s="101"/>
    </row>
    <row r="9" spans="2:17" ht="12.75" customHeight="1">
      <c r="B9" s="1"/>
      <c r="C9" s="1"/>
      <c r="D9" s="18"/>
      <c r="E9" s="132"/>
      <c r="F9" s="69">
        <v>0</v>
      </c>
      <c r="G9" s="13"/>
      <c r="H9" s="16"/>
      <c r="I9" s="13"/>
    </row>
    <row r="10" spans="2:17" ht="9" customHeight="1">
      <c r="B10" s="2"/>
      <c r="C10" s="2"/>
      <c r="D10" s="2"/>
      <c r="E10" s="135"/>
      <c r="F10" s="70">
        <v>0</v>
      </c>
      <c r="G10" s="2"/>
      <c r="H10" s="2"/>
      <c r="I10" s="2"/>
    </row>
    <row r="11" spans="2:17" ht="36" customHeight="1">
      <c r="B11" s="3"/>
      <c r="C11" s="34" t="s">
        <v>21</v>
      </c>
      <c r="D11" s="3" t="s">
        <v>9</v>
      </c>
      <c r="E11" s="3" t="s">
        <v>10</v>
      </c>
      <c r="F11" s="67" t="s">
        <v>11</v>
      </c>
      <c r="G11" s="11" t="s">
        <v>17</v>
      </c>
      <c r="H11" s="11" t="s">
        <v>18</v>
      </c>
      <c r="I11" s="4" t="s">
        <v>12</v>
      </c>
      <c r="N11" s="45"/>
      <c r="O11" s="45"/>
      <c r="P11" s="45"/>
      <c r="Q11" s="45"/>
    </row>
    <row r="12" spans="2:17">
      <c r="B12" s="7"/>
      <c r="C12" s="32"/>
      <c r="D12" s="117" t="s">
        <v>57</v>
      </c>
      <c r="F12" s="128">
        <v>0</v>
      </c>
      <c r="G12" s="118"/>
      <c r="H12" s="118"/>
      <c r="I12" s="118"/>
    </row>
    <row r="13" spans="2:17">
      <c r="B13" s="7"/>
      <c r="C13" s="7">
        <v>1</v>
      </c>
      <c r="D13" s="119" t="s">
        <v>74</v>
      </c>
      <c r="E13" s="136" t="s">
        <v>14</v>
      </c>
      <c r="F13" s="121">
        <v>8</v>
      </c>
      <c r="G13" s="17"/>
      <c r="H13" s="17"/>
      <c r="I13" s="110">
        <f t="shared" ref="I13:I31" si="0">F13*(G13+H13)</f>
        <v>0</v>
      </c>
    </row>
    <row r="14" spans="2:17">
      <c r="B14" s="7"/>
      <c r="C14" s="7">
        <v>2</v>
      </c>
      <c r="D14" s="119" t="s">
        <v>62</v>
      </c>
      <c r="E14" s="136" t="s">
        <v>14</v>
      </c>
      <c r="F14" s="121">
        <v>4</v>
      </c>
      <c r="G14" s="17"/>
      <c r="H14" s="17"/>
      <c r="I14" s="110">
        <f t="shared" si="0"/>
        <v>0</v>
      </c>
    </row>
    <row r="15" spans="2:17">
      <c r="B15" s="7"/>
      <c r="C15" s="7">
        <v>3</v>
      </c>
      <c r="D15" s="119" t="s">
        <v>65</v>
      </c>
      <c r="E15" s="136" t="s">
        <v>14</v>
      </c>
      <c r="F15" s="121">
        <v>4</v>
      </c>
      <c r="G15" s="17"/>
      <c r="H15" s="17"/>
      <c r="I15" s="110">
        <f t="shared" si="0"/>
        <v>0</v>
      </c>
    </row>
    <row r="16" spans="2:17">
      <c r="B16" s="7"/>
      <c r="C16" s="7">
        <v>4</v>
      </c>
      <c r="D16" s="119" t="s">
        <v>66</v>
      </c>
      <c r="E16" s="136" t="s">
        <v>14</v>
      </c>
      <c r="F16" s="121">
        <v>4</v>
      </c>
      <c r="G16" s="17"/>
      <c r="H16" s="17"/>
      <c r="I16" s="110">
        <f t="shared" si="0"/>
        <v>0</v>
      </c>
    </row>
    <row r="17" spans="2:9">
      <c r="B17" s="7"/>
      <c r="C17" s="7">
        <v>5</v>
      </c>
      <c r="D17" s="119" t="s">
        <v>75</v>
      </c>
      <c r="E17" s="136" t="s">
        <v>14</v>
      </c>
      <c r="F17" s="121">
        <v>46</v>
      </c>
      <c r="G17" s="17"/>
      <c r="H17" s="17"/>
      <c r="I17" s="110">
        <f t="shared" si="0"/>
        <v>0</v>
      </c>
    </row>
    <row r="18" spans="2:9" ht="25.5">
      <c r="B18" s="7"/>
      <c r="C18" s="7">
        <v>6</v>
      </c>
      <c r="D18" s="119" t="s">
        <v>79</v>
      </c>
      <c r="E18" s="136" t="s">
        <v>14</v>
      </c>
      <c r="F18" s="129">
        <v>1</v>
      </c>
      <c r="G18" s="17"/>
      <c r="H18" s="17"/>
      <c r="I18" s="110">
        <f t="shared" si="0"/>
        <v>0</v>
      </c>
    </row>
    <row r="19" spans="2:9" ht="25.5">
      <c r="B19" s="7"/>
      <c r="C19" s="7">
        <v>7</v>
      </c>
      <c r="D19" s="119" t="s">
        <v>80</v>
      </c>
      <c r="E19" s="136" t="s">
        <v>14</v>
      </c>
      <c r="F19" s="121">
        <v>1</v>
      </c>
      <c r="G19" s="17"/>
      <c r="H19" s="17"/>
      <c r="I19" s="110">
        <f t="shared" si="0"/>
        <v>0</v>
      </c>
    </row>
    <row r="20" spans="2:9" ht="25.5">
      <c r="B20" s="7"/>
      <c r="C20" s="7">
        <v>8</v>
      </c>
      <c r="D20" s="119" t="s">
        <v>81</v>
      </c>
      <c r="E20" s="136" t="s">
        <v>14</v>
      </c>
      <c r="F20" s="121">
        <v>1</v>
      </c>
      <c r="G20" s="17"/>
      <c r="H20" s="17"/>
      <c r="I20" s="110">
        <f t="shared" si="0"/>
        <v>0</v>
      </c>
    </row>
    <row r="21" spans="2:9">
      <c r="B21" s="7"/>
      <c r="C21" s="107">
        <v>8</v>
      </c>
      <c r="D21" s="120" t="s">
        <v>30</v>
      </c>
      <c r="E21" s="136"/>
      <c r="F21" s="130">
        <v>0</v>
      </c>
      <c r="G21" s="17"/>
      <c r="H21" s="17"/>
      <c r="I21" s="110"/>
    </row>
    <row r="22" spans="2:9">
      <c r="B22" s="7"/>
      <c r="C22" s="7">
        <v>9</v>
      </c>
      <c r="D22" s="119" t="s">
        <v>76</v>
      </c>
      <c r="E22" s="136" t="s">
        <v>13</v>
      </c>
      <c r="F22" s="129">
        <v>2720</v>
      </c>
      <c r="G22" s="17"/>
      <c r="H22" s="17"/>
      <c r="I22" s="110">
        <f t="shared" si="0"/>
        <v>0</v>
      </c>
    </row>
    <row r="23" spans="2:9">
      <c r="B23" s="7"/>
      <c r="C23" s="7">
        <v>10</v>
      </c>
      <c r="D23" s="119" t="s">
        <v>77</v>
      </c>
      <c r="E23" s="136" t="s">
        <v>13</v>
      </c>
      <c r="F23" s="129">
        <v>68</v>
      </c>
      <c r="G23" s="17"/>
      <c r="H23" s="17"/>
      <c r="I23" s="110">
        <f t="shared" si="0"/>
        <v>0</v>
      </c>
    </row>
    <row r="24" spans="2:9">
      <c r="B24" s="7"/>
      <c r="C24" s="107">
        <v>10</v>
      </c>
      <c r="D24" s="117" t="s">
        <v>58</v>
      </c>
      <c r="E24" s="7"/>
      <c r="F24" s="130">
        <v>0</v>
      </c>
      <c r="G24" s="17"/>
      <c r="H24" s="17"/>
      <c r="I24" s="110"/>
    </row>
    <row r="25" spans="2:9" ht="25.5">
      <c r="B25" s="7"/>
      <c r="C25" s="7">
        <v>11</v>
      </c>
      <c r="D25" s="8" t="s">
        <v>72</v>
      </c>
      <c r="E25" s="7" t="s">
        <v>14</v>
      </c>
      <c r="F25" s="129">
        <v>9</v>
      </c>
      <c r="G25" s="17"/>
      <c r="H25" s="17"/>
      <c r="I25" s="110">
        <f t="shared" si="0"/>
        <v>0</v>
      </c>
    </row>
    <row r="26" spans="2:9">
      <c r="B26" s="7"/>
      <c r="C26" s="7">
        <v>12</v>
      </c>
      <c r="D26" s="8" t="s">
        <v>78</v>
      </c>
      <c r="E26" s="7" t="s">
        <v>14</v>
      </c>
      <c r="F26" s="129">
        <v>63</v>
      </c>
      <c r="G26" s="17"/>
      <c r="H26" s="17"/>
      <c r="I26" s="110">
        <f t="shared" si="0"/>
        <v>0</v>
      </c>
    </row>
    <row r="27" spans="2:9">
      <c r="B27" s="7"/>
      <c r="C27" s="7">
        <v>13</v>
      </c>
      <c r="D27" s="8" t="s">
        <v>67</v>
      </c>
      <c r="E27" s="7" t="s">
        <v>16</v>
      </c>
      <c r="F27" s="129">
        <v>8</v>
      </c>
      <c r="G27" s="17"/>
      <c r="H27" s="17"/>
      <c r="I27" s="110">
        <f t="shared" si="0"/>
        <v>0</v>
      </c>
    </row>
    <row r="28" spans="2:9">
      <c r="B28" s="7"/>
      <c r="C28" s="7">
        <v>14</v>
      </c>
      <c r="D28" s="8" t="s">
        <v>68</v>
      </c>
      <c r="E28" s="7" t="s">
        <v>16</v>
      </c>
      <c r="F28" s="129">
        <v>5</v>
      </c>
      <c r="G28" s="17"/>
      <c r="H28" s="17"/>
      <c r="I28" s="110">
        <f t="shared" si="0"/>
        <v>0</v>
      </c>
    </row>
    <row r="29" spans="2:9">
      <c r="B29" s="7"/>
      <c r="C29" s="7">
        <v>15</v>
      </c>
      <c r="D29" s="8" t="s">
        <v>20</v>
      </c>
      <c r="E29" s="7" t="s">
        <v>16</v>
      </c>
      <c r="F29" s="129">
        <v>5</v>
      </c>
      <c r="G29" s="17"/>
      <c r="H29" s="17"/>
      <c r="I29" s="110">
        <f t="shared" si="0"/>
        <v>0</v>
      </c>
    </row>
    <row r="30" spans="2:9">
      <c r="B30" s="7"/>
      <c r="C30" s="7">
        <v>16</v>
      </c>
      <c r="D30" s="8" t="s">
        <v>59</v>
      </c>
      <c r="E30" s="7" t="s">
        <v>16</v>
      </c>
      <c r="F30" s="129">
        <v>5</v>
      </c>
      <c r="G30" s="17"/>
      <c r="H30" s="17"/>
      <c r="I30" s="110">
        <f t="shared" si="0"/>
        <v>0</v>
      </c>
    </row>
    <row r="31" spans="2:9">
      <c r="B31" s="7"/>
      <c r="C31" s="7">
        <v>17</v>
      </c>
      <c r="D31" s="122" t="s">
        <v>60</v>
      </c>
      <c r="E31" s="98" t="s">
        <v>16</v>
      </c>
      <c r="F31" s="131">
        <v>10</v>
      </c>
      <c r="G31" s="17"/>
      <c r="H31" s="17"/>
      <c r="I31" s="110">
        <f t="shared" si="0"/>
        <v>0</v>
      </c>
    </row>
    <row r="32" spans="2:9" ht="13.5" thickBot="1">
      <c r="B32" s="40"/>
      <c r="C32" s="123"/>
      <c r="D32" s="124"/>
      <c r="E32" s="123"/>
      <c r="F32" s="125">
        <v>0</v>
      </c>
      <c r="G32" s="126"/>
      <c r="H32" s="126"/>
      <c r="I32" s="127"/>
    </row>
    <row r="33" spans="2:9">
      <c r="B33" s="19"/>
      <c r="C33" s="19"/>
      <c r="D33" s="20"/>
      <c r="E33" s="19"/>
      <c r="F33" s="75">
        <v>0</v>
      </c>
      <c r="G33" s="22"/>
      <c r="H33" s="22"/>
      <c r="I33" s="23"/>
    </row>
    <row r="34" spans="2:9" ht="15.75">
      <c r="B34" s="7"/>
      <c r="C34" s="7"/>
      <c r="D34" s="28" t="s">
        <v>61</v>
      </c>
      <c r="E34" s="137"/>
      <c r="F34" s="76">
        <v>0</v>
      </c>
      <c r="G34" s="27"/>
      <c r="H34" s="27"/>
      <c r="I34" s="29">
        <f>SUM(I12:I31)</f>
        <v>0</v>
      </c>
    </row>
    <row r="35" spans="2:9" ht="16.5" thickBot="1">
      <c r="B35" s="31"/>
      <c r="C35" s="31"/>
      <c r="D35" s="31"/>
      <c r="E35" s="138"/>
      <c r="F35" s="77" t="s">
        <v>37</v>
      </c>
      <c r="G35" s="31"/>
      <c r="H35" s="31"/>
      <c r="I35" s="31"/>
    </row>
  </sheetData>
  <mergeCells count="2">
    <mergeCell ref="D7:E7"/>
    <mergeCell ref="D6:E6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</vt:lpstr>
      <vt:lpstr>KT</vt:lpstr>
      <vt:lpstr>SK</vt:lpstr>
      <vt:lpstr>KT!Oblast_tisku</vt:lpstr>
      <vt:lpstr>Rekapitulace!Oblast_tisku</vt:lpstr>
      <vt:lpstr>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Klara Hazuchova</cp:lastModifiedBy>
  <cp:lastPrinted>2016-01-13T19:03:22Z</cp:lastPrinted>
  <dcterms:created xsi:type="dcterms:W3CDTF">2008-10-05T19:10:50Z</dcterms:created>
  <dcterms:modified xsi:type="dcterms:W3CDTF">2016-10-14T08:19:32Z</dcterms:modified>
</cp:coreProperties>
</file>