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904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'Rekapitulace'!$G$22</definedName>
    <definedName name="Dodavka0">'Položky'!#REF!</definedName>
    <definedName name="HSV">'Rekapitulace'!$E$22</definedName>
    <definedName name="HSV0">'Položky'!#REF!</definedName>
    <definedName name="HZS">'Rekapitulace'!$I$22</definedName>
    <definedName name="HZS0">'Položky'!#REF!</definedName>
    <definedName name="JKSO">'Krycí list'!$G$2</definedName>
    <definedName name="MJ">'Krycí list'!$G$5</definedName>
    <definedName name="Mont">'Rekapitulace'!$H$22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'Položky'!$A$1:$G$148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'Rekapitulace'!$F$22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<sst xmlns="http://schemas.openxmlformats.org/spreadsheetml/2006/main" count="500" uniqueCount="341">
  <si>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</si>
  <si>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</si>
  <si>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</si>
  <si>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</si>
  <si>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</si>
  <si>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</si>
  <si>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</si>
  <si>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</si>
  <si>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</si>
  <si>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</si>
  <si>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</si>
  <si>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</si>
  <si>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</si>
  <si>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</si>
  <si>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</si>
  <si>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</si>
  <si>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</si>
  <si>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</si>
  <si>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</si>
  <si>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</si>
  <si>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</si>
  <si>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</si>
  <si>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</si>
  <si>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</si>
  <si>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</si>
  <si>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</si>
  <si>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</si>
  <si>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</si>
  <si>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</si>
  <si>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</si>
  <si>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</si>
  <si>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</si>
  <si>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</si>
  <si>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</si>
  <si>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</si>
  <si>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</si>
  <si>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</si>
  <si>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</si>
  <si>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</si>
  <si>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</si>
  <si>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</si>
  <si>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</si>
  <si>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</si>
  <si>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</si>
  <si>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</si>
  <si>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</si>
  <si>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</si>
  <si>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</si>
  <si>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</si>
  <si>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</si>
  <si>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</si>
  <si>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</si>
  <si>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</si>
  <si>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</si>
  <si>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</si>
  <si>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</si>
  <si>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</si>
  <si>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</si>
  <si>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</si>
  <si>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</si>
  <si>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</si>
  <si>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</si>
  <si>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</si>
  <si>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</si>
  <si>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</si>
  <si>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</si>
  <si>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</si>
  <si>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</si>
  <si>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</si>
  <si>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</si>
  <si>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</si>
  <si>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</si>
  <si>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</si>
  <si>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</si>
  <si>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</si>
  <si>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</si>
  <si>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</si>
  <si>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N004/15</t>
  </si>
  <si>
    <t>Výměna oken v objektu SVČ Méďa</t>
  </si>
  <si>
    <t>SO01</t>
  </si>
  <si>
    <t>Výměna oken</t>
  </si>
  <si>
    <t>801</t>
  </si>
  <si>
    <t>1/1</t>
  </si>
  <si>
    <t>61</t>
  </si>
  <si>
    <t>Upravy povrchů vnitřní</t>
  </si>
  <si>
    <t>610991111</t>
  </si>
  <si>
    <t xml:space="preserve">Zakrývání výplní vnitřních otvorů </t>
  </si>
  <si>
    <t>m2</t>
  </si>
  <si>
    <t>610 99-1114</t>
  </si>
  <si>
    <t xml:space="preserve">Zakrývání podlah  proti znečištění </t>
  </si>
  <si>
    <t>612425931</t>
  </si>
  <si>
    <t xml:space="preserve">Omítka vápenná vnitřního ostění - štuková </t>
  </si>
  <si>
    <t>612409991</t>
  </si>
  <si>
    <t xml:space="preserve">Začištění omítek kolem oken,dveří apod. </t>
  </si>
  <si>
    <t>m</t>
  </si>
  <si>
    <t>62</t>
  </si>
  <si>
    <t>Úpravy povrchů vnější</t>
  </si>
  <si>
    <t>622425931</t>
  </si>
  <si>
    <t xml:space="preserve">Omítka vápenná vnějšího ostění - štuková </t>
  </si>
  <si>
    <t>63</t>
  </si>
  <si>
    <t>Podlahy a podlahové konstrukce</t>
  </si>
  <si>
    <t>632451024</t>
  </si>
  <si>
    <t xml:space="preserve">Vyrovnávací potěr MC 15, v pásu, tl. 50 mm </t>
  </si>
  <si>
    <t>64</t>
  </si>
  <si>
    <t>Výplně otvorů</t>
  </si>
  <si>
    <t>641 99-2944</t>
  </si>
  <si>
    <t xml:space="preserve">Osazování rámu oken a dveřních zárubni na 3D pěnu </t>
  </si>
  <si>
    <t>648952421</t>
  </si>
  <si>
    <t xml:space="preserve">Osazení parapetních desek dřevěných š. do 50 cm </t>
  </si>
  <si>
    <t>648111</t>
  </si>
  <si>
    <t xml:space="preserve">Dodávka vnitřního dřevěného parapetu š. 40 cm </t>
  </si>
  <si>
    <t>648 95-4424</t>
  </si>
  <si>
    <t xml:space="preserve">Repase vnitřního dřevěného parapetu </t>
  </si>
  <si>
    <t>94</t>
  </si>
  <si>
    <t>Lešení a stavební výtahy</t>
  </si>
  <si>
    <t>941955003</t>
  </si>
  <si>
    <t xml:space="preserve">Lešení lehké pomocné, výška podlahy do 2,5 m </t>
  </si>
  <si>
    <t>941955001</t>
  </si>
  <si>
    <t xml:space="preserve">Lešení lehké pomocné, výška podlahy do 1,2 m </t>
  </si>
  <si>
    <t>941955002</t>
  </si>
  <si>
    <t xml:space="preserve">Lešení lehké pomocné, výška podlahy do 1,9 m </t>
  </si>
  <si>
    <t>941955004</t>
  </si>
  <si>
    <t xml:space="preserve">Lešení lehké pomocné, výška podlahy do 3,5 m </t>
  </si>
  <si>
    <t>941941032</t>
  </si>
  <si>
    <t xml:space="preserve">Montáž lešení leh.řad.s podlahami,š.do 1 m, H 30 m </t>
  </si>
  <si>
    <t>941941192</t>
  </si>
  <si>
    <t xml:space="preserve">Příplatek za každý měsíc použití lešení k pol.1032 </t>
  </si>
  <si>
    <t>941941832</t>
  </si>
  <si>
    <t xml:space="preserve">Demontáž lešení leh.řad.s podlahami,š.1 m, H 30 m </t>
  </si>
  <si>
    <t>941941031</t>
  </si>
  <si>
    <t xml:space="preserve">Montáž lešení leh.řad.s podlahami,š.do 1 m, H 10 m </t>
  </si>
  <si>
    <t>941941191</t>
  </si>
  <si>
    <t xml:space="preserve">Příplatek za každý měsíc použití lešení k pol.1031 </t>
  </si>
  <si>
    <t>941941831</t>
  </si>
  <si>
    <t xml:space="preserve">Demontáž lešení leh.řad.s podlahami,š.1 m, H 10 m </t>
  </si>
  <si>
    <t>95</t>
  </si>
  <si>
    <t>Dokončovací konstrukce na pozemních stavbách</t>
  </si>
  <si>
    <t>952901114</t>
  </si>
  <si>
    <t xml:space="preserve">Vyčištění budov o výšce podlaží nad 4 m </t>
  </si>
  <si>
    <t>952902110</t>
  </si>
  <si>
    <t xml:space="preserve">Čištění zametáním v místnostech a chodbách </t>
  </si>
  <si>
    <t>96</t>
  </si>
  <si>
    <t>Bourání konstrukcí</t>
  </si>
  <si>
    <t>978071326</t>
  </si>
  <si>
    <t>Odstranění desek SDK včetně tepelné izolace u oken ve velkém sále</t>
  </si>
  <si>
    <t>967031132</t>
  </si>
  <si>
    <t xml:space="preserve">Přisekání rovných ostění cihelných na MVC </t>
  </si>
  <si>
    <t>968062354</t>
  </si>
  <si>
    <t xml:space="preserve">Vybourání dřevěných rámů oken dvojitých pl. 1 m2 </t>
  </si>
  <si>
    <t>968062355</t>
  </si>
  <si>
    <t xml:space="preserve">Vybourání dřevěných rámů oken dvojitých pl. 2 m2 </t>
  </si>
  <si>
    <t>968062356</t>
  </si>
  <si>
    <t xml:space="preserve">Vybourání dřevěných rámů oken dvojitých pl. 4 m2 </t>
  </si>
  <si>
    <t>968062357</t>
  </si>
  <si>
    <t xml:space="preserve">Vybourání dřevěných rámů oken dvojitých nad  4 m2 </t>
  </si>
  <si>
    <t>968062456</t>
  </si>
  <si>
    <t xml:space="preserve">Vybourání dřevěných dveřních zárubní pl. nad 2 m2 </t>
  </si>
  <si>
    <t>D96</t>
  </si>
  <si>
    <t>Přesuny suti a vybouraných hmot</t>
  </si>
  <si>
    <t>979011111</t>
  </si>
  <si>
    <t xml:space="preserve">Svislá doprava suti a vybour. hmot za 2.NP a 1.PP </t>
  </si>
  <si>
    <t>t</t>
  </si>
  <si>
    <t>979011121</t>
  </si>
  <si>
    <t xml:space="preserve">Příplatek za každé další podlaží 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</si>
  <si>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</si>
  <si>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</si>
  <si>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</si>
  <si>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</si>
  <si>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979087212</t>
  </si>
  <si>
    <t xml:space="preserve">Nakládání suti na dopravní prostředky </t>
  </si>
  <si>
    <t>979093111</t>
  </si>
  <si>
    <t xml:space="preserve">Uložení suti na skládku bez zhutnění </t>
  </si>
  <si>
    <t>979990001</t>
  </si>
  <si>
    <t xml:space="preserve">Poplatek za skládku stavební suti </t>
  </si>
  <si>
    <t>99</t>
  </si>
  <si>
    <t>Staveništní přesun hmot</t>
  </si>
  <si>
    <t>999281111</t>
  </si>
  <si>
    <t xml:space="preserve">Přesun hmot pro opravy a údržbu do výšky 25 m </t>
  </si>
  <si>
    <t>764</t>
  </si>
  <si>
    <t>Konstrukce klempířské</t>
  </si>
  <si>
    <t>764410250</t>
  </si>
  <si>
    <t xml:space="preserve">Oplechování parapetů včetně rohů Pz, rš 330 mm </t>
  </si>
  <si>
    <t>764410850</t>
  </si>
  <si>
    <t xml:space="preserve">Demontáž oplechování parapetů,rš od 100 do 330 mm </t>
  </si>
  <si>
    <t>764 41-0855</t>
  </si>
  <si>
    <t xml:space="preserve">Demontáž parapetu rš 330 mm pro další použití </t>
  </si>
  <si>
    <t>764410291</t>
  </si>
  <si>
    <t>Montáž oplechování parapetů Pz bez dodávky parapetu</t>
  </si>
  <si>
    <t>998764203</t>
  </si>
  <si>
    <t xml:space="preserve">Přesun hmot pro klempířské konstr., výšky do 24 m </t>
  </si>
  <si>
    <t>766</t>
  </si>
  <si>
    <t>Konstrukce truhlářské</t>
  </si>
  <si>
    <t>766 62-8811</t>
  </si>
  <si>
    <t xml:space="preserve">Montáž oken ozn. B1.0 + B2.0 + B3.0 </t>
  </si>
  <si>
    <t>766 62-8812</t>
  </si>
  <si>
    <t xml:space="preserve">Montáž oken ozn. C1.0 + C2.0 </t>
  </si>
  <si>
    <t>766 62-8813</t>
  </si>
  <si>
    <t xml:space="preserve">Montáž oken ozn. D1.0 + D1.1 + D2.0 + D3.0 </t>
  </si>
  <si>
    <t>766 62-8814</t>
  </si>
  <si>
    <t xml:space="preserve">Montáž oken ozn. E1.0 </t>
  </si>
  <si>
    <t>766 62-8815</t>
  </si>
  <si>
    <t xml:space="preserve">Montáž oken ozn. F1.0 </t>
  </si>
  <si>
    <t>766 62-8816</t>
  </si>
  <si>
    <t xml:space="preserve">Montáž oken ozn. G1.0 + G2.0 </t>
  </si>
  <si>
    <t>766 62-8817</t>
  </si>
  <si>
    <t xml:space="preserve">Montáž oken ozn. H1.0 + H3.0 </t>
  </si>
  <si>
    <t>766 62-8818</t>
  </si>
  <si>
    <t xml:space="preserve">Montáž oken ozn. I1.0 </t>
  </si>
  <si>
    <t>766 62-8819</t>
  </si>
  <si>
    <t xml:space="preserve">Montáž oken ozn. J1.0 + J2.0 </t>
  </si>
  <si>
    <t>766 62-8820</t>
  </si>
  <si>
    <t xml:space="preserve">Montáž oken ozn. K1.0 </t>
  </si>
  <si>
    <t>766 62-8821</t>
  </si>
  <si>
    <t xml:space="preserve">Montáž oken ozn. L1.0 </t>
  </si>
  <si>
    <t>766 62-8822</t>
  </si>
  <si>
    <t xml:space="preserve">Montáž oken ozn. M1.0 </t>
  </si>
  <si>
    <t>766 62-8823</t>
  </si>
  <si>
    <t xml:space="preserve">Montáž oken ozn. N1.0 </t>
  </si>
  <si>
    <t>766 62-8824</t>
  </si>
  <si>
    <t xml:space="preserve">Montáž oken ozn. O1.0 </t>
  </si>
  <si>
    <t>766 62-8825</t>
  </si>
  <si>
    <t xml:space="preserve">Montáž dveři ozn. 2.0a </t>
  </si>
  <si>
    <t>766 62-8826</t>
  </si>
  <si>
    <t xml:space="preserve">Montáž dveři ozn. 8.0a </t>
  </si>
  <si>
    <t>766111</t>
  </si>
  <si>
    <t xml:space="preserve">Repase okna ozn. A1.0 </t>
  </si>
  <si>
    <t>766112</t>
  </si>
  <si>
    <t xml:space="preserve">Dodávka oken ozn. B1.0 + B2.0 + B3.0 </t>
  </si>
  <si>
    <t>766113</t>
  </si>
  <si>
    <t xml:space="preserve">Dodávka oken ozn. C1.0 + C2.0 </t>
  </si>
  <si>
    <t>766114</t>
  </si>
  <si>
    <t xml:space="preserve">Dodávka oken ozn. D1.0 + D1.1 + D2.0 + D3.0 </t>
  </si>
  <si>
    <t>766115</t>
  </si>
  <si>
    <t xml:space="preserve">Dodávka oken ozn. E1.0 </t>
  </si>
  <si>
    <t>766116</t>
  </si>
  <si>
    <t xml:space="preserve">Dodávka oken ozn. F1.0 </t>
  </si>
  <si>
    <t>766117</t>
  </si>
  <si>
    <t xml:space="preserve">Dodávka oken ozn. G1.0 + G2.0 </t>
  </si>
  <si>
    <t>766118</t>
  </si>
  <si>
    <t xml:space="preserve">Dodávka oken ozn. H1.0 + H3.0 </t>
  </si>
  <si>
    <t>766119</t>
  </si>
  <si>
    <t xml:space="preserve">Dodávka oken ozn. I1.0 </t>
  </si>
  <si>
    <t>766120</t>
  </si>
  <si>
    <t xml:space="preserve">Dodávka oken ozn. J1.0 + J2.0 </t>
  </si>
  <si>
    <t>766121</t>
  </si>
  <si>
    <t xml:space="preserve">Dodávka oken ozn. K1.0 </t>
  </si>
  <si>
    <t>766122</t>
  </si>
  <si>
    <t xml:space="preserve">Dodávka oken ozn. L1.0 </t>
  </si>
  <si>
    <t>766123</t>
  </si>
  <si>
    <t xml:space="preserve">Dodávka oken ozn. M1.0 </t>
  </si>
  <si>
    <t>766124</t>
  </si>
  <si>
    <t xml:space="preserve">Dodávka oken ozn. N1.0 </t>
  </si>
  <si>
    <t>766125</t>
  </si>
  <si>
    <t xml:space="preserve">Dodávka oken ozn. O1.0 </t>
  </si>
  <si>
    <t>766126</t>
  </si>
  <si>
    <t xml:space="preserve">Repase oken ozn. P1.0 </t>
  </si>
  <si>
    <t>766127</t>
  </si>
  <si>
    <t xml:space="preserve">Repase oken ozn. Q1.0 </t>
  </si>
  <si>
    <t>766128</t>
  </si>
  <si>
    <t xml:space="preserve">Repase dveři ozn. 1.0a + 1.0b </t>
  </si>
  <si>
    <t>766129</t>
  </si>
  <si>
    <t xml:space="preserve">Dodávka dveři ozn. 2.0a </t>
  </si>
  <si>
    <t>766130</t>
  </si>
  <si>
    <t xml:space="preserve">Repase dveři ozn. 3.0a </t>
  </si>
  <si>
    <t>766131</t>
  </si>
  <si>
    <t xml:space="preserve">Repase dveři ozn. 4.0a </t>
  </si>
  <si>
    <t>766132</t>
  </si>
  <si>
    <t xml:space="preserve">Repase dveři ozn. 5.0a </t>
  </si>
  <si>
    <t>766133</t>
  </si>
  <si>
    <t xml:space="preserve">Repase dveři ozn. 6.0a </t>
  </si>
  <si>
    <t>766134</t>
  </si>
  <si>
    <t xml:space="preserve">Repase dveři ozn. 7.0a </t>
  </si>
  <si>
    <t>766135</t>
  </si>
  <si>
    <t xml:space="preserve">Dodávka dveři ozn. 8.0a </t>
  </si>
  <si>
    <t>766136</t>
  </si>
  <si>
    <t xml:space="preserve">Repase dveři ozn. 9.0a </t>
  </si>
  <si>
    <t>766 68-1237</t>
  </si>
  <si>
    <t>Provedení obložek z vnitřní strany u oken a dveři včetně nátěru a dodávky</t>
  </si>
  <si>
    <t>766 69-4321</t>
  </si>
  <si>
    <t>Repase stávajícího kování oken : kličky ( půlolivy + olivy+ rozvory-očištění od barev,vyleštění,</t>
  </si>
  <si>
    <t>kmpl</t>
  </si>
  <si>
    <t>povrchová úprava</t>
  </si>
  <si>
    <t>766 69-4322</t>
  </si>
  <si>
    <t xml:space="preserve">Repase dveři - ( kliky + štítky ) </t>
  </si>
  <si>
    <t>766 69-4323</t>
  </si>
  <si>
    <t xml:space="preserve">Doplnění zámku dveři a protiplechy </t>
  </si>
  <si>
    <t>766 69-4441</t>
  </si>
  <si>
    <t xml:space="preserve">Vyspravení kazet u výplní dveři </t>
  </si>
  <si>
    <t>766 69-4442</t>
  </si>
  <si>
    <t>766 69-4443</t>
  </si>
  <si>
    <t>766 69-4433</t>
  </si>
  <si>
    <t xml:space="preserve">Zpevnění příček a křížů ve skle </t>
  </si>
  <si>
    <t>766 69-5213</t>
  </si>
  <si>
    <t xml:space="preserve">Připasování prahu </t>
  </si>
  <si>
    <t>766 69-5411</t>
  </si>
  <si>
    <t xml:space="preserve">Vyspravení kastlu </t>
  </si>
  <si>
    <t>766 69-5412</t>
  </si>
  <si>
    <t xml:space="preserve">Vyspravení výplní a zpevnění příček </t>
  </si>
  <si>
    <t>766 69-5242</t>
  </si>
  <si>
    <t xml:space="preserve">Zpevnění příček ve skle okno A1.0 </t>
  </si>
  <si>
    <t>766 69-5243</t>
  </si>
  <si>
    <t xml:space="preserve">Zpevnění příček ve skle okno E1.0 </t>
  </si>
  <si>
    <t>766 69-5244</t>
  </si>
  <si>
    <t xml:space="preserve">Zpevnění příček ve skle okno P1.0 </t>
  </si>
  <si>
    <t>766 69-5245</t>
  </si>
  <si>
    <t xml:space="preserve">Zpevnění příček ve skle okno Q1.0 </t>
  </si>
  <si>
    <t>998766203</t>
  </si>
  <si>
    <t xml:space="preserve">Přesun hmot pro truhlářské konstr., výšky do 24 m </t>
  </si>
  <si>
    <t>767</t>
  </si>
  <si>
    <t>Konstrukce zámečnické</t>
  </si>
  <si>
    <t>767 66-3311</t>
  </si>
  <si>
    <t xml:space="preserve">Demontáž mřiží </t>
  </si>
  <si>
    <t>998767202</t>
  </si>
  <si>
    <t xml:space="preserve">Přesun hmot pro zámečnické konstr., výšky do 12 m </t>
  </si>
  <si>
    <t>781</t>
  </si>
  <si>
    <t>Obklady keramické</t>
  </si>
  <si>
    <t>781 41-3918</t>
  </si>
  <si>
    <t>Oprava keramických obkladu lepením včetně vyspravení omítek</t>
  </si>
  <si>
    <t>kus</t>
  </si>
  <si>
    <t>998781202</t>
  </si>
  <si>
    <t xml:space="preserve">Přesun hmot pro obklady keramické, výšky do 12 m </t>
  </si>
  <si>
    <t>783</t>
  </si>
  <si>
    <t>Nátěry</t>
  </si>
  <si>
    <t>783602825</t>
  </si>
  <si>
    <t xml:space="preserve">Odstranění nátěrů, stěny truhlářské, opálením </t>
  </si>
  <si>
    <t>783625930</t>
  </si>
  <si>
    <t xml:space="preserve">Údržba, nátěr synt. truhl.výr. 2x +2x email +2x tm </t>
  </si>
  <si>
    <t>783522000</t>
  </si>
  <si>
    <t xml:space="preserve">Nátěr syntet. klempířských konstrukcí, Z + 2 x </t>
  </si>
  <si>
    <t>784</t>
  </si>
  <si>
    <t>Malby</t>
  </si>
  <si>
    <t>784 44-3008</t>
  </si>
  <si>
    <t>Provedení maleb kolem oken a dveři po obvodě v šíři cca 1 m</t>
  </si>
  <si>
    <t>784151101</t>
  </si>
  <si>
    <t xml:space="preserve">Penetrace podkladu nátěrem  1 x </t>
  </si>
  <si>
    <t>784403808</t>
  </si>
  <si>
    <t xml:space="preserve">Odstranění maleb omytím v místnosti </t>
  </si>
  <si>
    <t>784402808</t>
  </si>
  <si>
    <t xml:space="preserve">Odstranění malby oškrábáním v místnosti </t>
  </si>
  <si>
    <t>Zařízení staveniště</t>
  </si>
  <si>
    <t>Město Krnov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</si>
</sst>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6" fillId="3" borderId="34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8" fillId="0" borderId="0" xfId="20" applyFont="1" applyAlignment="1">
      <alignment wrapText="1"/>
      <protection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59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1/1</v>
      </c>
      <c r="D2" s="5" t="str">
        <f>Rekapitulace!G2</f>
        <v>Výměna oken</v>
      </c>
      <c r="E2" s="6"/>
      <c r="F2" s="7" t="s">
        <v>1</v>
      </c>
      <c r="G2" s="8" t="s">
        <v>81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79</v>
      </c>
      <c r="B5" s="18"/>
      <c r="C5" s="19" t="s">
        <v>80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77</v>
      </c>
      <c r="B7" s="25"/>
      <c r="C7" s="26" t="s">
        <v>78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340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0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Rekapitulace!A27</f>
        <v>Zařízení staveniště</v>
      </c>
      <c r="E15" s="61"/>
      <c r="F15" s="62"/>
      <c r="G15" s="59">
        <f>Rekapitulace!I27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/>
      <c r="E16" s="63"/>
      <c r="F16" s="64"/>
      <c r="G16" s="59"/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/>
      <c r="E17" s="63"/>
      <c r="F17" s="64"/>
      <c r="G17" s="59"/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/>
      <c r="E18" s="63"/>
      <c r="F18" s="64"/>
      <c r="G18" s="59"/>
    </row>
    <row r="19" spans="1:7" ht="15.95" customHeight="1">
      <c r="A19" s="67" t="s">
        <v>29</v>
      </c>
      <c r="B19" s="58"/>
      <c r="C19" s="59">
        <f>SUM(C15:C18)</f>
        <v>0</v>
      </c>
      <c r="D19" s="9"/>
      <c r="E19" s="63"/>
      <c r="F19" s="64"/>
      <c r="G19" s="59"/>
    </row>
    <row r="20" spans="1:7" ht="15.95" customHeight="1">
      <c r="A20" s="67"/>
      <c r="B20" s="58"/>
      <c r="C20" s="59"/>
      <c r="D20" s="9"/>
      <c r="E20" s="63"/>
      <c r="F20" s="64"/>
      <c r="G20" s="59"/>
    </row>
    <row r="21" spans="1:7" ht="15.95" customHeight="1">
      <c r="A21" s="67" t="s">
        <v>30</v>
      </c>
      <c r="B21" s="58"/>
      <c r="C21" s="59">
        <f>HZS</f>
        <v>0</v>
      </c>
      <c r="D21" s="9"/>
      <c r="E21" s="63"/>
      <c r="F21" s="64"/>
      <c r="G21" s="59"/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9"/>
  <sheetViews>
    <sheetView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N004/15 Výměna oken v objektu SVČ Méďa</v>
      </c>
      <c r="D1" s="111"/>
      <c r="E1" s="112"/>
      <c r="F1" s="111"/>
      <c r="G1" s="113" t="s">
        <v>49</v>
      </c>
      <c r="H1" s="114" t="s">
        <v>82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SO01 Výměna oken</v>
      </c>
      <c r="D2" s="119"/>
      <c r="E2" s="120"/>
      <c r="F2" s="119"/>
      <c r="G2" s="121" t="s">
        <v>80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5" t="str">
        <f>Položky!B7</f>
        <v>61</v>
      </c>
      <c r="B7" s="133" t="str">
        <f>Položky!C7</f>
        <v>Upravy povrchů vnitřní</v>
      </c>
      <c r="C7" s="69"/>
      <c r="D7" s="134"/>
      <c r="E7" s="226">
        <f>Položky!BA12</f>
        <v>0</v>
      </c>
      <c r="F7" s="227">
        <f>Položky!BB12</f>
        <v>0</v>
      </c>
      <c r="G7" s="227">
        <f>Položky!BC12</f>
        <v>0</v>
      </c>
      <c r="H7" s="227">
        <f>Položky!BD12</f>
        <v>0</v>
      </c>
      <c r="I7" s="228">
        <f>Položky!BE12</f>
        <v>0</v>
      </c>
    </row>
    <row r="8" spans="1:9" s="37" customFormat="1" ht="12.75">
      <c r="A8" s="225" t="str">
        <f>Položky!B13</f>
        <v>62</v>
      </c>
      <c r="B8" s="133" t="str">
        <f>Položky!C13</f>
        <v>Úpravy povrchů vnější</v>
      </c>
      <c r="C8" s="69"/>
      <c r="D8" s="134"/>
      <c r="E8" s="226">
        <f>Položky!BA15</f>
        <v>0</v>
      </c>
      <c r="F8" s="227">
        <f>Položky!BB15</f>
        <v>0</v>
      </c>
      <c r="G8" s="227">
        <f>Položky!BC15</f>
        <v>0</v>
      </c>
      <c r="H8" s="227">
        <f>Položky!BD15</f>
        <v>0</v>
      </c>
      <c r="I8" s="228">
        <f>Položky!BE15</f>
        <v>0</v>
      </c>
    </row>
    <row r="9" spans="1:9" s="37" customFormat="1" ht="12.75">
      <c r="A9" s="225" t="str">
        <f>Položky!B16</f>
        <v>63</v>
      </c>
      <c r="B9" s="133" t="str">
        <f>Položky!C16</f>
        <v>Podlahy a podlahové konstrukce</v>
      </c>
      <c r="C9" s="69"/>
      <c r="D9" s="134"/>
      <c r="E9" s="226">
        <f>Položky!BA18</f>
        <v>0</v>
      </c>
      <c r="F9" s="227">
        <f>Položky!BB18</f>
        <v>0</v>
      </c>
      <c r="G9" s="227">
        <f>Položky!BC18</f>
        <v>0</v>
      </c>
      <c r="H9" s="227">
        <f>Položky!BD18</f>
        <v>0</v>
      </c>
      <c r="I9" s="228">
        <f>Položky!BE18</f>
        <v>0</v>
      </c>
    </row>
    <row r="10" spans="1:9" s="37" customFormat="1" ht="12.75">
      <c r="A10" s="225" t="str">
        <f>Položky!B19</f>
        <v>64</v>
      </c>
      <c r="B10" s="133" t="str">
        <f>Položky!C19</f>
        <v>Výplně otvorů</v>
      </c>
      <c r="C10" s="69"/>
      <c r="D10" s="134"/>
      <c r="E10" s="226">
        <f>Položky!BA24</f>
        <v>0</v>
      </c>
      <c r="F10" s="227">
        <f>Položky!BB24</f>
        <v>0</v>
      </c>
      <c r="G10" s="227">
        <f>Položky!BC24</f>
        <v>0</v>
      </c>
      <c r="H10" s="227">
        <f>Položky!BD24</f>
        <v>0</v>
      </c>
      <c r="I10" s="228">
        <f>Položky!BE24</f>
        <v>0</v>
      </c>
    </row>
    <row r="11" spans="1:9" s="37" customFormat="1" ht="12.75">
      <c r="A11" s="225" t="str">
        <f>Položky!B25</f>
        <v>94</v>
      </c>
      <c r="B11" s="133" t="str">
        <f>Položky!C25</f>
        <v>Lešení a stavební výtahy</v>
      </c>
      <c r="C11" s="69"/>
      <c r="D11" s="134"/>
      <c r="E11" s="226">
        <f>Položky!BA36</f>
        <v>0</v>
      </c>
      <c r="F11" s="227">
        <f>Položky!BB36</f>
        <v>0</v>
      </c>
      <c r="G11" s="227">
        <f>Položky!BC36</f>
        <v>0</v>
      </c>
      <c r="H11" s="227">
        <f>Položky!BD36</f>
        <v>0</v>
      </c>
      <c r="I11" s="228">
        <f>Položky!BE36</f>
        <v>0</v>
      </c>
    </row>
    <row r="12" spans="1:9" s="37" customFormat="1" ht="12.75">
      <c r="A12" s="225" t="str">
        <f>Položky!B37</f>
        <v>95</v>
      </c>
      <c r="B12" s="133" t="str">
        <f>Položky!C37</f>
        <v>Dokončovací konstrukce na pozemních stavbách</v>
      </c>
      <c r="C12" s="69"/>
      <c r="D12" s="134"/>
      <c r="E12" s="226">
        <f>Položky!BA40</f>
        <v>0</v>
      </c>
      <c r="F12" s="227">
        <f>Položky!BB40</f>
        <v>0</v>
      </c>
      <c r="G12" s="227">
        <f>Položky!BC40</f>
        <v>0</v>
      </c>
      <c r="H12" s="227">
        <f>Položky!BD40</f>
        <v>0</v>
      </c>
      <c r="I12" s="228">
        <f>Položky!BE40</f>
        <v>0</v>
      </c>
    </row>
    <row r="13" spans="1:9" s="37" customFormat="1" ht="12.75">
      <c r="A13" s="225" t="str">
        <f>Položky!B41</f>
        <v>96</v>
      </c>
      <c r="B13" s="133" t="str">
        <f>Položky!C41</f>
        <v>Bourání konstrukcí</v>
      </c>
      <c r="C13" s="69"/>
      <c r="D13" s="134"/>
      <c r="E13" s="226">
        <f>Položky!BA49</f>
        <v>0</v>
      </c>
      <c r="F13" s="227">
        <f>Položky!BB49</f>
        <v>0</v>
      </c>
      <c r="G13" s="227">
        <f>Položky!BC49</f>
        <v>0</v>
      </c>
      <c r="H13" s="227">
        <f>Položky!BD49</f>
        <v>0</v>
      </c>
      <c r="I13" s="228">
        <f>Položky!BE49</f>
        <v>0</v>
      </c>
    </row>
    <row r="14" spans="1:9" s="37" customFormat="1" ht="12.75">
      <c r="A14" s="225" t="str">
        <f>Položky!B50</f>
        <v>D96</v>
      </c>
      <c r="B14" s="133" t="str">
        <f>Položky!C50</f>
        <v>Přesuny suti a vybouraných hmot</v>
      </c>
      <c r="C14" s="69"/>
      <c r="D14" s="134"/>
      <c r="E14" s="226">
        <f>Položky!BA58</f>
        <v>0</v>
      </c>
      <c r="F14" s="227">
        <f>Položky!BB58</f>
        <v>0</v>
      </c>
      <c r="G14" s="227">
        <f>Položky!BC58</f>
        <v>0</v>
      </c>
      <c r="H14" s="227">
        <f>Položky!BD58</f>
        <v>0</v>
      </c>
      <c r="I14" s="228">
        <f>Položky!BE58</f>
        <v>0</v>
      </c>
    </row>
    <row r="15" spans="1:9" s="37" customFormat="1" ht="12.75">
      <c r="A15" s="225" t="str">
        <f>Položky!B59</f>
        <v>99</v>
      </c>
      <c r="B15" s="133" t="str">
        <f>Položky!C59</f>
        <v>Staveništní přesun hmot</v>
      </c>
      <c r="C15" s="69"/>
      <c r="D15" s="134"/>
      <c r="E15" s="226">
        <f>Položky!BA61</f>
        <v>0</v>
      </c>
      <c r="F15" s="227">
        <f>Položky!BB61</f>
        <v>0</v>
      </c>
      <c r="G15" s="227">
        <f>Položky!BC61</f>
        <v>0</v>
      </c>
      <c r="H15" s="227">
        <f>Položky!BD61</f>
        <v>0</v>
      </c>
      <c r="I15" s="228">
        <f>Položky!BE61</f>
        <v>0</v>
      </c>
    </row>
    <row r="16" spans="1:9" s="37" customFormat="1" ht="12.75">
      <c r="A16" s="225" t="str">
        <f>Položky!B62</f>
        <v>764</v>
      </c>
      <c r="B16" s="133" t="str">
        <f>Položky!C62</f>
        <v>Konstrukce klempířské</v>
      </c>
      <c r="C16" s="69"/>
      <c r="D16" s="134"/>
      <c r="E16" s="226">
        <f>Položky!BA68</f>
        <v>0</v>
      </c>
      <c r="F16" s="227">
        <f>Položky!BB68</f>
        <v>0</v>
      </c>
      <c r="G16" s="227">
        <f>Položky!BC68</f>
        <v>0</v>
      </c>
      <c r="H16" s="227">
        <f>Položky!BD68</f>
        <v>0</v>
      </c>
      <c r="I16" s="228">
        <f>Položky!BE68</f>
        <v>0</v>
      </c>
    </row>
    <row r="17" spans="1:9" s="37" customFormat="1" ht="12.75">
      <c r="A17" s="225" t="str">
        <f>Položky!B69</f>
        <v>766</v>
      </c>
      <c r="B17" s="133" t="str">
        <f>Položky!C69</f>
        <v>Konstrukce truhlářské</v>
      </c>
      <c r="C17" s="69"/>
      <c r="D17" s="134"/>
      <c r="E17" s="226">
        <f>Položky!BA129</f>
        <v>0</v>
      </c>
      <c r="F17" s="227">
        <f>Položky!BB129</f>
        <v>0</v>
      </c>
      <c r="G17" s="227">
        <f>Položky!BC129</f>
        <v>0</v>
      </c>
      <c r="H17" s="227">
        <f>Položky!BD129</f>
        <v>0</v>
      </c>
      <c r="I17" s="228">
        <f>Položky!BE129</f>
        <v>0</v>
      </c>
    </row>
    <row r="18" spans="1:9" s="37" customFormat="1" ht="12.75">
      <c r="A18" s="225" t="str">
        <f>Položky!B130</f>
        <v>767</v>
      </c>
      <c r="B18" s="133" t="str">
        <f>Položky!C130</f>
        <v>Konstrukce zámečnické</v>
      </c>
      <c r="C18" s="69"/>
      <c r="D18" s="134"/>
      <c r="E18" s="226">
        <f>Položky!BA133</f>
        <v>0</v>
      </c>
      <c r="F18" s="227">
        <f>Položky!BB133</f>
        <v>0</v>
      </c>
      <c r="G18" s="227">
        <f>Položky!BC133</f>
        <v>0</v>
      </c>
      <c r="H18" s="227">
        <f>Položky!BD133</f>
        <v>0</v>
      </c>
      <c r="I18" s="228">
        <f>Položky!BE133</f>
        <v>0</v>
      </c>
    </row>
    <row r="19" spans="1:9" s="37" customFormat="1" ht="12.75">
      <c r="A19" s="225" t="str">
        <f>Položky!B134</f>
        <v>781</v>
      </c>
      <c r="B19" s="133" t="str">
        <f>Položky!C134</f>
        <v>Obklady keramické</v>
      </c>
      <c r="C19" s="69"/>
      <c r="D19" s="134"/>
      <c r="E19" s="226">
        <f>Položky!BA137</f>
        <v>0</v>
      </c>
      <c r="F19" s="227">
        <f>Položky!BB137</f>
        <v>0</v>
      </c>
      <c r="G19" s="227">
        <f>Položky!BC137</f>
        <v>0</v>
      </c>
      <c r="H19" s="227">
        <f>Položky!BD137</f>
        <v>0</v>
      </c>
      <c r="I19" s="228">
        <f>Položky!BE137</f>
        <v>0</v>
      </c>
    </row>
    <row r="20" spans="1:9" s="37" customFormat="1" ht="12.75">
      <c r="A20" s="225" t="str">
        <f>Položky!B138</f>
        <v>783</v>
      </c>
      <c r="B20" s="133" t="str">
        <f>Položky!C138</f>
        <v>Nátěry</v>
      </c>
      <c r="C20" s="69"/>
      <c r="D20" s="134"/>
      <c r="E20" s="226">
        <f>Položky!BA142</f>
        <v>0</v>
      </c>
      <c r="F20" s="227">
        <f>Položky!BB142</f>
        <v>0</v>
      </c>
      <c r="G20" s="227">
        <f>Položky!BC142</f>
        <v>0</v>
      </c>
      <c r="H20" s="227">
        <f>Položky!BD142</f>
        <v>0</v>
      </c>
      <c r="I20" s="228">
        <f>Položky!BE142</f>
        <v>0</v>
      </c>
    </row>
    <row r="21" spans="1:9" s="37" customFormat="1" ht="13.5" thickBot="1">
      <c r="A21" s="225" t="str">
        <f>Položky!B143</f>
        <v>784</v>
      </c>
      <c r="B21" s="133" t="str">
        <f>Položky!C143</f>
        <v>Malby</v>
      </c>
      <c r="C21" s="69"/>
      <c r="D21" s="134"/>
      <c r="E21" s="226">
        <f>Položky!BA148</f>
        <v>0</v>
      </c>
      <c r="F21" s="227">
        <f>Položky!BB148</f>
        <v>0</v>
      </c>
      <c r="G21" s="227">
        <f>Položky!BC148</f>
        <v>0</v>
      </c>
      <c r="H21" s="227">
        <f>Položky!BD148</f>
        <v>0</v>
      </c>
      <c r="I21" s="228">
        <f>Položky!BE148</f>
        <v>0</v>
      </c>
    </row>
    <row r="22" spans="1:9" s="141" customFormat="1" ht="13.5" thickBot="1">
      <c r="A22" s="135"/>
      <c r="B22" s="136" t="s">
        <v>57</v>
      </c>
      <c r="C22" s="136"/>
      <c r="D22" s="137"/>
      <c r="E22" s="138">
        <f>SUM(E7:E21)</f>
        <v>0</v>
      </c>
      <c r="F22" s="139">
        <f>SUM(F7:F21)</f>
        <v>0</v>
      </c>
      <c r="G22" s="139">
        <f>SUM(G7:G21)</f>
        <v>0</v>
      </c>
      <c r="H22" s="139">
        <f>SUM(H7:H21)</f>
        <v>0</v>
      </c>
      <c r="I22" s="140">
        <f>SUM(I7:I21)</f>
        <v>0</v>
      </c>
    </row>
    <row r="23" spans="1:9" ht="12.75">
      <c r="A23" s="69"/>
      <c r="B23" s="69"/>
      <c r="C23" s="69"/>
      <c r="D23" s="69"/>
      <c r="E23" s="69"/>
      <c r="F23" s="69"/>
      <c r="G23" s="69"/>
      <c r="H23" s="69"/>
      <c r="I23" s="69"/>
    </row>
    <row r="24" spans="1:57" ht="19.5" customHeight="1">
      <c r="A24" s="125" t="s">
        <v>58</v>
      </c>
      <c r="B24" s="125"/>
      <c r="C24" s="125"/>
      <c r="D24" s="125"/>
      <c r="E24" s="125"/>
      <c r="F24" s="125"/>
      <c r="G24" s="142"/>
      <c r="H24" s="125"/>
      <c r="I24" s="125"/>
      <c r="BA24" s="43"/>
      <c r="BB24" s="43"/>
      <c r="BC24" s="43"/>
      <c r="BD24" s="43"/>
      <c r="BE24" s="43"/>
    </row>
    <row r="25" spans="1:9" ht="13.5" thickBot="1">
      <c r="A25" s="82"/>
      <c r="B25" s="82"/>
      <c r="C25" s="82"/>
      <c r="D25" s="82"/>
      <c r="E25" s="82"/>
      <c r="F25" s="82"/>
      <c r="G25" s="82"/>
      <c r="H25" s="82"/>
      <c r="I25" s="82"/>
    </row>
    <row r="26" spans="1:9" ht="12.75">
      <c r="A26" s="76" t="s">
        <v>59</v>
      </c>
      <c r="B26" s="77"/>
      <c r="C26" s="77"/>
      <c r="D26" s="143"/>
      <c r="E26" s="144" t="s">
        <v>60</v>
      </c>
      <c r="F26" s="145" t="s">
        <v>61</v>
      </c>
      <c r="G26" s="146" t="s">
        <v>62</v>
      </c>
      <c r="H26" s="147"/>
      <c r="I26" s="148" t="s">
        <v>60</v>
      </c>
    </row>
    <row r="27" spans="1:53" ht="12.75">
      <c r="A27" s="67" t="s">
        <v>339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1</v>
      </c>
    </row>
    <row r="28" spans="1:9" ht="13.5" thickBot="1">
      <c r="A28" s="155"/>
      <c r="B28" s="156" t="s">
        <v>63</v>
      </c>
      <c r="C28" s="157"/>
      <c r="D28" s="158"/>
      <c r="E28" s="159"/>
      <c r="F28" s="160"/>
      <c r="G28" s="160"/>
      <c r="H28" s="161">
        <f>SUM(I27:I27)</f>
        <v>0</v>
      </c>
      <c r="I28" s="162"/>
    </row>
    <row r="30" spans="2:9" ht="12.75">
      <c r="B30" s="141"/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  <row r="79" spans="6:9" ht="12.75">
      <c r="F79" s="163"/>
      <c r="G79" s="164"/>
      <c r="H79" s="164"/>
      <c r="I79" s="165"/>
    </row>
  </sheetData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21"/>
  <sheetViews>
    <sheetView showGridLines="0" showZeros="0" workbookViewId="0" topLeftCell="A1">
      <selection activeCell="A148" sqref="A148:IV150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19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76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N004/15 Výměna oken v objektu SVČ Méďa</v>
      </c>
      <c r="D3" s="172"/>
      <c r="E3" s="173" t="s">
        <v>64</v>
      </c>
      <c r="F3" s="174" t="str">
        <f>Rekapitulace!H1</f>
        <v>1/1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SO01 Výměna oken</v>
      </c>
      <c r="D4" s="177"/>
      <c r="E4" s="178" t="str">
        <f>Rekapitulace!G2</f>
        <v>Výměna oken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83</v>
      </c>
      <c r="C7" s="190" t="s">
        <v>84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85</v>
      </c>
      <c r="C8" s="198" t="s">
        <v>86</v>
      </c>
      <c r="D8" s="199" t="s">
        <v>87</v>
      </c>
      <c r="E8" s="200">
        <v>335.719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4E-05</v>
      </c>
    </row>
    <row r="9" spans="1:104" ht="12.75">
      <c r="A9" s="196">
        <v>2</v>
      </c>
      <c r="B9" s="197" t="s">
        <v>88</v>
      </c>
      <c r="C9" s="198" t="s">
        <v>89</v>
      </c>
      <c r="D9" s="199" t="s">
        <v>87</v>
      </c>
      <c r="E9" s="200">
        <v>624.6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0</v>
      </c>
      <c r="AC9" s="167">
        <v>0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0</v>
      </c>
      <c r="CZ9" s="167">
        <v>0.002</v>
      </c>
    </row>
    <row r="10" spans="1:104" ht="12.75">
      <c r="A10" s="196">
        <v>3</v>
      </c>
      <c r="B10" s="197" t="s">
        <v>90</v>
      </c>
      <c r="C10" s="198" t="s">
        <v>91</v>
      </c>
      <c r="D10" s="199" t="s">
        <v>87</v>
      </c>
      <c r="E10" s="200">
        <v>393.182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0.05729</v>
      </c>
    </row>
    <row r="11" spans="1:104" ht="12.75">
      <c r="A11" s="196">
        <v>4</v>
      </c>
      <c r="B11" s="197" t="s">
        <v>92</v>
      </c>
      <c r="C11" s="198" t="s">
        <v>93</v>
      </c>
      <c r="D11" s="199" t="s">
        <v>94</v>
      </c>
      <c r="E11" s="200">
        <v>555.22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0.00431</v>
      </c>
    </row>
    <row r="12" spans="1:57" ht="12.75">
      <c r="A12" s="209"/>
      <c r="B12" s="210" t="s">
        <v>74</v>
      </c>
      <c r="C12" s="211" t="str">
        <f>CONCATENATE(B7," ",C7)</f>
        <v>61 Upravy povrchů vnitřní</v>
      </c>
      <c r="D12" s="212"/>
      <c r="E12" s="213"/>
      <c r="F12" s="214"/>
      <c r="G12" s="215">
        <f>SUM(G7:G11)</f>
        <v>0</v>
      </c>
      <c r="O12" s="195">
        <v>4</v>
      </c>
      <c r="BA12" s="216">
        <f>SUM(BA7:BA11)</f>
        <v>0</v>
      </c>
      <c r="BB12" s="216">
        <f>SUM(BB7:BB11)</f>
        <v>0</v>
      </c>
      <c r="BC12" s="216">
        <f>SUM(BC7:BC11)</f>
        <v>0</v>
      </c>
      <c r="BD12" s="216">
        <f>SUM(BD7:BD11)</f>
        <v>0</v>
      </c>
      <c r="BE12" s="216">
        <f>SUM(BE7:BE11)</f>
        <v>0</v>
      </c>
    </row>
    <row r="13" spans="1:15" ht="12.75">
      <c r="A13" s="188" t="s">
        <v>72</v>
      </c>
      <c r="B13" s="189" t="s">
        <v>95</v>
      </c>
      <c r="C13" s="190" t="s">
        <v>96</v>
      </c>
      <c r="D13" s="191"/>
      <c r="E13" s="192"/>
      <c r="F13" s="192"/>
      <c r="G13" s="193"/>
      <c r="H13" s="194"/>
      <c r="I13" s="194"/>
      <c r="O13" s="195">
        <v>1</v>
      </c>
    </row>
    <row r="14" spans="1:104" ht="12.75">
      <c r="A14" s="196">
        <v>5</v>
      </c>
      <c r="B14" s="197" t="s">
        <v>97</v>
      </c>
      <c r="C14" s="198" t="s">
        <v>98</v>
      </c>
      <c r="D14" s="199" t="s">
        <v>87</v>
      </c>
      <c r="E14" s="200">
        <v>211.044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0.05729</v>
      </c>
    </row>
    <row r="15" spans="1:57" ht="12.75">
      <c r="A15" s="209"/>
      <c r="B15" s="210" t="s">
        <v>74</v>
      </c>
      <c r="C15" s="211" t="str">
        <f>CONCATENATE(B13," ",C13)</f>
        <v>62 Úpravy povrchů vnější</v>
      </c>
      <c r="D15" s="212"/>
      <c r="E15" s="213"/>
      <c r="F15" s="214"/>
      <c r="G15" s="215">
        <f>SUM(G13:G14)</f>
        <v>0</v>
      </c>
      <c r="O15" s="195">
        <v>4</v>
      </c>
      <c r="BA15" s="216">
        <f>SUM(BA13:BA14)</f>
        <v>0</v>
      </c>
      <c r="BB15" s="216">
        <f>SUM(BB13:BB14)</f>
        <v>0</v>
      </c>
      <c r="BC15" s="216">
        <f>SUM(BC13:BC14)</f>
        <v>0</v>
      </c>
      <c r="BD15" s="216">
        <f>SUM(BD13:BD14)</f>
        <v>0</v>
      </c>
      <c r="BE15" s="216">
        <f>SUM(BE13:BE14)</f>
        <v>0</v>
      </c>
    </row>
    <row r="16" spans="1:15" ht="12.75">
      <c r="A16" s="188" t="s">
        <v>72</v>
      </c>
      <c r="B16" s="189" t="s">
        <v>99</v>
      </c>
      <c r="C16" s="190" t="s">
        <v>100</v>
      </c>
      <c r="D16" s="191"/>
      <c r="E16" s="192"/>
      <c r="F16" s="192"/>
      <c r="G16" s="193"/>
      <c r="H16" s="194"/>
      <c r="I16" s="194"/>
      <c r="O16" s="195">
        <v>1</v>
      </c>
    </row>
    <row r="17" spans="1:104" ht="12.75">
      <c r="A17" s="196">
        <v>6</v>
      </c>
      <c r="B17" s="197" t="s">
        <v>101</v>
      </c>
      <c r="C17" s="198" t="s">
        <v>102</v>
      </c>
      <c r="D17" s="199" t="s">
        <v>87</v>
      </c>
      <c r="E17" s="200">
        <v>80.78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1</v>
      </c>
      <c r="CZ17" s="167">
        <v>0.1231</v>
      </c>
    </row>
    <row r="18" spans="1:57" ht="12.75">
      <c r="A18" s="209"/>
      <c r="B18" s="210" t="s">
        <v>74</v>
      </c>
      <c r="C18" s="211" t="str">
        <f>CONCATENATE(B16," ",C16)</f>
        <v>63 Podlahy a podlahové konstrukce</v>
      </c>
      <c r="D18" s="212"/>
      <c r="E18" s="213"/>
      <c r="F18" s="214"/>
      <c r="G18" s="215">
        <f>SUM(G16:G17)</f>
        <v>0</v>
      </c>
      <c r="O18" s="195">
        <v>4</v>
      </c>
      <c r="BA18" s="216">
        <f>SUM(BA16:BA17)</f>
        <v>0</v>
      </c>
      <c r="BB18" s="216">
        <f>SUM(BB16:BB17)</f>
        <v>0</v>
      </c>
      <c r="BC18" s="216">
        <f>SUM(BC16:BC17)</f>
        <v>0</v>
      </c>
      <c r="BD18" s="216">
        <f>SUM(BD16:BD17)</f>
        <v>0</v>
      </c>
      <c r="BE18" s="216">
        <f>SUM(BE16:BE17)</f>
        <v>0</v>
      </c>
    </row>
    <row r="19" spans="1:15" ht="12.75">
      <c r="A19" s="188" t="s">
        <v>72</v>
      </c>
      <c r="B19" s="189" t="s">
        <v>103</v>
      </c>
      <c r="C19" s="190" t="s">
        <v>104</v>
      </c>
      <c r="D19" s="191"/>
      <c r="E19" s="192"/>
      <c r="F19" s="192"/>
      <c r="G19" s="193"/>
      <c r="H19" s="194"/>
      <c r="I19" s="194"/>
      <c r="O19" s="195">
        <v>1</v>
      </c>
    </row>
    <row r="20" spans="1:104" ht="12.75">
      <c r="A20" s="196">
        <v>7</v>
      </c>
      <c r="B20" s="197" t="s">
        <v>105</v>
      </c>
      <c r="C20" s="198" t="s">
        <v>106</v>
      </c>
      <c r="D20" s="199" t="s">
        <v>94</v>
      </c>
      <c r="E20" s="200">
        <v>555.22</v>
      </c>
      <c r="F20" s="200">
        <v>0</v>
      </c>
      <c r="G20" s="201">
        <f>E20*F20</f>
        <v>0</v>
      </c>
      <c r="O20" s="195">
        <v>2</v>
      </c>
      <c r="AA20" s="167">
        <v>12</v>
      </c>
      <c r="AB20" s="167">
        <v>0</v>
      </c>
      <c r="AC20" s="167">
        <v>70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12</v>
      </c>
      <c r="CB20" s="202">
        <v>0</v>
      </c>
      <c r="CZ20" s="167">
        <v>0.0005</v>
      </c>
    </row>
    <row r="21" spans="1:104" ht="12.75">
      <c r="A21" s="196">
        <v>8</v>
      </c>
      <c r="B21" s="197" t="s">
        <v>107</v>
      </c>
      <c r="C21" s="198" t="s">
        <v>108</v>
      </c>
      <c r="D21" s="199" t="s">
        <v>94</v>
      </c>
      <c r="E21" s="200">
        <v>119.26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0.00901</v>
      </c>
    </row>
    <row r="22" spans="1:104" ht="12.75">
      <c r="A22" s="196">
        <v>9</v>
      </c>
      <c r="B22" s="197" t="s">
        <v>109</v>
      </c>
      <c r="C22" s="198" t="s">
        <v>110</v>
      </c>
      <c r="D22" s="199" t="s">
        <v>94</v>
      </c>
      <c r="E22" s="200">
        <v>125.223</v>
      </c>
      <c r="F22" s="200">
        <v>0</v>
      </c>
      <c r="G22" s="201">
        <f>E22*F22</f>
        <v>0</v>
      </c>
      <c r="O22" s="195">
        <v>2</v>
      </c>
      <c r="AA22" s="167">
        <v>11</v>
      </c>
      <c r="AB22" s="167">
        <v>3</v>
      </c>
      <c r="AC22" s="167">
        <v>104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11</v>
      </c>
      <c r="CB22" s="202">
        <v>3</v>
      </c>
      <c r="CZ22" s="167">
        <v>0.016</v>
      </c>
    </row>
    <row r="23" spans="1:104" ht="12.75">
      <c r="A23" s="196">
        <v>10</v>
      </c>
      <c r="B23" s="197" t="s">
        <v>111</v>
      </c>
      <c r="C23" s="198" t="s">
        <v>112</v>
      </c>
      <c r="D23" s="199" t="s">
        <v>94</v>
      </c>
      <c r="E23" s="200">
        <v>2.415</v>
      </c>
      <c r="F23" s="200">
        <v>0</v>
      </c>
      <c r="G23" s="201">
        <f>E23*F23</f>
        <v>0</v>
      </c>
      <c r="O23" s="195">
        <v>2</v>
      </c>
      <c r="AA23" s="167">
        <v>12</v>
      </c>
      <c r="AB23" s="167">
        <v>0</v>
      </c>
      <c r="AC23" s="167">
        <v>105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12</v>
      </c>
      <c r="CB23" s="202">
        <v>0</v>
      </c>
      <c r="CZ23" s="167">
        <v>0.016</v>
      </c>
    </row>
    <row r="24" spans="1:57" ht="12.75">
      <c r="A24" s="209"/>
      <c r="B24" s="210" t="s">
        <v>74</v>
      </c>
      <c r="C24" s="211" t="str">
        <f>CONCATENATE(B19," ",C19)</f>
        <v>64 Výplně otvorů</v>
      </c>
      <c r="D24" s="212"/>
      <c r="E24" s="213"/>
      <c r="F24" s="214"/>
      <c r="G24" s="215">
        <f>SUM(G19:G23)</f>
        <v>0</v>
      </c>
      <c r="O24" s="195">
        <v>4</v>
      </c>
      <c r="BA24" s="216">
        <f>SUM(BA19:BA23)</f>
        <v>0</v>
      </c>
      <c r="BB24" s="216">
        <f>SUM(BB19:BB23)</f>
        <v>0</v>
      </c>
      <c r="BC24" s="216">
        <f>SUM(BC19:BC23)</f>
        <v>0</v>
      </c>
      <c r="BD24" s="216">
        <f>SUM(BD19:BD23)</f>
        <v>0</v>
      </c>
      <c r="BE24" s="216">
        <f>SUM(BE19:BE23)</f>
        <v>0</v>
      </c>
    </row>
    <row r="25" spans="1:15" ht="12.75">
      <c r="A25" s="188" t="s">
        <v>72</v>
      </c>
      <c r="B25" s="189" t="s">
        <v>113</v>
      </c>
      <c r="C25" s="190" t="s">
        <v>114</v>
      </c>
      <c r="D25" s="191"/>
      <c r="E25" s="192"/>
      <c r="F25" s="192"/>
      <c r="G25" s="193"/>
      <c r="H25" s="194"/>
      <c r="I25" s="194"/>
      <c r="O25" s="195">
        <v>1</v>
      </c>
    </row>
    <row r="26" spans="1:104" ht="12.75">
      <c r="A26" s="196">
        <v>11</v>
      </c>
      <c r="B26" s="197" t="s">
        <v>115</v>
      </c>
      <c r="C26" s="198" t="s">
        <v>116</v>
      </c>
      <c r="D26" s="199" t="s">
        <v>87</v>
      </c>
      <c r="E26" s="200">
        <v>100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0.00592</v>
      </c>
    </row>
    <row r="27" spans="1:104" ht="12.75">
      <c r="A27" s="196">
        <v>12</v>
      </c>
      <c r="B27" s="197" t="s">
        <v>117</v>
      </c>
      <c r="C27" s="198" t="s">
        <v>118</v>
      </c>
      <c r="D27" s="199" t="s">
        <v>87</v>
      </c>
      <c r="E27" s="200">
        <v>145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0.00121</v>
      </c>
    </row>
    <row r="28" spans="1:104" ht="12.75">
      <c r="A28" s="196">
        <v>13</v>
      </c>
      <c r="B28" s="197" t="s">
        <v>119</v>
      </c>
      <c r="C28" s="198" t="s">
        <v>120</v>
      </c>
      <c r="D28" s="199" t="s">
        <v>87</v>
      </c>
      <c r="E28" s="200">
        <v>120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0.00158</v>
      </c>
    </row>
    <row r="29" spans="1:104" ht="12.75">
      <c r="A29" s="196">
        <v>14</v>
      </c>
      <c r="B29" s="197" t="s">
        <v>121</v>
      </c>
      <c r="C29" s="198" t="s">
        <v>122</v>
      </c>
      <c r="D29" s="199" t="s">
        <v>87</v>
      </c>
      <c r="E29" s="200">
        <v>55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0.00592</v>
      </c>
    </row>
    <row r="30" spans="1:104" ht="12.75">
      <c r="A30" s="196">
        <v>15</v>
      </c>
      <c r="B30" s="197" t="s">
        <v>123</v>
      </c>
      <c r="C30" s="198" t="s">
        <v>124</v>
      </c>
      <c r="D30" s="199" t="s">
        <v>87</v>
      </c>
      <c r="E30" s="200">
        <v>220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0.01838</v>
      </c>
    </row>
    <row r="31" spans="1:104" ht="12.75">
      <c r="A31" s="196">
        <v>16</v>
      </c>
      <c r="B31" s="197" t="s">
        <v>125</v>
      </c>
      <c r="C31" s="198" t="s">
        <v>126</v>
      </c>
      <c r="D31" s="199" t="s">
        <v>87</v>
      </c>
      <c r="E31" s="200">
        <v>220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0.0008</v>
      </c>
    </row>
    <row r="32" spans="1:104" ht="12.75">
      <c r="A32" s="196">
        <v>17</v>
      </c>
      <c r="B32" s="197" t="s">
        <v>127</v>
      </c>
      <c r="C32" s="198" t="s">
        <v>128</v>
      </c>
      <c r="D32" s="199" t="s">
        <v>87</v>
      </c>
      <c r="E32" s="200">
        <v>220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1</v>
      </c>
      <c r="AC32" s="167">
        <v>1</v>
      </c>
      <c r="AZ32" s="167">
        <v>1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1</v>
      </c>
      <c r="CZ32" s="167">
        <v>0</v>
      </c>
    </row>
    <row r="33" spans="1:104" ht="12.75">
      <c r="A33" s="196">
        <v>18</v>
      </c>
      <c r="B33" s="197" t="s">
        <v>129</v>
      </c>
      <c r="C33" s="198" t="s">
        <v>130</v>
      </c>
      <c r="D33" s="199" t="s">
        <v>87</v>
      </c>
      <c r="E33" s="200">
        <v>420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0.01838</v>
      </c>
    </row>
    <row r="34" spans="1:104" ht="12.75">
      <c r="A34" s="196">
        <v>19</v>
      </c>
      <c r="B34" s="197" t="s">
        <v>131</v>
      </c>
      <c r="C34" s="198" t="s">
        <v>132</v>
      </c>
      <c r="D34" s="199" t="s">
        <v>87</v>
      </c>
      <c r="E34" s="200">
        <v>420</v>
      </c>
      <c r="F34" s="200">
        <v>0</v>
      </c>
      <c r="G34" s="201">
        <f>E34*F34</f>
        <v>0</v>
      </c>
      <c r="O34" s="195">
        <v>2</v>
      </c>
      <c r="AA34" s="167">
        <v>1</v>
      </c>
      <c r="AB34" s="167">
        <v>1</v>
      </c>
      <c r="AC34" s="167">
        <v>1</v>
      </c>
      <c r="AZ34" s="167">
        <v>1</v>
      </c>
      <c r="BA34" s="167">
        <f>IF(AZ34=1,G34,0)</f>
        <v>0</v>
      </c>
      <c r="BB34" s="167">
        <f>IF(AZ34=2,G34,0)</f>
        <v>0</v>
      </c>
      <c r="BC34" s="167">
        <f>IF(AZ34=3,G34,0)</f>
        <v>0</v>
      </c>
      <c r="BD34" s="167">
        <f>IF(AZ34=4,G34,0)</f>
        <v>0</v>
      </c>
      <c r="BE34" s="167">
        <f>IF(AZ34=5,G34,0)</f>
        <v>0</v>
      </c>
      <c r="CA34" s="202">
        <v>1</v>
      </c>
      <c r="CB34" s="202">
        <v>1</v>
      </c>
      <c r="CZ34" s="167">
        <v>0.00085</v>
      </c>
    </row>
    <row r="35" spans="1:104" ht="12.75">
      <c r="A35" s="196">
        <v>20</v>
      </c>
      <c r="B35" s="197" t="s">
        <v>133</v>
      </c>
      <c r="C35" s="198" t="s">
        <v>134</v>
      </c>
      <c r="D35" s="199" t="s">
        <v>87</v>
      </c>
      <c r="E35" s="200">
        <v>420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1</v>
      </c>
      <c r="CZ35" s="167">
        <v>0</v>
      </c>
    </row>
    <row r="36" spans="1:57" ht="12.75">
      <c r="A36" s="209"/>
      <c r="B36" s="210" t="s">
        <v>74</v>
      </c>
      <c r="C36" s="211" t="str">
        <f>CONCATENATE(B25," ",C25)</f>
        <v>94 Lešení a stavební výtahy</v>
      </c>
      <c r="D36" s="212"/>
      <c r="E36" s="213"/>
      <c r="F36" s="214"/>
      <c r="G36" s="215">
        <f>SUM(G25:G35)</f>
        <v>0</v>
      </c>
      <c r="O36" s="195">
        <v>4</v>
      </c>
      <c r="BA36" s="216">
        <f>SUM(BA25:BA35)</f>
        <v>0</v>
      </c>
      <c r="BB36" s="216">
        <f>SUM(BB25:BB35)</f>
        <v>0</v>
      </c>
      <c r="BC36" s="216">
        <f>SUM(BC25:BC35)</f>
        <v>0</v>
      </c>
      <c r="BD36" s="216">
        <f>SUM(BD25:BD35)</f>
        <v>0</v>
      </c>
      <c r="BE36" s="216">
        <f>SUM(BE25:BE35)</f>
        <v>0</v>
      </c>
    </row>
    <row r="37" spans="1:15" ht="12.75">
      <c r="A37" s="188" t="s">
        <v>72</v>
      </c>
      <c r="B37" s="189" t="s">
        <v>135</v>
      </c>
      <c r="C37" s="190" t="s">
        <v>136</v>
      </c>
      <c r="D37" s="191"/>
      <c r="E37" s="192"/>
      <c r="F37" s="192"/>
      <c r="G37" s="193"/>
      <c r="H37" s="194"/>
      <c r="I37" s="194"/>
      <c r="O37" s="195">
        <v>1</v>
      </c>
    </row>
    <row r="38" spans="1:104" ht="12.75">
      <c r="A38" s="196">
        <v>21</v>
      </c>
      <c r="B38" s="197" t="s">
        <v>137</v>
      </c>
      <c r="C38" s="198" t="s">
        <v>138</v>
      </c>
      <c r="D38" s="199" t="s">
        <v>87</v>
      </c>
      <c r="E38" s="200">
        <v>520</v>
      </c>
      <c r="F38" s="200">
        <v>0</v>
      </c>
      <c r="G38" s="201">
        <f>E38*F38</f>
        <v>0</v>
      </c>
      <c r="O38" s="195">
        <v>2</v>
      </c>
      <c r="AA38" s="167">
        <v>1</v>
      </c>
      <c r="AB38" s="167">
        <v>1</v>
      </c>
      <c r="AC38" s="167">
        <v>1</v>
      </c>
      <c r="AZ38" s="167">
        <v>1</v>
      </c>
      <c r="BA38" s="167">
        <f>IF(AZ38=1,G38,0)</f>
        <v>0</v>
      </c>
      <c r="BB38" s="167">
        <f>IF(AZ38=2,G38,0)</f>
        <v>0</v>
      </c>
      <c r="BC38" s="167">
        <f>IF(AZ38=3,G38,0)</f>
        <v>0</v>
      </c>
      <c r="BD38" s="167">
        <f>IF(AZ38=4,G38,0)</f>
        <v>0</v>
      </c>
      <c r="BE38" s="167">
        <f>IF(AZ38=5,G38,0)</f>
        <v>0</v>
      </c>
      <c r="CA38" s="202">
        <v>1</v>
      </c>
      <c r="CB38" s="202">
        <v>1</v>
      </c>
      <c r="CZ38" s="167">
        <v>4E-05</v>
      </c>
    </row>
    <row r="39" spans="1:104" ht="12.75">
      <c r="A39" s="196">
        <v>22</v>
      </c>
      <c r="B39" s="197" t="s">
        <v>139</v>
      </c>
      <c r="C39" s="198" t="s">
        <v>140</v>
      </c>
      <c r="D39" s="199" t="s">
        <v>87</v>
      </c>
      <c r="E39" s="200">
        <v>520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1</v>
      </c>
      <c r="AC39" s="167">
        <v>1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1</v>
      </c>
      <c r="CZ39" s="167">
        <v>0</v>
      </c>
    </row>
    <row r="40" spans="1:57" ht="12.75">
      <c r="A40" s="209"/>
      <c r="B40" s="210" t="s">
        <v>74</v>
      </c>
      <c r="C40" s="211" t="str">
        <f>CONCATENATE(B37," ",C37)</f>
        <v>95 Dokončovací konstrukce na pozemních stavbách</v>
      </c>
      <c r="D40" s="212"/>
      <c r="E40" s="213"/>
      <c r="F40" s="214"/>
      <c r="G40" s="215">
        <f>SUM(G37:G39)</f>
        <v>0</v>
      </c>
      <c r="O40" s="195">
        <v>4</v>
      </c>
      <c r="BA40" s="216">
        <f>SUM(BA37:BA39)</f>
        <v>0</v>
      </c>
      <c r="BB40" s="216">
        <f>SUM(BB37:BB39)</f>
        <v>0</v>
      </c>
      <c r="BC40" s="216">
        <f>SUM(BC37:BC39)</f>
        <v>0</v>
      </c>
      <c r="BD40" s="216">
        <f>SUM(BD37:BD39)</f>
        <v>0</v>
      </c>
      <c r="BE40" s="216">
        <f>SUM(BE37:BE39)</f>
        <v>0</v>
      </c>
    </row>
    <row r="41" spans="1:15" ht="12.75">
      <c r="A41" s="188" t="s">
        <v>72</v>
      </c>
      <c r="B41" s="189" t="s">
        <v>141</v>
      </c>
      <c r="C41" s="190" t="s">
        <v>142</v>
      </c>
      <c r="D41" s="191"/>
      <c r="E41" s="192"/>
      <c r="F41" s="192"/>
      <c r="G41" s="193"/>
      <c r="H41" s="194"/>
      <c r="I41" s="194"/>
      <c r="O41" s="195">
        <v>1</v>
      </c>
    </row>
    <row r="42" spans="1:104" ht="22.5">
      <c r="A42" s="196">
        <v>23</v>
      </c>
      <c r="B42" s="197" t="s">
        <v>143</v>
      </c>
      <c r="C42" s="198" t="s">
        <v>144</v>
      </c>
      <c r="D42" s="199" t="s">
        <v>87</v>
      </c>
      <c r="E42" s="200">
        <v>39.5</v>
      </c>
      <c r="F42" s="200">
        <v>0</v>
      </c>
      <c r="G42" s="201">
        <f>E42*F42</f>
        <v>0</v>
      </c>
      <c r="O42" s="195">
        <v>2</v>
      </c>
      <c r="AA42" s="167">
        <v>1</v>
      </c>
      <c r="AB42" s="167">
        <v>1</v>
      </c>
      <c r="AC42" s="167">
        <v>1</v>
      </c>
      <c r="AZ42" s="167">
        <v>1</v>
      </c>
      <c r="BA42" s="167">
        <f>IF(AZ42=1,G42,0)</f>
        <v>0</v>
      </c>
      <c r="BB42" s="167">
        <f>IF(AZ42=2,G42,0)</f>
        <v>0</v>
      </c>
      <c r="BC42" s="167">
        <f>IF(AZ42=3,G42,0)</f>
        <v>0</v>
      </c>
      <c r="BD42" s="167">
        <f>IF(AZ42=4,G42,0)</f>
        <v>0</v>
      </c>
      <c r="BE42" s="167">
        <f>IF(AZ42=5,G42,0)</f>
        <v>0</v>
      </c>
      <c r="CA42" s="202">
        <v>1</v>
      </c>
      <c r="CB42" s="202">
        <v>1</v>
      </c>
      <c r="CZ42" s="167">
        <v>0</v>
      </c>
    </row>
    <row r="43" spans="1:104" ht="12.75">
      <c r="A43" s="196">
        <v>24</v>
      </c>
      <c r="B43" s="197" t="s">
        <v>145</v>
      </c>
      <c r="C43" s="198" t="s">
        <v>146</v>
      </c>
      <c r="D43" s="199" t="s">
        <v>87</v>
      </c>
      <c r="E43" s="200">
        <v>327.61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1</v>
      </c>
      <c r="AC43" s="167">
        <v>1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1</v>
      </c>
      <c r="CZ43" s="167">
        <v>0</v>
      </c>
    </row>
    <row r="44" spans="1:104" ht="12.75">
      <c r="A44" s="196">
        <v>25</v>
      </c>
      <c r="B44" s="197" t="s">
        <v>147</v>
      </c>
      <c r="C44" s="198" t="s">
        <v>148</v>
      </c>
      <c r="D44" s="199" t="s">
        <v>87</v>
      </c>
      <c r="E44" s="200">
        <v>3.628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1</v>
      </c>
      <c r="AC44" s="167">
        <v>1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1</v>
      </c>
      <c r="CZ44" s="167">
        <v>0.00219</v>
      </c>
    </row>
    <row r="45" spans="1:104" ht="12.75">
      <c r="A45" s="196">
        <v>26</v>
      </c>
      <c r="B45" s="197" t="s">
        <v>149</v>
      </c>
      <c r="C45" s="198" t="s">
        <v>150</v>
      </c>
      <c r="D45" s="199" t="s">
        <v>87</v>
      </c>
      <c r="E45" s="200">
        <v>16.42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1</v>
      </c>
      <c r="AC45" s="167">
        <v>1</v>
      </c>
      <c r="AZ45" s="167">
        <v>1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1</v>
      </c>
      <c r="CZ45" s="167">
        <v>0.001</v>
      </c>
    </row>
    <row r="46" spans="1:104" ht="12.75">
      <c r="A46" s="196">
        <v>27</v>
      </c>
      <c r="B46" s="197" t="s">
        <v>151</v>
      </c>
      <c r="C46" s="198" t="s">
        <v>152</v>
      </c>
      <c r="D46" s="199" t="s">
        <v>87</v>
      </c>
      <c r="E46" s="200">
        <v>96.318</v>
      </c>
      <c r="F46" s="200">
        <v>0</v>
      </c>
      <c r="G46" s="201">
        <f>E46*F46</f>
        <v>0</v>
      </c>
      <c r="O46" s="195">
        <v>2</v>
      </c>
      <c r="AA46" s="167">
        <v>1</v>
      </c>
      <c r="AB46" s="167">
        <v>1</v>
      </c>
      <c r="AC46" s="167">
        <v>1</v>
      </c>
      <c r="AZ46" s="167">
        <v>1</v>
      </c>
      <c r="BA46" s="167">
        <f>IF(AZ46=1,G46,0)</f>
        <v>0</v>
      </c>
      <c r="BB46" s="167">
        <f>IF(AZ46=2,G46,0)</f>
        <v>0</v>
      </c>
      <c r="BC46" s="167">
        <f>IF(AZ46=3,G46,0)</f>
        <v>0</v>
      </c>
      <c r="BD46" s="167">
        <f>IF(AZ46=4,G46,0)</f>
        <v>0</v>
      </c>
      <c r="BE46" s="167">
        <f>IF(AZ46=5,G46,0)</f>
        <v>0</v>
      </c>
      <c r="CA46" s="202">
        <v>1</v>
      </c>
      <c r="CB46" s="202">
        <v>1</v>
      </c>
      <c r="CZ46" s="167">
        <v>0.00092</v>
      </c>
    </row>
    <row r="47" spans="1:104" ht="12.75">
      <c r="A47" s="196">
        <v>28</v>
      </c>
      <c r="B47" s="197" t="s">
        <v>153</v>
      </c>
      <c r="C47" s="198" t="s">
        <v>154</v>
      </c>
      <c r="D47" s="199" t="s">
        <v>87</v>
      </c>
      <c r="E47" s="200">
        <v>148.671</v>
      </c>
      <c r="F47" s="200">
        <v>0</v>
      </c>
      <c r="G47" s="201">
        <f>E47*F47</f>
        <v>0</v>
      </c>
      <c r="O47" s="195">
        <v>2</v>
      </c>
      <c r="AA47" s="167">
        <v>1</v>
      </c>
      <c r="AB47" s="167">
        <v>1</v>
      </c>
      <c r="AC47" s="167">
        <v>1</v>
      </c>
      <c r="AZ47" s="167">
        <v>1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1</v>
      </c>
      <c r="CB47" s="202">
        <v>1</v>
      </c>
      <c r="CZ47" s="167">
        <v>0.00082</v>
      </c>
    </row>
    <row r="48" spans="1:104" ht="12.75">
      <c r="A48" s="196">
        <v>29</v>
      </c>
      <c r="B48" s="197" t="s">
        <v>155</v>
      </c>
      <c r="C48" s="198" t="s">
        <v>156</v>
      </c>
      <c r="D48" s="199" t="s">
        <v>87</v>
      </c>
      <c r="E48" s="200">
        <v>14.786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1</v>
      </c>
      <c r="CZ48" s="167">
        <v>0.001</v>
      </c>
    </row>
    <row r="49" spans="1:57" ht="12.75">
      <c r="A49" s="209"/>
      <c r="B49" s="210" t="s">
        <v>74</v>
      </c>
      <c r="C49" s="211" t="str">
        <f>CONCATENATE(B41," ",C41)</f>
        <v>96 Bourání konstrukcí</v>
      </c>
      <c r="D49" s="212"/>
      <c r="E49" s="213"/>
      <c r="F49" s="214"/>
      <c r="G49" s="215">
        <f>SUM(G41:G48)</f>
        <v>0</v>
      </c>
      <c r="O49" s="195">
        <v>4</v>
      </c>
      <c r="BA49" s="216">
        <f>SUM(BA41:BA48)</f>
        <v>0</v>
      </c>
      <c r="BB49" s="216">
        <f>SUM(BB41:BB48)</f>
        <v>0</v>
      </c>
      <c r="BC49" s="216">
        <f>SUM(BC41:BC48)</f>
        <v>0</v>
      </c>
      <c r="BD49" s="216">
        <f>SUM(BD41:BD48)</f>
        <v>0</v>
      </c>
      <c r="BE49" s="216">
        <f>SUM(BE41:BE48)</f>
        <v>0</v>
      </c>
    </row>
    <row r="50" spans="1:15" ht="12.75">
      <c r="A50" s="188" t="s">
        <v>72</v>
      </c>
      <c r="B50" s="189" t="s">
        <v>157</v>
      </c>
      <c r="C50" s="190" t="s">
        <v>158</v>
      </c>
      <c r="D50" s="191"/>
      <c r="E50" s="192"/>
      <c r="F50" s="192"/>
      <c r="G50" s="193"/>
      <c r="H50" s="194"/>
      <c r="I50" s="194"/>
      <c r="O50" s="195">
        <v>1</v>
      </c>
    </row>
    <row r="51" spans="1:104" ht="12.75">
      <c r="A51" s="196">
        <v>30</v>
      </c>
      <c r="B51" s="197" t="s">
        <v>159</v>
      </c>
      <c r="C51" s="198" t="s">
        <v>160</v>
      </c>
      <c r="D51" s="199" t="s">
        <v>161</v>
      </c>
      <c r="E51" s="200">
        <v>36.517061</v>
      </c>
      <c r="F51" s="200">
        <v>0</v>
      </c>
      <c r="G51" s="201">
        <f>E51*F51</f>
        <v>0</v>
      </c>
      <c r="O51" s="195">
        <v>2</v>
      </c>
      <c r="AA51" s="167">
        <v>8</v>
      </c>
      <c r="AB51" s="167">
        <v>0</v>
      </c>
      <c r="AC51" s="167">
        <v>3</v>
      </c>
      <c r="AZ51" s="167">
        <v>1</v>
      </c>
      <c r="BA51" s="167">
        <f>IF(AZ51=1,G51,0)</f>
        <v>0</v>
      </c>
      <c r="BB51" s="167">
        <f>IF(AZ51=2,G51,0)</f>
        <v>0</v>
      </c>
      <c r="BC51" s="167">
        <f>IF(AZ51=3,G51,0)</f>
        <v>0</v>
      </c>
      <c r="BD51" s="167">
        <f>IF(AZ51=4,G51,0)</f>
        <v>0</v>
      </c>
      <c r="BE51" s="167">
        <f>IF(AZ51=5,G51,0)</f>
        <v>0</v>
      </c>
      <c r="CA51" s="202">
        <v>8</v>
      </c>
      <c r="CB51" s="202">
        <v>0</v>
      </c>
      <c r="CZ51" s="167">
        <v>0</v>
      </c>
    </row>
    <row r="52" spans="1:104" ht="12.75">
      <c r="A52" s="196">
        <v>31</v>
      </c>
      <c r="B52" s="197" t="s">
        <v>162</v>
      </c>
      <c r="C52" s="198" t="s">
        <v>163</v>
      </c>
      <c r="D52" s="199" t="s">
        <v>161</v>
      </c>
      <c r="E52" s="200">
        <v>36.517061</v>
      </c>
      <c r="F52" s="200">
        <v>0</v>
      </c>
      <c r="G52" s="201">
        <f>E52*F52</f>
        <v>0</v>
      </c>
      <c r="O52" s="195">
        <v>2</v>
      </c>
      <c r="AA52" s="167">
        <v>8</v>
      </c>
      <c r="AB52" s="167">
        <v>0</v>
      </c>
      <c r="AC52" s="167">
        <v>3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8</v>
      </c>
      <c r="CB52" s="202">
        <v>0</v>
      </c>
      <c r="CZ52" s="167">
        <v>0</v>
      </c>
    </row>
    <row r="53" spans="1:104" ht="12.75">
      <c r="A53" s="196">
        <v>32</v>
      </c>
      <c r="B53" s="197" t="s">
        <v>164</v>
      </c>
      <c r="C53" s="198" t="s">
        <v>165</v>
      </c>
      <c r="D53" s="199" t="s">
        <v>161</v>
      </c>
      <c r="E53" s="200">
        <v>36.517061</v>
      </c>
      <c r="F53" s="200">
        <v>0</v>
      </c>
      <c r="G53" s="201">
        <f>E53*F53</f>
        <v>0</v>
      </c>
      <c r="O53" s="195">
        <v>2</v>
      </c>
      <c r="AA53" s="167">
        <v>8</v>
      </c>
      <c r="AB53" s="167">
        <v>0</v>
      </c>
      <c r="AC53" s="167">
        <v>3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8</v>
      </c>
      <c r="CB53" s="202">
        <v>0</v>
      </c>
      <c r="CZ53" s="167">
        <v>0</v>
      </c>
    </row>
    <row r="54" spans="1:104" ht="12.75">
      <c r="A54" s="196">
        <v>33</v>
      </c>
      <c r="B54" s="197" t="s">
        <v>166</v>
      </c>
      <c r="C54" s="198" t="s">
        <v>167</v>
      </c>
      <c r="D54" s="199" t="s">
        <v>161</v>
      </c>
      <c r="E54" s="200">
        <v>438.204732</v>
      </c>
      <c r="F54" s="200">
        <v>0</v>
      </c>
      <c r="G54" s="201">
        <f>E54*F54</f>
        <v>0</v>
      </c>
      <c r="O54" s="195">
        <v>2</v>
      </c>
      <c r="AA54" s="167">
        <v>8</v>
      </c>
      <c r="AB54" s="167">
        <v>0</v>
      </c>
      <c r="AC54" s="167">
        <v>3</v>
      </c>
      <c r="AZ54" s="167">
        <v>1</v>
      </c>
      <c r="BA54" s="167">
        <f>IF(AZ54=1,G54,0)</f>
        <v>0</v>
      </c>
      <c r="BB54" s="167">
        <f>IF(AZ54=2,G54,0)</f>
        <v>0</v>
      </c>
      <c r="BC54" s="167">
        <f>IF(AZ54=3,G54,0)</f>
        <v>0</v>
      </c>
      <c r="BD54" s="167">
        <f>IF(AZ54=4,G54,0)</f>
        <v>0</v>
      </c>
      <c r="BE54" s="167">
        <f>IF(AZ54=5,G54,0)</f>
        <v>0</v>
      </c>
      <c r="CA54" s="202">
        <v>8</v>
      </c>
      <c r="CB54" s="202">
        <v>0</v>
      </c>
      <c r="CZ54" s="167">
        <v>0</v>
      </c>
    </row>
    <row r="55" spans="1:104" ht="12.75">
      <c r="A55" s="196">
        <v>34</v>
      </c>
      <c r="B55" s="197" t="s">
        <v>168</v>
      </c>
      <c r="C55" s="198" t="s">
        <v>169</v>
      </c>
      <c r="D55" s="199" t="s">
        <v>161</v>
      </c>
      <c r="E55" s="200">
        <v>36.517061</v>
      </c>
      <c r="F55" s="200">
        <v>0</v>
      </c>
      <c r="G55" s="201">
        <f>E55*F55</f>
        <v>0</v>
      </c>
      <c r="O55" s="195">
        <v>2</v>
      </c>
      <c r="AA55" s="167">
        <v>8</v>
      </c>
      <c r="AB55" s="167">
        <v>0</v>
      </c>
      <c r="AC55" s="167">
        <v>3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8</v>
      </c>
      <c r="CB55" s="202">
        <v>0</v>
      </c>
      <c r="CZ55" s="167">
        <v>0</v>
      </c>
    </row>
    <row r="56" spans="1:104" ht="12.75">
      <c r="A56" s="196">
        <v>35</v>
      </c>
      <c r="B56" s="197" t="s">
        <v>170</v>
      </c>
      <c r="C56" s="198" t="s">
        <v>171</v>
      </c>
      <c r="D56" s="199" t="s">
        <v>161</v>
      </c>
      <c r="E56" s="200">
        <v>36.517061</v>
      </c>
      <c r="F56" s="200">
        <v>0</v>
      </c>
      <c r="G56" s="201">
        <f>E56*F56</f>
        <v>0</v>
      </c>
      <c r="O56" s="195">
        <v>2</v>
      </c>
      <c r="AA56" s="167">
        <v>8</v>
      </c>
      <c r="AB56" s="167">
        <v>0</v>
      </c>
      <c r="AC56" s="167">
        <v>3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8</v>
      </c>
      <c r="CB56" s="202">
        <v>0</v>
      </c>
      <c r="CZ56" s="167">
        <v>0</v>
      </c>
    </row>
    <row r="57" spans="1:104" ht="12.75">
      <c r="A57" s="196">
        <v>36</v>
      </c>
      <c r="B57" s="197" t="s">
        <v>172</v>
      </c>
      <c r="C57" s="198" t="s">
        <v>173</v>
      </c>
      <c r="D57" s="199" t="s">
        <v>161</v>
      </c>
      <c r="E57" s="200">
        <v>36.517061</v>
      </c>
      <c r="F57" s="200">
        <v>0</v>
      </c>
      <c r="G57" s="201">
        <f>E57*F57</f>
        <v>0</v>
      </c>
      <c r="O57" s="195">
        <v>2</v>
      </c>
      <c r="AA57" s="167">
        <v>8</v>
      </c>
      <c r="AB57" s="167">
        <v>0</v>
      </c>
      <c r="AC57" s="167">
        <v>3</v>
      </c>
      <c r="AZ57" s="167">
        <v>1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8</v>
      </c>
      <c r="CB57" s="202">
        <v>0</v>
      </c>
      <c r="CZ57" s="167">
        <v>0</v>
      </c>
    </row>
    <row r="58" spans="1:57" ht="12.75">
      <c r="A58" s="209"/>
      <c r="B58" s="210" t="s">
        <v>74</v>
      </c>
      <c r="C58" s="211" t="str">
        <f>CONCATENATE(B50," ",C50)</f>
        <v>D96 Přesuny suti a vybouraných hmot</v>
      </c>
      <c r="D58" s="212"/>
      <c r="E58" s="213"/>
      <c r="F58" s="214"/>
      <c r="G58" s="215">
        <f>SUM(G50:G57)</f>
        <v>0</v>
      </c>
      <c r="O58" s="195">
        <v>4</v>
      </c>
      <c r="BA58" s="216">
        <f>SUM(BA50:BA57)</f>
        <v>0</v>
      </c>
      <c r="BB58" s="216">
        <f>SUM(BB50:BB57)</f>
        <v>0</v>
      </c>
      <c r="BC58" s="216">
        <f>SUM(BC50:BC57)</f>
        <v>0</v>
      </c>
      <c r="BD58" s="216">
        <f>SUM(BD50:BD57)</f>
        <v>0</v>
      </c>
      <c r="BE58" s="216">
        <f>SUM(BE50:BE57)</f>
        <v>0</v>
      </c>
    </row>
    <row r="59" spans="1:15" ht="12.75">
      <c r="A59" s="188" t="s">
        <v>72</v>
      </c>
      <c r="B59" s="189" t="s">
        <v>174</v>
      </c>
      <c r="C59" s="190" t="s">
        <v>175</v>
      </c>
      <c r="D59" s="191"/>
      <c r="E59" s="192"/>
      <c r="F59" s="192"/>
      <c r="G59" s="193"/>
      <c r="H59" s="194"/>
      <c r="I59" s="194"/>
      <c r="O59" s="195">
        <v>1</v>
      </c>
    </row>
    <row r="60" spans="1:104" ht="12.75">
      <c r="A60" s="196">
        <v>37</v>
      </c>
      <c r="B60" s="197" t="s">
        <v>176</v>
      </c>
      <c r="C60" s="198" t="s">
        <v>177</v>
      </c>
      <c r="D60" s="199" t="s">
        <v>161</v>
      </c>
      <c r="E60" s="200">
        <v>65.4594272</v>
      </c>
      <c r="F60" s="200">
        <v>0</v>
      </c>
      <c r="G60" s="201">
        <f>E60*F60</f>
        <v>0</v>
      </c>
      <c r="O60" s="195">
        <v>2</v>
      </c>
      <c r="AA60" s="167">
        <v>7</v>
      </c>
      <c r="AB60" s="167">
        <v>1</v>
      </c>
      <c r="AC60" s="167">
        <v>2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7</v>
      </c>
      <c r="CB60" s="202">
        <v>1</v>
      </c>
      <c r="CZ60" s="167">
        <v>0</v>
      </c>
    </row>
    <row r="61" spans="1:57" ht="12.75">
      <c r="A61" s="209"/>
      <c r="B61" s="210" t="s">
        <v>74</v>
      </c>
      <c r="C61" s="211" t="str">
        <f>CONCATENATE(B59," ",C59)</f>
        <v>99 Staveništní přesun hmot</v>
      </c>
      <c r="D61" s="212"/>
      <c r="E61" s="213"/>
      <c r="F61" s="214"/>
      <c r="G61" s="215">
        <f>SUM(G59:G60)</f>
        <v>0</v>
      </c>
      <c r="O61" s="195">
        <v>4</v>
      </c>
      <c r="BA61" s="216">
        <f>SUM(BA59:BA60)</f>
        <v>0</v>
      </c>
      <c r="BB61" s="216">
        <f>SUM(BB59:BB60)</f>
        <v>0</v>
      </c>
      <c r="BC61" s="216">
        <f>SUM(BC59:BC60)</f>
        <v>0</v>
      </c>
      <c r="BD61" s="216">
        <f>SUM(BD59:BD60)</f>
        <v>0</v>
      </c>
      <c r="BE61" s="216">
        <f>SUM(BE59:BE60)</f>
        <v>0</v>
      </c>
    </row>
    <row r="62" spans="1:15" ht="12.75">
      <c r="A62" s="188" t="s">
        <v>72</v>
      </c>
      <c r="B62" s="189" t="s">
        <v>178</v>
      </c>
      <c r="C62" s="190" t="s">
        <v>179</v>
      </c>
      <c r="D62" s="191"/>
      <c r="E62" s="192"/>
      <c r="F62" s="192"/>
      <c r="G62" s="193"/>
      <c r="H62" s="194"/>
      <c r="I62" s="194"/>
      <c r="O62" s="195">
        <v>1</v>
      </c>
    </row>
    <row r="63" spans="1:104" ht="12.75">
      <c r="A63" s="196">
        <v>38</v>
      </c>
      <c r="B63" s="197" t="s">
        <v>180</v>
      </c>
      <c r="C63" s="198" t="s">
        <v>181</v>
      </c>
      <c r="D63" s="199" t="s">
        <v>94</v>
      </c>
      <c r="E63" s="200">
        <v>57.75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7</v>
      </c>
      <c r="AC63" s="167">
        <v>7</v>
      </c>
      <c r="AZ63" s="167">
        <v>2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7</v>
      </c>
      <c r="CZ63" s="167">
        <v>0.00345</v>
      </c>
    </row>
    <row r="64" spans="1:104" ht="12.75">
      <c r="A64" s="196">
        <v>39</v>
      </c>
      <c r="B64" s="197" t="s">
        <v>182</v>
      </c>
      <c r="C64" s="198" t="s">
        <v>183</v>
      </c>
      <c r="D64" s="199" t="s">
        <v>94</v>
      </c>
      <c r="E64" s="200">
        <v>57.75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7</v>
      </c>
      <c r="AC64" s="167">
        <v>7</v>
      </c>
      <c r="AZ64" s="167">
        <v>2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7</v>
      </c>
      <c r="CZ64" s="167">
        <v>0</v>
      </c>
    </row>
    <row r="65" spans="1:104" ht="12.75">
      <c r="A65" s="196">
        <v>40</v>
      </c>
      <c r="B65" s="197" t="s">
        <v>184</v>
      </c>
      <c r="C65" s="198" t="s">
        <v>185</v>
      </c>
      <c r="D65" s="199" t="s">
        <v>94</v>
      </c>
      <c r="E65" s="200">
        <v>91.59</v>
      </c>
      <c r="F65" s="200">
        <v>0</v>
      </c>
      <c r="G65" s="201">
        <f>E65*F65</f>
        <v>0</v>
      </c>
      <c r="O65" s="195">
        <v>2</v>
      </c>
      <c r="AA65" s="167">
        <v>12</v>
      </c>
      <c r="AB65" s="167">
        <v>0</v>
      </c>
      <c r="AC65" s="167">
        <v>108</v>
      </c>
      <c r="AZ65" s="167">
        <v>2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12</v>
      </c>
      <c r="CB65" s="202">
        <v>0</v>
      </c>
      <c r="CZ65" s="167">
        <v>0</v>
      </c>
    </row>
    <row r="66" spans="1:104" ht="12.75">
      <c r="A66" s="196">
        <v>41</v>
      </c>
      <c r="B66" s="197" t="s">
        <v>186</v>
      </c>
      <c r="C66" s="198" t="s">
        <v>187</v>
      </c>
      <c r="D66" s="199" t="s">
        <v>94</v>
      </c>
      <c r="E66" s="200">
        <v>91.59</v>
      </c>
      <c r="F66" s="200">
        <v>0</v>
      </c>
      <c r="G66" s="201">
        <f>E66*F66</f>
        <v>0</v>
      </c>
      <c r="O66" s="195">
        <v>2</v>
      </c>
      <c r="AA66" s="167">
        <v>1</v>
      </c>
      <c r="AB66" s="167">
        <v>7</v>
      </c>
      <c r="AC66" s="167">
        <v>7</v>
      </c>
      <c r="AZ66" s="167">
        <v>2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</v>
      </c>
      <c r="CB66" s="202">
        <v>7</v>
      </c>
      <c r="CZ66" s="167">
        <v>0.00093</v>
      </c>
    </row>
    <row r="67" spans="1:104" ht="12.75">
      <c r="A67" s="196">
        <v>42</v>
      </c>
      <c r="B67" s="197" t="s">
        <v>188</v>
      </c>
      <c r="C67" s="198" t="s">
        <v>189</v>
      </c>
      <c r="D67" s="199" t="s">
        <v>61</v>
      </c>
      <c r="E67" s="200"/>
      <c r="F67" s="200">
        <v>0</v>
      </c>
      <c r="G67" s="201">
        <f>E67*F67</f>
        <v>0</v>
      </c>
      <c r="O67" s="195">
        <v>2</v>
      </c>
      <c r="AA67" s="167">
        <v>7</v>
      </c>
      <c r="AB67" s="167">
        <v>1002</v>
      </c>
      <c r="AC67" s="167">
        <v>5</v>
      </c>
      <c r="AZ67" s="167">
        <v>2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7</v>
      </c>
      <c r="CB67" s="202">
        <v>1002</v>
      </c>
      <c r="CZ67" s="167">
        <v>0</v>
      </c>
    </row>
    <row r="68" spans="1:57" ht="12.75">
      <c r="A68" s="209"/>
      <c r="B68" s="210" t="s">
        <v>74</v>
      </c>
      <c r="C68" s="211" t="str">
        <f>CONCATENATE(B62," ",C62)</f>
        <v>764 Konstrukce klempířské</v>
      </c>
      <c r="D68" s="212"/>
      <c r="E68" s="213"/>
      <c r="F68" s="214"/>
      <c r="G68" s="215">
        <f>SUM(G62:G67)</f>
        <v>0</v>
      </c>
      <c r="O68" s="195">
        <v>4</v>
      </c>
      <c r="BA68" s="216">
        <f>SUM(BA62:BA67)</f>
        <v>0</v>
      </c>
      <c r="BB68" s="216">
        <f>SUM(BB62:BB67)</f>
        <v>0</v>
      </c>
      <c r="BC68" s="216">
        <f>SUM(BC62:BC67)</f>
        <v>0</v>
      </c>
      <c r="BD68" s="216">
        <f>SUM(BD62:BD67)</f>
        <v>0</v>
      </c>
      <c r="BE68" s="216">
        <f>SUM(BE62:BE67)</f>
        <v>0</v>
      </c>
    </row>
    <row r="69" spans="1:15" ht="12.75">
      <c r="A69" s="188" t="s">
        <v>72</v>
      </c>
      <c r="B69" s="189" t="s">
        <v>190</v>
      </c>
      <c r="C69" s="190" t="s">
        <v>191</v>
      </c>
      <c r="D69" s="191"/>
      <c r="E69" s="192"/>
      <c r="F69" s="192"/>
      <c r="G69" s="193"/>
      <c r="H69" s="194"/>
      <c r="I69" s="194"/>
      <c r="O69" s="195">
        <v>1</v>
      </c>
    </row>
    <row r="70" spans="1:104" ht="12.75">
      <c r="A70" s="196">
        <v>43</v>
      </c>
      <c r="B70" s="197" t="s">
        <v>192</v>
      </c>
      <c r="C70" s="198" t="s">
        <v>193</v>
      </c>
      <c r="D70" s="199" t="s">
        <v>73</v>
      </c>
      <c r="E70" s="200">
        <v>28</v>
      </c>
      <c r="F70" s="200">
        <v>0</v>
      </c>
      <c r="G70" s="201">
        <f>E70*F70</f>
        <v>0</v>
      </c>
      <c r="O70" s="195">
        <v>2</v>
      </c>
      <c r="AA70" s="167">
        <v>12</v>
      </c>
      <c r="AB70" s="167">
        <v>0</v>
      </c>
      <c r="AC70" s="167">
        <v>1</v>
      </c>
      <c r="AZ70" s="167">
        <v>2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12</v>
      </c>
      <c r="CB70" s="202">
        <v>0</v>
      </c>
      <c r="CZ70" s="167">
        <v>0</v>
      </c>
    </row>
    <row r="71" spans="1:104" ht="12.75">
      <c r="A71" s="196">
        <v>44</v>
      </c>
      <c r="B71" s="197" t="s">
        <v>194</v>
      </c>
      <c r="C71" s="198" t="s">
        <v>195</v>
      </c>
      <c r="D71" s="199" t="s">
        <v>73</v>
      </c>
      <c r="E71" s="200">
        <v>2</v>
      </c>
      <c r="F71" s="200">
        <v>0</v>
      </c>
      <c r="G71" s="201">
        <f>E71*F71</f>
        <v>0</v>
      </c>
      <c r="O71" s="195">
        <v>2</v>
      </c>
      <c r="AA71" s="167">
        <v>12</v>
      </c>
      <c r="AB71" s="167">
        <v>0</v>
      </c>
      <c r="AC71" s="167">
        <v>2</v>
      </c>
      <c r="AZ71" s="167">
        <v>2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12</v>
      </c>
      <c r="CB71" s="202">
        <v>0</v>
      </c>
      <c r="CZ71" s="167">
        <v>0</v>
      </c>
    </row>
    <row r="72" spans="1:104" ht="12.75">
      <c r="A72" s="196">
        <v>45</v>
      </c>
      <c r="B72" s="197" t="s">
        <v>196</v>
      </c>
      <c r="C72" s="198" t="s">
        <v>197</v>
      </c>
      <c r="D72" s="199" t="s">
        <v>73</v>
      </c>
      <c r="E72" s="200">
        <v>10</v>
      </c>
      <c r="F72" s="200">
        <v>0</v>
      </c>
      <c r="G72" s="201">
        <f>E72*F72</f>
        <v>0</v>
      </c>
      <c r="O72" s="195">
        <v>2</v>
      </c>
      <c r="AA72" s="167">
        <v>12</v>
      </c>
      <c r="AB72" s="167">
        <v>0</v>
      </c>
      <c r="AC72" s="167">
        <v>3</v>
      </c>
      <c r="AZ72" s="167">
        <v>2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12</v>
      </c>
      <c r="CB72" s="202">
        <v>0</v>
      </c>
      <c r="CZ72" s="167">
        <v>0</v>
      </c>
    </row>
    <row r="73" spans="1:104" ht="12.75">
      <c r="A73" s="196">
        <v>46</v>
      </c>
      <c r="B73" s="197" t="s">
        <v>198</v>
      </c>
      <c r="C73" s="198" t="s">
        <v>199</v>
      </c>
      <c r="D73" s="199" t="s">
        <v>73</v>
      </c>
      <c r="E73" s="200">
        <v>1</v>
      </c>
      <c r="F73" s="200">
        <v>0</v>
      </c>
      <c r="G73" s="201">
        <f>E73*F73</f>
        <v>0</v>
      </c>
      <c r="O73" s="195">
        <v>2</v>
      </c>
      <c r="AA73" s="167">
        <v>12</v>
      </c>
      <c r="AB73" s="167">
        <v>0</v>
      </c>
      <c r="AC73" s="167">
        <v>4</v>
      </c>
      <c r="AZ73" s="167">
        <v>2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12</v>
      </c>
      <c r="CB73" s="202">
        <v>0</v>
      </c>
      <c r="CZ73" s="167">
        <v>0</v>
      </c>
    </row>
    <row r="74" spans="1:104" ht="12.75">
      <c r="A74" s="196">
        <v>47</v>
      </c>
      <c r="B74" s="197" t="s">
        <v>200</v>
      </c>
      <c r="C74" s="198" t="s">
        <v>201</v>
      </c>
      <c r="D74" s="199" t="s">
        <v>73</v>
      </c>
      <c r="E74" s="200">
        <v>1</v>
      </c>
      <c r="F74" s="200">
        <v>0</v>
      </c>
      <c r="G74" s="201">
        <f>E74*F74</f>
        <v>0</v>
      </c>
      <c r="O74" s="195">
        <v>2</v>
      </c>
      <c r="AA74" s="167">
        <v>12</v>
      </c>
      <c r="AB74" s="167">
        <v>0</v>
      </c>
      <c r="AC74" s="167">
        <v>5</v>
      </c>
      <c r="AZ74" s="167">
        <v>2</v>
      </c>
      <c r="BA74" s="167">
        <f>IF(AZ74=1,G74,0)</f>
        <v>0</v>
      </c>
      <c r="BB74" s="167">
        <f>IF(AZ74=2,G74,0)</f>
        <v>0</v>
      </c>
      <c r="BC74" s="167">
        <f>IF(AZ74=3,G74,0)</f>
        <v>0</v>
      </c>
      <c r="BD74" s="167">
        <f>IF(AZ74=4,G74,0)</f>
        <v>0</v>
      </c>
      <c r="BE74" s="167">
        <f>IF(AZ74=5,G74,0)</f>
        <v>0</v>
      </c>
      <c r="CA74" s="202">
        <v>12</v>
      </c>
      <c r="CB74" s="202">
        <v>0</v>
      </c>
      <c r="CZ74" s="167">
        <v>0</v>
      </c>
    </row>
    <row r="75" spans="1:104" ht="12.75">
      <c r="A75" s="196">
        <v>48</v>
      </c>
      <c r="B75" s="197" t="s">
        <v>202</v>
      </c>
      <c r="C75" s="198" t="s">
        <v>203</v>
      </c>
      <c r="D75" s="199" t="s">
        <v>73</v>
      </c>
      <c r="E75" s="200">
        <v>2</v>
      </c>
      <c r="F75" s="200">
        <v>0</v>
      </c>
      <c r="G75" s="201">
        <f>E75*F75</f>
        <v>0</v>
      </c>
      <c r="O75" s="195">
        <v>2</v>
      </c>
      <c r="AA75" s="167">
        <v>12</v>
      </c>
      <c r="AB75" s="167">
        <v>0</v>
      </c>
      <c r="AC75" s="167">
        <v>6</v>
      </c>
      <c r="AZ75" s="167">
        <v>2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12</v>
      </c>
      <c r="CB75" s="202">
        <v>0</v>
      </c>
      <c r="CZ75" s="167">
        <v>0</v>
      </c>
    </row>
    <row r="76" spans="1:104" ht="12.75">
      <c r="A76" s="196">
        <v>49</v>
      </c>
      <c r="B76" s="197" t="s">
        <v>204</v>
      </c>
      <c r="C76" s="198" t="s">
        <v>205</v>
      </c>
      <c r="D76" s="199" t="s">
        <v>73</v>
      </c>
      <c r="E76" s="200">
        <v>10</v>
      </c>
      <c r="F76" s="200">
        <v>0</v>
      </c>
      <c r="G76" s="201">
        <f>E76*F76</f>
        <v>0</v>
      </c>
      <c r="O76" s="195">
        <v>2</v>
      </c>
      <c r="AA76" s="167">
        <v>12</v>
      </c>
      <c r="AB76" s="167">
        <v>0</v>
      </c>
      <c r="AC76" s="167">
        <v>7</v>
      </c>
      <c r="AZ76" s="167">
        <v>2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12</v>
      </c>
      <c r="CB76" s="202">
        <v>0</v>
      </c>
      <c r="CZ76" s="167">
        <v>0</v>
      </c>
    </row>
    <row r="77" spans="1:104" ht="12.75">
      <c r="A77" s="196">
        <v>50</v>
      </c>
      <c r="B77" s="197" t="s">
        <v>206</v>
      </c>
      <c r="C77" s="198" t="s">
        <v>207</v>
      </c>
      <c r="D77" s="199" t="s">
        <v>73</v>
      </c>
      <c r="E77" s="200">
        <v>2</v>
      </c>
      <c r="F77" s="200">
        <v>0</v>
      </c>
      <c r="G77" s="201">
        <f>E77*F77</f>
        <v>0</v>
      </c>
      <c r="O77" s="195">
        <v>2</v>
      </c>
      <c r="AA77" s="167">
        <v>12</v>
      </c>
      <c r="AB77" s="167">
        <v>0</v>
      </c>
      <c r="AC77" s="167">
        <v>8</v>
      </c>
      <c r="AZ77" s="167">
        <v>2</v>
      </c>
      <c r="BA77" s="167">
        <f>IF(AZ77=1,G77,0)</f>
        <v>0</v>
      </c>
      <c r="BB77" s="167">
        <f>IF(AZ77=2,G77,0)</f>
        <v>0</v>
      </c>
      <c r="BC77" s="167">
        <f>IF(AZ77=3,G77,0)</f>
        <v>0</v>
      </c>
      <c r="BD77" s="167">
        <f>IF(AZ77=4,G77,0)</f>
        <v>0</v>
      </c>
      <c r="BE77" s="167">
        <f>IF(AZ77=5,G77,0)</f>
        <v>0</v>
      </c>
      <c r="CA77" s="202">
        <v>12</v>
      </c>
      <c r="CB77" s="202">
        <v>0</v>
      </c>
      <c r="CZ77" s="167">
        <v>0</v>
      </c>
    </row>
    <row r="78" spans="1:104" ht="12.75">
      <c r="A78" s="196">
        <v>51</v>
      </c>
      <c r="B78" s="197" t="s">
        <v>208</v>
      </c>
      <c r="C78" s="198" t="s">
        <v>209</v>
      </c>
      <c r="D78" s="199" t="s">
        <v>73</v>
      </c>
      <c r="E78" s="200">
        <v>8</v>
      </c>
      <c r="F78" s="200">
        <v>0</v>
      </c>
      <c r="G78" s="201">
        <f>E78*F78</f>
        <v>0</v>
      </c>
      <c r="O78" s="195">
        <v>2</v>
      </c>
      <c r="AA78" s="167">
        <v>12</v>
      </c>
      <c r="AB78" s="167">
        <v>0</v>
      </c>
      <c r="AC78" s="167">
        <v>9</v>
      </c>
      <c r="AZ78" s="167">
        <v>2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12</v>
      </c>
      <c r="CB78" s="202">
        <v>0</v>
      </c>
      <c r="CZ78" s="167">
        <v>0</v>
      </c>
    </row>
    <row r="79" spans="1:104" ht="12.75">
      <c r="A79" s="196">
        <v>52</v>
      </c>
      <c r="B79" s="197" t="s">
        <v>210</v>
      </c>
      <c r="C79" s="198" t="s">
        <v>211</v>
      </c>
      <c r="D79" s="199" t="s">
        <v>73</v>
      </c>
      <c r="E79" s="200">
        <v>5</v>
      </c>
      <c r="F79" s="200">
        <v>0</v>
      </c>
      <c r="G79" s="201">
        <f>E79*F79</f>
        <v>0</v>
      </c>
      <c r="O79" s="195">
        <v>2</v>
      </c>
      <c r="AA79" s="167">
        <v>12</v>
      </c>
      <c r="AB79" s="167">
        <v>0</v>
      </c>
      <c r="AC79" s="167">
        <v>10</v>
      </c>
      <c r="AZ79" s="167">
        <v>2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12</v>
      </c>
      <c r="CB79" s="202">
        <v>0</v>
      </c>
      <c r="CZ79" s="167">
        <v>0</v>
      </c>
    </row>
    <row r="80" spans="1:104" ht="12.75">
      <c r="A80" s="196">
        <v>53</v>
      </c>
      <c r="B80" s="197" t="s">
        <v>212</v>
      </c>
      <c r="C80" s="198" t="s">
        <v>213</v>
      </c>
      <c r="D80" s="199" t="s">
        <v>73</v>
      </c>
      <c r="E80" s="200">
        <v>2</v>
      </c>
      <c r="F80" s="200">
        <v>0</v>
      </c>
      <c r="G80" s="201">
        <f>E80*F80</f>
        <v>0</v>
      </c>
      <c r="O80" s="195">
        <v>2</v>
      </c>
      <c r="AA80" s="167">
        <v>12</v>
      </c>
      <c r="AB80" s="167">
        <v>0</v>
      </c>
      <c r="AC80" s="167">
        <v>11</v>
      </c>
      <c r="AZ80" s="167">
        <v>2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12</v>
      </c>
      <c r="CB80" s="202">
        <v>0</v>
      </c>
      <c r="CZ80" s="167">
        <v>0</v>
      </c>
    </row>
    <row r="81" spans="1:104" ht="12.75">
      <c r="A81" s="196">
        <v>54</v>
      </c>
      <c r="B81" s="197" t="s">
        <v>214</v>
      </c>
      <c r="C81" s="198" t="s">
        <v>215</v>
      </c>
      <c r="D81" s="199" t="s">
        <v>73</v>
      </c>
      <c r="E81" s="200">
        <v>1</v>
      </c>
      <c r="F81" s="200">
        <v>0</v>
      </c>
      <c r="G81" s="201">
        <f>E81*F81</f>
        <v>0</v>
      </c>
      <c r="O81" s="195">
        <v>2</v>
      </c>
      <c r="AA81" s="167">
        <v>12</v>
      </c>
      <c r="AB81" s="167">
        <v>0</v>
      </c>
      <c r="AC81" s="167">
        <v>12</v>
      </c>
      <c r="AZ81" s="167">
        <v>2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12</v>
      </c>
      <c r="CB81" s="202">
        <v>0</v>
      </c>
      <c r="CZ81" s="167">
        <v>0</v>
      </c>
    </row>
    <row r="82" spans="1:104" ht="12.75">
      <c r="A82" s="196">
        <v>55</v>
      </c>
      <c r="B82" s="197" t="s">
        <v>216</v>
      </c>
      <c r="C82" s="198" t="s">
        <v>217</v>
      </c>
      <c r="D82" s="199" t="s">
        <v>73</v>
      </c>
      <c r="E82" s="200">
        <v>1</v>
      </c>
      <c r="F82" s="200">
        <v>0</v>
      </c>
      <c r="G82" s="201">
        <f>E82*F82</f>
        <v>0</v>
      </c>
      <c r="O82" s="195">
        <v>2</v>
      </c>
      <c r="AA82" s="167">
        <v>12</v>
      </c>
      <c r="AB82" s="167">
        <v>0</v>
      </c>
      <c r="AC82" s="167">
        <v>13</v>
      </c>
      <c r="AZ82" s="167">
        <v>2</v>
      </c>
      <c r="BA82" s="167">
        <f>IF(AZ82=1,G82,0)</f>
        <v>0</v>
      </c>
      <c r="BB82" s="167">
        <f>IF(AZ82=2,G82,0)</f>
        <v>0</v>
      </c>
      <c r="BC82" s="167">
        <f>IF(AZ82=3,G82,0)</f>
        <v>0</v>
      </c>
      <c r="BD82" s="167">
        <f>IF(AZ82=4,G82,0)</f>
        <v>0</v>
      </c>
      <c r="BE82" s="167">
        <f>IF(AZ82=5,G82,0)</f>
        <v>0</v>
      </c>
      <c r="CA82" s="202">
        <v>12</v>
      </c>
      <c r="CB82" s="202">
        <v>0</v>
      </c>
      <c r="CZ82" s="167">
        <v>0</v>
      </c>
    </row>
    <row r="83" spans="1:104" ht="12.75">
      <c r="A83" s="196">
        <v>56</v>
      </c>
      <c r="B83" s="197" t="s">
        <v>218</v>
      </c>
      <c r="C83" s="198" t="s">
        <v>219</v>
      </c>
      <c r="D83" s="199" t="s">
        <v>73</v>
      </c>
      <c r="E83" s="200">
        <v>4</v>
      </c>
      <c r="F83" s="200">
        <v>0</v>
      </c>
      <c r="G83" s="201">
        <f>E83*F83</f>
        <v>0</v>
      </c>
      <c r="O83" s="195">
        <v>2</v>
      </c>
      <c r="AA83" s="167">
        <v>12</v>
      </c>
      <c r="AB83" s="167">
        <v>0</v>
      </c>
      <c r="AC83" s="167">
        <v>14</v>
      </c>
      <c r="AZ83" s="167">
        <v>2</v>
      </c>
      <c r="BA83" s="167">
        <f>IF(AZ83=1,G83,0)</f>
        <v>0</v>
      </c>
      <c r="BB83" s="167">
        <f>IF(AZ83=2,G83,0)</f>
        <v>0</v>
      </c>
      <c r="BC83" s="167">
        <f>IF(AZ83=3,G83,0)</f>
        <v>0</v>
      </c>
      <c r="BD83" s="167">
        <f>IF(AZ83=4,G83,0)</f>
        <v>0</v>
      </c>
      <c r="BE83" s="167">
        <f>IF(AZ83=5,G83,0)</f>
        <v>0</v>
      </c>
      <c r="CA83" s="202">
        <v>12</v>
      </c>
      <c r="CB83" s="202">
        <v>0</v>
      </c>
      <c r="CZ83" s="167">
        <v>0</v>
      </c>
    </row>
    <row r="84" spans="1:104" ht="12.75">
      <c r="A84" s="196">
        <v>57</v>
      </c>
      <c r="B84" s="197" t="s">
        <v>220</v>
      </c>
      <c r="C84" s="198" t="s">
        <v>221</v>
      </c>
      <c r="D84" s="199" t="s">
        <v>73</v>
      </c>
      <c r="E84" s="200">
        <v>2</v>
      </c>
      <c r="F84" s="200">
        <v>0</v>
      </c>
      <c r="G84" s="201">
        <f>E84*F84</f>
        <v>0</v>
      </c>
      <c r="O84" s="195">
        <v>2</v>
      </c>
      <c r="AA84" s="167">
        <v>12</v>
      </c>
      <c r="AB84" s="167">
        <v>0</v>
      </c>
      <c r="AC84" s="167">
        <v>15</v>
      </c>
      <c r="AZ84" s="167">
        <v>2</v>
      </c>
      <c r="BA84" s="167">
        <f>IF(AZ84=1,G84,0)</f>
        <v>0</v>
      </c>
      <c r="BB84" s="167">
        <f>IF(AZ84=2,G84,0)</f>
        <v>0</v>
      </c>
      <c r="BC84" s="167">
        <f>IF(AZ84=3,G84,0)</f>
        <v>0</v>
      </c>
      <c r="BD84" s="167">
        <f>IF(AZ84=4,G84,0)</f>
        <v>0</v>
      </c>
      <c r="BE84" s="167">
        <f>IF(AZ84=5,G84,0)</f>
        <v>0</v>
      </c>
      <c r="CA84" s="202">
        <v>12</v>
      </c>
      <c r="CB84" s="202">
        <v>0</v>
      </c>
      <c r="CZ84" s="167">
        <v>0</v>
      </c>
    </row>
    <row r="85" spans="1:104" ht="12.75">
      <c r="A85" s="196">
        <v>58</v>
      </c>
      <c r="B85" s="197" t="s">
        <v>222</v>
      </c>
      <c r="C85" s="198" t="s">
        <v>223</v>
      </c>
      <c r="D85" s="199" t="s">
        <v>73</v>
      </c>
      <c r="E85" s="200">
        <v>1</v>
      </c>
      <c r="F85" s="200">
        <v>0</v>
      </c>
      <c r="G85" s="201">
        <f>E85*F85</f>
        <v>0</v>
      </c>
      <c r="O85" s="195">
        <v>2</v>
      </c>
      <c r="AA85" s="167">
        <v>12</v>
      </c>
      <c r="AB85" s="167">
        <v>0</v>
      </c>
      <c r="AC85" s="167">
        <v>16</v>
      </c>
      <c r="AZ85" s="167">
        <v>2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12</v>
      </c>
      <c r="CB85" s="202">
        <v>0</v>
      </c>
      <c r="CZ85" s="167">
        <v>0</v>
      </c>
    </row>
    <row r="86" spans="1:104" ht="12.75">
      <c r="A86" s="196">
        <v>59</v>
      </c>
      <c r="B86" s="197" t="s">
        <v>224</v>
      </c>
      <c r="C86" s="198" t="s">
        <v>225</v>
      </c>
      <c r="D86" s="199" t="s">
        <v>73</v>
      </c>
      <c r="E86" s="200">
        <v>3</v>
      </c>
      <c r="F86" s="200">
        <v>0</v>
      </c>
      <c r="G86" s="201">
        <f>E86*F86</f>
        <v>0</v>
      </c>
      <c r="O86" s="195">
        <v>2</v>
      </c>
      <c r="AA86" s="167">
        <v>11</v>
      </c>
      <c r="AB86" s="167">
        <v>3</v>
      </c>
      <c r="AC86" s="167">
        <v>17</v>
      </c>
      <c r="AZ86" s="167">
        <v>2</v>
      </c>
      <c r="BA86" s="167">
        <f>IF(AZ86=1,G86,0)</f>
        <v>0</v>
      </c>
      <c r="BB86" s="167">
        <f>IF(AZ86=2,G86,0)</f>
        <v>0</v>
      </c>
      <c r="BC86" s="167">
        <f>IF(AZ86=3,G86,0)</f>
        <v>0</v>
      </c>
      <c r="BD86" s="167">
        <f>IF(AZ86=4,G86,0)</f>
        <v>0</v>
      </c>
      <c r="BE86" s="167">
        <f>IF(AZ86=5,G86,0)</f>
        <v>0</v>
      </c>
      <c r="CA86" s="202">
        <v>11</v>
      </c>
      <c r="CB86" s="202">
        <v>3</v>
      </c>
      <c r="CZ86" s="167">
        <v>0</v>
      </c>
    </row>
    <row r="87" spans="1:104" ht="12.75">
      <c r="A87" s="196">
        <v>60</v>
      </c>
      <c r="B87" s="197" t="s">
        <v>226</v>
      </c>
      <c r="C87" s="198" t="s">
        <v>227</v>
      </c>
      <c r="D87" s="199" t="s">
        <v>73</v>
      </c>
      <c r="E87" s="200">
        <v>28</v>
      </c>
      <c r="F87" s="200">
        <v>0</v>
      </c>
      <c r="G87" s="201">
        <f>E87*F87</f>
        <v>0</v>
      </c>
      <c r="O87" s="195">
        <v>2</v>
      </c>
      <c r="AA87" s="167">
        <v>11</v>
      </c>
      <c r="AB87" s="167">
        <v>3</v>
      </c>
      <c r="AC87" s="167">
        <v>18</v>
      </c>
      <c r="AZ87" s="167">
        <v>2</v>
      </c>
      <c r="BA87" s="167">
        <f>IF(AZ87=1,G87,0)</f>
        <v>0</v>
      </c>
      <c r="BB87" s="167">
        <f>IF(AZ87=2,G87,0)</f>
        <v>0</v>
      </c>
      <c r="BC87" s="167">
        <f>IF(AZ87=3,G87,0)</f>
        <v>0</v>
      </c>
      <c r="BD87" s="167">
        <f>IF(AZ87=4,G87,0)</f>
        <v>0</v>
      </c>
      <c r="BE87" s="167">
        <f>IF(AZ87=5,G87,0)</f>
        <v>0</v>
      </c>
      <c r="CA87" s="202">
        <v>11</v>
      </c>
      <c r="CB87" s="202">
        <v>3</v>
      </c>
      <c r="CZ87" s="167">
        <v>0</v>
      </c>
    </row>
    <row r="88" spans="1:104" ht="12.75">
      <c r="A88" s="196">
        <v>61</v>
      </c>
      <c r="B88" s="197" t="s">
        <v>228</v>
      </c>
      <c r="C88" s="198" t="s">
        <v>229</v>
      </c>
      <c r="D88" s="199" t="s">
        <v>73</v>
      </c>
      <c r="E88" s="200">
        <v>2</v>
      </c>
      <c r="F88" s="200">
        <v>0</v>
      </c>
      <c r="G88" s="201">
        <f>E88*F88</f>
        <v>0</v>
      </c>
      <c r="O88" s="195">
        <v>2</v>
      </c>
      <c r="AA88" s="167">
        <v>11</v>
      </c>
      <c r="AB88" s="167">
        <v>3</v>
      </c>
      <c r="AC88" s="167">
        <v>19</v>
      </c>
      <c r="AZ88" s="167">
        <v>2</v>
      </c>
      <c r="BA88" s="167">
        <f>IF(AZ88=1,G88,0)</f>
        <v>0</v>
      </c>
      <c r="BB88" s="167">
        <f>IF(AZ88=2,G88,0)</f>
        <v>0</v>
      </c>
      <c r="BC88" s="167">
        <f>IF(AZ88=3,G88,0)</f>
        <v>0</v>
      </c>
      <c r="BD88" s="167">
        <f>IF(AZ88=4,G88,0)</f>
        <v>0</v>
      </c>
      <c r="BE88" s="167">
        <f>IF(AZ88=5,G88,0)</f>
        <v>0</v>
      </c>
      <c r="CA88" s="202">
        <v>11</v>
      </c>
      <c r="CB88" s="202">
        <v>3</v>
      </c>
      <c r="CZ88" s="167">
        <v>0</v>
      </c>
    </row>
    <row r="89" spans="1:104" ht="12.75">
      <c r="A89" s="196">
        <v>62</v>
      </c>
      <c r="B89" s="197" t="s">
        <v>230</v>
      </c>
      <c r="C89" s="198" t="s">
        <v>231</v>
      </c>
      <c r="D89" s="199" t="s">
        <v>73</v>
      </c>
      <c r="E89" s="200">
        <v>10</v>
      </c>
      <c r="F89" s="200">
        <v>0</v>
      </c>
      <c r="G89" s="201">
        <f>E89*F89</f>
        <v>0</v>
      </c>
      <c r="O89" s="195">
        <v>2</v>
      </c>
      <c r="AA89" s="167">
        <v>11</v>
      </c>
      <c r="AB89" s="167">
        <v>3</v>
      </c>
      <c r="AC89" s="167">
        <v>20</v>
      </c>
      <c r="AZ89" s="167">
        <v>2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11</v>
      </c>
      <c r="CB89" s="202">
        <v>3</v>
      </c>
      <c r="CZ89" s="167">
        <v>0</v>
      </c>
    </row>
    <row r="90" spans="1:104" ht="12.75">
      <c r="A90" s="196">
        <v>63</v>
      </c>
      <c r="B90" s="197" t="s">
        <v>232</v>
      </c>
      <c r="C90" s="198" t="s">
        <v>233</v>
      </c>
      <c r="D90" s="199" t="s">
        <v>73</v>
      </c>
      <c r="E90" s="200">
        <v>1</v>
      </c>
      <c r="F90" s="200">
        <v>0</v>
      </c>
      <c r="G90" s="201">
        <f>E90*F90</f>
        <v>0</v>
      </c>
      <c r="O90" s="195">
        <v>2</v>
      </c>
      <c r="AA90" s="167">
        <v>11</v>
      </c>
      <c r="AB90" s="167">
        <v>3</v>
      </c>
      <c r="AC90" s="167">
        <v>21</v>
      </c>
      <c r="AZ90" s="167">
        <v>2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11</v>
      </c>
      <c r="CB90" s="202">
        <v>3</v>
      </c>
      <c r="CZ90" s="167">
        <v>0</v>
      </c>
    </row>
    <row r="91" spans="1:104" ht="12.75">
      <c r="A91" s="196">
        <v>64</v>
      </c>
      <c r="B91" s="197" t="s">
        <v>234</v>
      </c>
      <c r="C91" s="198" t="s">
        <v>235</v>
      </c>
      <c r="D91" s="199" t="s">
        <v>73</v>
      </c>
      <c r="E91" s="200">
        <v>1</v>
      </c>
      <c r="F91" s="200">
        <v>0</v>
      </c>
      <c r="G91" s="201">
        <f>E91*F91</f>
        <v>0</v>
      </c>
      <c r="O91" s="195">
        <v>2</v>
      </c>
      <c r="AA91" s="167">
        <v>11</v>
      </c>
      <c r="AB91" s="167">
        <v>3</v>
      </c>
      <c r="AC91" s="167">
        <v>22</v>
      </c>
      <c r="AZ91" s="167">
        <v>2</v>
      </c>
      <c r="BA91" s="167">
        <f>IF(AZ91=1,G91,0)</f>
        <v>0</v>
      </c>
      <c r="BB91" s="167">
        <f>IF(AZ91=2,G91,0)</f>
        <v>0</v>
      </c>
      <c r="BC91" s="167">
        <f>IF(AZ91=3,G91,0)</f>
        <v>0</v>
      </c>
      <c r="BD91" s="167">
        <f>IF(AZ91=4,G91,0)</f>
        <v>0</v>
      </c>
      <c r="BE91" s="167">
        <f>IF(AZ91=5,G91,0)</f>
        <v>0</v>
      </c>
      <c r="CA91" s="202">
        <v>11</v>
      </c>
      <c r="CB91" s="202">
        <v>3</v>
      </c>
      <c r="CZ91" s="167">
        <v>0</v>
      </c>
    </row>
    <row r="92" spans="1:104" ht="12.75">
      <c r="A92" s="196">
        <v>65</v>
      </c>
      <c r="B92" s="197" t="s">
        <v>236</v>
      </c>
      <c r="C92" s="198" t="s">
        <v>237</v>
      </c>
      <c r="D92" s="199" t="s">
        <v>73</v>
      </c>
      <c r="E92" s="200">
        <v>2</v>
      </c>
      <c r="F92" s="200">
        <v>0</v>
      </c>
      <c r="G92" s="201">
        <f>E92*F92</f>
        <v>0</v>
      </c>
      <c r="O92" s="195">
        <v>2</v>
      </c>
      <c r="AA92" s="167">
        <v>11</v>
      </c>
      <c r="AB92" s="167">
        <v>3</v>
      </c>
      <c r="AC92" s="167">
        <v>23</v>
      </c>
      <c r="AZ92" s="167">
        <v>2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11</v>
      </c>
      <c r="CB92" s="202">
        <v>3</v>
      </c>
      <c r="CZ92" s="167">
        <v>0</v>
      </c>
    </row>
    <row r="93" spans="1:104" ht="12.75">
      <c r="A93" s="196">
        <v>66</v>
      </c>
      <c r="B93" s="197" t="s">
        <v>238</v>
      </c>
      <c r="C93" s="198" t="s">
        <v>239</v>
      </c>
      <c r="D93" s="199" t="s">
        <v>73</v>
      </c>
      <c r="E93" s="200">
        <v>10</v>
      </c>
      <c r="F93" s="200">
        <v>0</v>
      </c>
      <c r="G93" s="201">
        <f>E93*F93</f>
        <v>0</v>
      </c>
      <c r="O93" s="195">
        <v>2</v>
      </c>
      <c r="AA93" s="167">
        <v>11</v>
      </c>
      <c r="AB93" s="167">
        <v>3</v>
      </c>
      <c r="AC93" s="167">
        <v>24</v>
      </c>
      <c r="AZ93" s="167">
        <v>2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11</v>
      </c>
      <c r="CB93" s="202">
        <v>3</v>
      </c>
      <c r="CZ93" s="167">
        <v>0</v>
      </c>
    </row>
    <row r="94" spans="1:104" ht="12.75">
      <c r="A94" s="196">
        <v>67</v>
      </c>
      <c r="B94" s="197" t="s">
        <v>240</v>
      </c>
      <c r="C94" s="198" t="s">
        <v>241</v>
      </c>
      <c r="D94" s="199" t="s">
        <v>73</v>
      </c>
      <c r="E94" s="200">
        <v>2</v>
      </c>
      <c r="F94" s="200">
        <v>0</v>
      </c>
      <c r="G94" s="201">
        <f>E94*F94</f>
        <v>0</v>
      </c>
      <c r="O94" s="195">
        <v>2</v>
      </c>
      <c r="AA94" s="167">
        <v>11</v>
      </c>
      <c r="AB94" s="167">
        <v>3</v>
      </c>
      <c r="AC94" s="167">
        <v>25</v>
      </c>
      <c r="AZ94" s="167">
        <v>2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11</v>
      </c>
      <c r="CB94" s="202">
        <v>3</v>
      </c>
      <c r="CZ94" s="167">
        <v>0</v>
      </c>
    </row>
    <row r="95" spans="1:104" ht="12.75">
      <c r="A95" s="196">
        <v>68</v>
      </c>
      <c r="B95" s="197" t="s">
        <v>242</v>
      </c>
      <c r="C95" s="198" t="s">
        <v>243</v>
      </c>
      <c r="D95" s="199" t="s">
        <v>73</v>
      </c>
      <c r="E95" s="200">
        <v>8</v>
      </c>
      <c r="F95" s="200">
        <v>0</v>
      </c>
      <c r="G95" s="201">
        <f>E95*F95</f>
        <v>0</v>
      </c>
      <c r="O95" s="195">
        <v>2</v>
      </c>
      <c r="AA95" s="167">
        <v>11</v>
      </c>
      <c r="AB95" s="167">
        <v>3</v>
      </c>
      <c r="AC95" s="167">
        <v>26</v>
      </c>
      <c r="AZ95" s="167">
        <v>2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11</v>
      </c>
      <c r="CB95" s="202">
        <v>3</v>
      </c>
      <c r="CZ95" s="167">
        <v>0</v>
      </c>
    </row>
    <row r="96" spans="1:104" ht="12.75">
      <c r="A96" s="196">
        <v>69</v>
      </c>
      <c r="B96" s="197" t="s">
        <v>244</v>
      </c>
      <c r="C96" s="198" t="s">
        <v>245</v>
      </c>
      <c r="D96" s="199" t="s">
        <v>73</v>
      </c>
      <c r="E96" s="200">
        <v>5</v>
      </c>
      <c r="F96" s="200">
        <v>0</v>
      </c>
      <c r="G96" s="201">
        <f>E96*F96</f>
        <v>0</v>
      </c>
      <c r="O96" s="195">
        <v>2</v>
      </c>
      <c r="AA96" s="167">
        <v>11</v>
      </c>
      <c r="AB96" s="167">
        <v>3</v>
      </c>
      <c r="AC96" s="167">
        <v>27</v>
      </c>
      <c r="AZ96" s="167">
        <v>2</v>
      </c>
      <c r="BA96" s="167">
        <f>IF(AZ96=1,G96,0)</f>
        <v>0</v>
      </c>
      <c r="BB96" s="167">
        <f>IF(AZ96=2,G96,0)</f>
        <v>0</v>
      </c>
      <c r="BC96" s="167">
        <f>IF(AZ96=3,G96,0)</f>
        <v>0</v>
      </c>
      <c r="BD96" s="167">
        <f>IF(AZ96=4,G96,0)</f>
        <v>0</v>
      </c>
      <c r="BE96" s="167">
        <f>IF(AZ96=5,G96,0)</f>
        <v>0</v>
      </c>
      <c r="CA96" s="202">
        <v>11</v>
      </c>
      <c r="CB96" s="202">
        <v>3</v>
      </c>
      <c r="CZ96" s="167">
        <v>0</v>
      </c>
    </row>
    <row r="97" spans="1:104" ht="12.75">
      <c r="A97" s="196">
        <v>70</v>
      </c>
      <c r="B97" s="197" t="s">
        <v>246</v>
      </c>
      <c r="C97" s="198" t="s">
        <v>247</v>
      </c>
      <c r="D97" s="199" t="s">
        <v>73</v>
      </c>
      <c r="E97" s="200">
        <v>2</v>
      </c>
      <c r="F97" s="200">
        <v>0</v>
      </c>
      <c r="G97" s="201">
        <f>E97*F97</f>
        <v>0</v>
      </c>
      <c r="O97" s="195">
        <v>2</v>
      </c>
      <c r="AA97" s="167">
        <v>11</v>
      </c>
      <c r="AB97" s="167">
        <v>3</v>
      </c>
      <c r="AC97" s="167">
        <v>28</v>
      </c>
      <c r="AZ97" s="167">
        <v>2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11</v>
      </c>
      <c r="CB97" s="202">
        <v>3</v>
      </c>
      <c r="CZ97" s="167">
        <v>0</v>
      </c>
    </row>
    <row r="98" spans="1:104" ht="12.75">
      <c r="A98" s="196">
        <v>71</v>
      </c>
      <c r="B98" s="197" t="s">
        <v>248</v>
      </c>
      <c r="C98" s="198" t="s">
        <v>249</v>
      </c>
      <c r="D98" s="199" t="s">
        <v>73</v>
      </c>
      <c r="E98" s="200">
        <v>1</v>
      </c>
      <c r="F98" s="200">
        <v>0</v>
      </c>
      <c r="G98" s="201">
        <f>E98*F98</f>
        <v>0</v>
      </c>
      <c r="O98" s="195">
        <v>2</v>
      </c>
      <c r="AA98" s="167">
        <v>11</v>
      </c>
      <c r="AB98" s="167">
        <v>3</v>
      </c>
      <c r="AC98" s="167">
        <v>29</v>
      </c>
      <c r="AZ98" s="167">
        <v>2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11</v>
      </c>
      <c r="CB98" s="202">
        <v>3</v>
      </c>
      <c r="CZ98" s="167">
        <v>0</v>
      </c>
    </row>
    <row r="99" spans="1:104" ht="12.75">
      <c r="A99" s="196">
        <v>72</v>
      </c>
      <c r="B99" s="197" t="s">
        <v>250</v>
      </c>
      <c r="C99" s="198" t="s">
        <v>251</v>
      </c>
      <c r="D99" s="199" t="s">
        <v>73</v>
      </c>
      <c r="E99" s="200">
        <v>1</v>
      </c>
      <c r="F99" s="200">
        <v>0</v>
      </c>
      <c r="G99" s="201">
        <f>E99*F99</f>
        <v>0</v>
      </c>
      <c r="O99" s="195">
        <v>2</v>
      </c>
      <c r="AA99" s="167">
        <v>11</v>
      </c>
      <c r="AB99" s="167">
        <v>3</v>
      </c>
      <c r="AC99" s="167">
        <v>30</v>
      </c>
      <c r="AZ99" s="167">
        <v>2</v>
      </c>
      <c r="BA99" s="167">
        <f>IF(AZ99=1,G99,0)</f>
        <v>0</v>
      </c>
      <c r="BB99" s="167">
        <f>IF(AZ99=2,G99,0)</f>
        <v>0</v>
      </c>
      <c r="BC99" s="167">
        <f>IF(AZ99=3,G99,0)</f>
        <v>0</v>
      </c>
      <c r="BD99" s="167">
        <f>IF(AZ99=4,G99,0)</f>
        <v>0</v>
      </c>
      <c r="BE99" s="167">
        <f>IF(AZ99=5,G99,0)</f>
        <v>0</v>
      </c>
      <c r="CA99" s="202">
        <v>11</v>
      </c>
      <c r="CB99" s="202">
        <v>3</v>
      </c>
      <c r="CZ99" s="167">
        <v>0</v>
      </c>
    </row>
    <row r="100" spans="1:104" ht="12.75">
      <c r="A100" s="196">
        <v>73</v>
      </c>
      <c r="B100" s="197" t="s">
        <v>252</v>
      </c>
      <c r="C100" s="198" t="s">
        <v>253</v>
      </c>
      <c r="D100" s="199" t="s">
        <v>73</v>
      </c>
      <c r="E100" s="200">
        <v>4</v>
      </c>
      <c r="F100" s="200">
        <v>0</v>
      </c>
      <c r="G100" s="201">
        <f>E100*F100</f>
        <v>0</v>
      </c>
      <c r="O100" s="195">
        <v>2</v>
      </c>
      <c r="AA100" s="167">
        <v>11</v>
      </c>
      <c r="AB100" s="167">
        <v>3</v>
      </c>
      <c r="AC100" s="167">
        <v>31</v>
      </c>
      <c r="AZ100" s="167">
        <v>2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11</v>
      </c>
      <c r="CB100" s="202">
        <v>3</v>
      </c>
      <c r="CZ100" s="167">
        <v>0</v>
      </c>
    </row>
    <row r="101" spans="1:104" ht="12.75">
      <c r="A101" s="196">
        <v>74</v>
      </c>
      <c r="B101" s="197" t="s">
        <v>254</v>
      </c>
      <c r="C101" s="198" t="s">
        <v>255</v>
      </c>
      <c r="D101" s="199" t="s">
        <v>73</v>
      </c>
      <c r="E101" s="200">
        <v>1</v>
      </c>
      <c r="F101" s="200">
        <v>0</v>
      </c>
      <c r="G101" s="201">
        <f>E101*F101</f>
        <v>0</v>
      </c>
      <c r="O101" s="195">
        <v>2</v>
      </c>
      <c r="AA101" s="167">
        <v>11</v>
      </c>
      <c r="AB101" s="167">
        <v>3</v>
      </c>
      <c r="AC101" s="167">
        <v>32</v>
      </c>
      <c r="AZ101" s="167">
        <v>2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11</v>
      </c>
      <c r="CB101" s="202">
        <v>3</v>
      </c>
      <c r="CZ101" s="167">
        <v>0</v>
      </c>
    </row>
    <row r="102" spans="1:104" ht="12.75">
      <c r="A102" s="196">
        <v>75</v>
      </c>
      <c r="B102" s="197" t="s">
        <v>256</v>
      </c>
      <c r="C102" s="198" t="s">
        <v>257</v>
      </c>
      <c r="D102" s="199" t="s">
        <v>73</v>
      </c>
      <c r="E102" s="200">
        <v>1</v>
      </c>
      <c r="F102" s="200">
        <v>0</v>
      </c>
      <c r="G102" s="201">
        <f>E102*F102</f>
        <v>0</v>
      </c>
      <c r="O102" s="195">
        <v>2</v>
      </c>
      <c r="AA102" s="167">
        <v>11</v>
      </c>
      <c r="AB102" s="167">
        <v>3</v>
      </c>
      <c r="AC102" s="167">
        <v>33</v>
      </c>
      <c r="AZ102" s="167">
        <v>2</v>
      </c>
      <c r="BA102" s="167">
        <f>IF(AZ102=1,G102,0)</f>
        <v>0</v>
      </c>
      <c r="BB102" s="167">
        <f>IF(AZ102=2,G102,0)</f>
        <v>0</v>
      </c>
      <c r="BC102" s="167">
        <f>IF(AZ102=3,G102,0)</f>
        <v>0</v>
      </c>
      <c r="BD102" s="167">
        <f>IF(AZ102=4,G102,0)</f>
        <v>0</v>
      </c>
      <c r="BE102" s="167">
        <f>IF(AZ102=5,G102,0)</f>
        <v>0</v>
      </c>
      <c r="CA102" s="202">
        <v>11</v>
      </c>
      <c r="CB102" s="202">
        <v>3</v>
      </c>
      <c r="CZ102" s="167">
        <v>0</v>
      </c>
    </row>
    <row r="103" spans="1:104" ht="12.75">
      <c r="A103" s="196">
        <v>76</v>
      </c>
      <c r="B103" s="197" t="s">
        <v>258</v>
      </c>
      <c r="C103" s="198" t="s">
        <v>259</v>
      </c>
      <c r="D103" s="199" t="s">
        <v>73</v>
      </c>
      <c r="E103" s="200">
        <v>2</v>
      </c>
      <c r="F103" s="200">
        <v>0</v>
      </c>
      <c r="G103" s="201">
        <f>E103*F103</f>
        <v>0</v>
      </c>
      <c r="O103" s="195">
        <v>2</v>
      </c>
      <c r="AA103" s="167">
        <v>11</v>
      </c>
      <c r="AB103" s="167">
        <v>3</v>
      </c>
      <c r="AC103" s="167">
        <v>34</v>
      </c>
      <c r="AZ103" s="167">
        <v>2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11</v>
      </c>
      <c r="CB103" s="202">
        <v>3</v>
      </c>
      <c r="CZ103" s="167">
        <v>0</v>
      </c>
    </row>
    <row r="104" spans="1:104" ht="12.75">
      <c r="A104" s="196">
        <v>77</v>
      </c>
      <c r="B104" s="197" t="s">
        <v>260</v>
      </c>
      <c r="C104" s="198" t="s">
        <v>261</v>
      </c>
      <c r="D104" s="199" t="s">
        <v>73</v>
      </c>
      <c r="E104" s="200">
        <v>2</v>
      </c>
      <c r="F104" s="200">
        <v>0</v>
      </c>
      <c r="G104" s="201">
        <f>E104*F104</f>
        <v>0</v>
      </c>
      <c r="O104" s="195">
        <v>2</v>
      </c>
      <c r="AA104" s="167">
        <v>11</v>
      </c>
      <c r="AB104" s="167">
        <v>3</v>
      </c>
      <c r="AC104" s="167">
        <v>35</v>
      </c>
      <c r="AZ104" s="167">
        <v>2</v>
      </c>
      <c r="BA104" s="167">
        <f>IF(AZ104=1,G104,0)</f>
        <v>0</v>
      </c>
      <c r="BB104" s="167">
        <f>IF(AZ104=2,G104,0)</f>
        <v>0</v>
      </c>
      <c r="BC104" s="167">
        <f>IF(AZ104=3,G104,0)</f>
        <v>0</v>
      </c>
      <c r="BD104" s="167">
        <f>IF(AZ104=4,G104,0)</f>
        <v>0</v>
      </c>
      <c r="BE104" s="167">
        <f>IF(AZ104=5,G104,0)</f>
        <v>0</v>
      </c>
      <c r="CA104" s="202">
        <v>11</v>
      </c>
      <c r="CB104" s="202">
        <v>3</v>
      </c>
      <c r="CZ104" s="167">
        <v>0</v>
      </c>
    </row>
    <row r="105" spans="1:104" ht="12.75">
      <c r="A105" s="196">
        <v>78</v>
      </c>
      <c r="B105" s="197" t="s">
        <v>262</v>
      </c>
      <c r="C105" s="198" t="s">
        <v>263</v>
      </c>
      <c r="D105" s="199" t="s">
        <v>73</v>
      </c>
      <c r="E105" s="200">
        <v>1</v>
      </c>
      <c r="F105" s="200">
        <v>0</v>
      </c>
      <c r="G105" s="201">
        <f>E105*F105</f>
        <v>0</v>
      </c>
      <c r="O105" s="195">
        <v>2</v>
      </c>
      <c r="AA105" s="167">
        <v>11</v>
      </c>
      <c r="AB105" s="167">
        <v>3</v>
      </c>
      <c r="AC105" s="167">
        <v>36</v>
      </c>
      <c r="AZ105" s="167">
        <v>2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11</v>
      </c>
      <c r="CB105" s="202">
        <v>3</v>
      </c>
      <c r="CZ105" s="167">
        <v>0</v>
      </c>
    </row>
    <row r="106" spans="1:104" ht="12.75">
      <c r="A106" s="196">
        <v>79</v>
      </c>
      <c r="B106" s="197" t="s">
        <v>264</v>
      </c>
      <c r="C106" s="198" t="s">
        <v>265</v>
      </c>
      <c r="D106" s="199" t="s">
        <v>73</v>
      </c>
      <c r="E106" s="200">
        <v>1</v>
      </c>
      <c r="F106" s="200">
        <v>0</v>
      </c>
      <c r="G106" s="201">
        <f>E106*F106</f>
        <v>0</v>
      </c>
      <c r="O106" s="195">
        <v>2</v>
      </c>
      <c r="AA106" s="167">
        <v>11</v>
      </c>
      <c r="AB106" s="167">
        <v>3</v>
      </c>
      <c r="AC106" s="167">
        <v>37</v>
      </c>
      <c r="AZ106" s="167">
        <v>2</v>
      </c>
      <c r="BA106" s="167">
        <f>IF(AZ106=1,G106,0)</f>
        <v>0</v>
      </c>
      <c r="BB106" s="167">
        <f>IF(AZ106=2,G106,0)</f>
        <v>0</v>
      </c>
      <c r="BC106" s="167">
        <f>IF(AZ106=3,G106,0)</f>
        <v>0</v>
      </c>
      <c r="BD106" s="167">
        <f>IF(AZ106=4,G106,0)</f>
        <v>0</v>
      </c>
      <c r="BE106" s="167">
        <f>IF(AZ106=5,G106,0)</f>
        <v>0</v>
      </c>
      <c r="CA106" s="202">
        <v>11</v>
      </c>
      <c r="CB106" s="202">
        <v>3</v>
      </c>
      <c r="CZ106" s="167">
        <v>0</v>
      </c>
    </row>
    <row r="107" spans="1:104" ht="12.75">
      <c r="A107" s="196">
        <v>80</v>
      </c>
      <c r="B107" s="197" t="s">
        <v>266</v>
      </c>
      <c r="C107" s="198" t="s">
        <v>267</v>
      </c>
      <c r="D107" s="199" t="s">
        <v>73</v>
      </c>
      <c r="E107" s="200">
        <v>1</v>
      </c>
      <c r="F107" s="200">
        <v>0</v>
      </c>
      <c r="G107" s="201">
        <f>E107*F107</f>
        <v>0</v>
      </c>
      <c r="O107" s="195">
        <v>2</v>
      </c>
      <c r="AA107" s="167">
        <v>11</v>
      </c>
      <c r="AB107" s="167">
        <v>3</v>
      </c>
      <c r="AC107" s="167">
        <v>38</v>
      </c>
      <c r="AZ107" s="167">
        <v>2</v>
      </c>
      <c r="BA107" s="167">
        <f>IF(AZ107=1,G107,0)</f>
        <v>0</v>
      </c>
      <c r="BB107" s="167">
        <f>IF(AZ107=2,G107,0)</f>
        <v>0</v>
      </c>
      <c r="BC107" s="167">
        <f>IF(AZ107=3,G107,0)</f>
        <v>0</v>
      </c>
      <c r="BD107" s="167">
        <f>IF(AZ107=4,G107,0)</f>
        <v>0</v>
      </c>
      <c r="BE107" s="167">
        <f>IF(AZ107=5,G107,0)</f>
        <v>0</v>
      </c>
      <c r="CA107" s="202">
        <v>11</v>
      </c>
      <c r="CB107" s="202">
        <v>3</v>
      </c>
      <c r="CZ107" s="167">
        <v>0</v>
      </c>
    </row>
    <row r="108" spans="1:104" ht="12.75">
      <c r="A108" s="196">
        <v>81</v>
      </c>
      <c r="B108" s="197" t="s">
        <v>268</v>
      </c>
      <c r="C108" s="198" t="s">
        <v>269</v>
      </c>
      <c r="D108" s="199" t="s">
        <v>73</v>
      </c>
      <c r="E108" s="200">
        <v>1</v>
      </c>
      <c r="F108" s="200">
        <v>0</v>
      </c>
      <c r="G108" s="201">
        <f>E108*F108</f>
        <v>0</v>
      </c>
      <c r="O108" s="195">
        <v>2</v>
      </c>
      <c r="AA108" s="167">
        <v>11</v>
      </c>
      <c r="AB108" s="167">
        <v>3</v>
      </c>
      <c r="AC108" s="167">
        <v>39</v>
      </c>
      <c r="AZ108" s="167">
        <v>2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11</v>
      </c>
      <c r="CB108" s="202">
        <v>3</v>
      </c>
      <c r="CZ108" s="167">
        <v>0</v>
      </c>
    </row>
    <row r="109" spans="1:104" ht="12.75">
      <c r="A109" s="196">
        <v>82</v>
      </c>
      <c r="B109" s="197" t="s">
        <v>270</v>
      </c>
      <c r="C109" s="198" t="s">
        <v>271</v>
      </c>
      <c r="D109" s="199" t="s">
        <v>73</v>
      </c>
      <c r="E109" s="200">
        <v>1</v>
      </c>
      <c r="F109" s="200">
        <v>0</v>
      </c>
      <c r="G109" s="201">
        <f>E109*F109</f>
        <v>0</v>
      </c>
      <c r="O109" s="195">
        <v>2</v>
      </c>
      <c r="AA109" s="167">
        <v>11</v>
      </c>
      <c r="AB109" s="167">
        <v>3</v>
      </c>
      <c r="AC109" s="167">
        <v>40</v>
      </c>
      <c r="AZ109" s="167">
        <v>2</v>
      </c>
      <c r="BA109" s="167">
        <f>IF(AZ109=1,G109,0)</f>
        <v>0</v>
      </c>
      <c r="BB109" s="167">
        <f>IF(AZ109=2,G109,0)</f>
        <v>0</v>
      </c>
      <c r="BC109" s="167">
        <f>IF(AZ109=3,G109,0)</f>
        <v>0</v>
      </c>
      <c r="BD109" s="167">
        <f>IF(AZ109=4,G109,0)</f>
        <v>0</v>
      </c>
      <c r="BE109" s="167">
        <f>IF(AZ109=5,G109,0)</f>
        <v>0</v>
      </c>
      <c r="CA109" s="202">
        <v>11</v>
      </c>
      <c r="CB109" s="202">
        <v>3</v>
      </c>
      <c r="CZ109" s="167">
        <v>0</v>
      </c>
    </row>
    <row r="110" spans="1:104" ht="12.75">
      <c r="A110" s="196">
        <v>83</v>
      </c>
      <c r="B110" s="197" t="s">
        <v>272</v>
      </c>
      <c r="C110" s="198" t="s">
        <v>273</v>
      </c>
      <c r="D110" s="199" t="s">
        <v>73</v>
      </c>
      <c r="E110" s="200">
        <v>1</v>
      </c>
      <c r="F110" s="200">
        <v>0</v>
      </c>
      <c r="G110" s="201">
        <f>E110*F110</f>
        <v>0</v>
      </c>
      <c r="O110" s="195">
        <v>2</v>
      </c>
      <c r="AA110" s="167">
        <v>11</v>
      </c>
      <c r="AB110" s="167">
        <v>3</v>
      </c>
      <c r="AC110" s="167">
        <v>41</v>
      </c>
      <c r="AZ110" s="167">
        <v>2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11</v>
      </c>
      <c r="CB110" s="202">
        <v>3</v>
      </c>
      <c r="CZ110" s="167">
        <v>0</v>
      </c>
    </row>
    <row r="111" spans="1:104" ht="12.75">
      <c r="A111" s="196">
        <v>84</v>
      </c>
      <c r="B111" s="197" t="s">
        <v>274</v>
      </c>
      <c r="C111" s="198" t="s">
        <v>275</v>
      </c>
      <c r="D111" s="199" t="s">
        <v>73</v>
      </c>
      <c r="E111" s="200">
        <v>1</v>
      </c>
      <c r="F111" s="200">
        <v>0</v>
      </c>
      <c r="G111" s="201">
        <f>E111*F111</f>
        <v>0</v>
      </c>
      <c r="O111" s="195">
        <v>2</v>
      </c>
      <c r="AA111" s="167">
        <v>11</v>
      </c>
      <c r="AB111" s="167">
        <v>3</v>
      </c>
      <c r="AC111" s="167">
        <v>42</v>
      </c>
      <c r="AZ111" s="167">
        <v>2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11</v>
      </c>
      <c r="CB111" s="202">
        <v>3</v>
      </c>
      <c r="CZ111" s="167">
        <v>0</v>
      </c>
    </row>
    <row r="112" spans="1:104" ht="22.5">
      <c r="A112" s="196">
        <v>85</v>
      </c>
      <c r="B112" s="197" t="s">
        <v>276</v>
      </c>
      <c r="C112" s="198" t="s">
        <v>277</v>
      </c>
      <c r="D112" s="199" t="s">
        <v>94</v>
      </c>
      <c r="E112" s="200">
        <v>371.25</v>
      </c>
      <c r="F112" s="200">
        <v>0</v>
      </c>
      <c r="G112" s="201">
        <f>E112*F112</f>
        <v>0</v>
      </c>
      <c r="O112" s="195">
        <v>2</v>
      </c>
      <c r="AA112" s="167">
        <v>12</v>
      </c>
      <c r="AB112" s="167">
        <v>0</v>
      </c>
      <c r="AC112" s="167">
        <v>113</v>
      </c>
      <c r="AZ112" s="167">
        <v>2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12</v>
      </c>
      <c r="CB112" s="202">
        <v>0</v>
      </c>
      <c r="CZ112" s="167">
        <v>0</v>
      </c>
    </row>
    <row r="113" spans="1:104" ht="22.5">
      <c r="A113" s="196">
        <v>86</v>
      </c>
      <c r="B113" s="197" t="s">
        <v>278</v>
      </c>
      <c r="C113" s="198" t="s">
        <v>279</v>
      </c>
      <c r="D113" s="199" t="s">
        <v>280</v>
      </c>
      <c r="E113" s="200">
        <v>76</v>
      </c>
      <c r="F113" s="200">
        <v>0</v>
      </c>
      <c r="G113" s="201">
        <f>E113*F113</f>
        <v>0</v>
      </c>
      <c r="O113" s="195">
        <v>2</v>
      </c>
      <c r="AA113" s="167">
        <v>12</v>
      </c>
      <c r="AB113" s="167">
        <v>0</v>
      </c>
      <c r="AC113" s="167">
        <v>79</v>
      </c>
      <c r="AZ113" s="167">
        <v>2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12</v>
      </c>
      <c r="CB113" s="202">
        <v>0</v>
      </c>
      <c r="CZ113" s="167">
        <v>0</v>
      </c>
    </row>
    <row r="114" spans="1:15" ht="12.75">
      <c r="A114" s="203"/>
      <c r="B114" s="204"/>
      <c r="C114" s="205" t="s">
        <v>281</v>
      </c>
      <c r="D114" s="206"/>
      <c r="E114" s="206"/>
      <c r="F114" s="206"/>
      <c r="G114" s="207"/>
      <c r="L114" s="208" t="s">
        <v>281</v>
      </c>
      <c r="O114" s="195">
        <v>3</v>
      </c>
    </row>
    <row r="115" spans="1:104" ht="12.75">
      <c r="A115" s="196">
        <v>87</v>
      </c>
      <c r="B115" s="197" t="s">
        <v>282</v>
      </c>
      <c r="C115" s="198" t="s">
        <v>283</v>
      </c>
      <c r="D115" s="199" t="s">
        <v>73</v>
      </c>
      <c r="E115" s="200">
        <v>10</v>
      </c>
      <c r="F115" s="200">
        <v>0</v>
      </c>
      <c r="G115" s="201">
        <f>E115*F115</f>
        <v>0</v>
      </c>
      <c r="O115" s="195">
        <v>2</v>
      </c>
      <c r="AA115" s="167">
        <v>12</v>
      </c>
      <c r="AB115" s="167">
        <v>0</v>
      </c>
      <c r="AC115" s="167">
        <v>115</v>
      </c>
      <c r="AZ115" s="167">
        <v>2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12</v>
      </c>
      <c r="CB115" s="202">
        <v>0</v>
      </c>
      <c r="CZ115" s="167">
        <v>0</v>
      </c>
    </row>
    <row r="116" spans="1:104" ht="12.75">
      <c r="A116" s="196">
        <v>88</v>
      </c>
      <c r="B116" s="197" t="s">
        <v>284</v>
      </c>
      <c r="C116" s="198" t="s">
        <v>285</v>
      </c>
      <c r="D116" s="199" t="s">
        <v>73</v>
      </c>
      <c r="E116" s="200">
        <v>10</v>
      </c>
      <c r="F116" s="200">
        <v>0</v>
      </c>
      <c r="G116" s="201">
        <f>E116*F116</f>
        <v>0</v>
      </c>
      <c r="O116" s="195">
        <v>2</v>
      </c>
      <c r="AA116" s="167">
        <v>12</v>
      </c>
      <c r="AB116" s="167">
        <v>0</v>
      </c>
      <c r="AC116" s="167">
        <v>116</v>
      </c>
      <c r="AZ116" s="167">
        <v>2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12</v>
      </c>
      <c r="CB116" s="202">
        <v>0</v>
      </c>
      <c r="CZ116" s="167">
        <v>0</v>
      </c>
    </row>
    <row r="117" spans="1:104" ht="12.75">
      <c r="A117" s="196">
        <v>89</v>
      </c>
      <c r="B117" s="197" t="s">
        <v>286</v>
      </c>
      <c r="C117" s="198" t="s">
        <v>287</v>
      </c>
      <c r="D117" s="199" t="s">
        <v>73</v>
      </c>
      <c r="E117" s="200">
        <v>2</v>
      </c>
      <c r="F117" s="200">
        <v>0</v>
      </c>
      <c r="G117" s="201">
        <f>E117*F117</f>
        <v>0</v>
      </c>
      <c r="O117" s="195">
        <v>2</v>
      </c>
      <c r="AA117" s="167">
        <v>12</v>
      </c>
      <c r="AB117" s="167">
        <v>0</v>
      </c>
      <c r="AC117" s="167">
        <v>80</v>
      </c>
      <c r="AZ117" s="167">
        <v>2</v>
      </c>
      <c r="BA117" s="167">
        <f>IF(AZ117=1,G117,0)</f>
        <v>0</v>
      </c>
      <c r="BB117" s="167">
        <f>IF(AZ117=2,G117,0)</f>
        <v>0</v>
      </c>
      <c r="BC117" s="167">
        <f>IF(AZ117=3,G117,0)</f>
        <v>0</v>
      </c>
      <c r="BD117" s="167">
        <f>IF(AZ117=4,G117,0)</f>
        <v>0</v>
      </c>
      <c r="BE117" s="167">
        <f>IF(AZ117=5,G117,0)</f>
        <v>0</v>
      </c>
      <c r="CA117" s="202">
        <v>12</v>
      </c>
      <c r="CB117" s="202">
        <v>0</v>
      </c>
      <c r="CZ117" s="167">
        <v>0</v>
      </c>
    </row>
    <row r="118" spans="1:104" ht="12.75">
      <c r="A118" s="196">
        <v>90</v>
      </c>
      <c r="B118" s="197" t="s">
        <v>288</v>
      </c>
      <c r="C118" s="198" t="s">
        <v>287</v>
      </c>
      <c r="D118" s="199" t="s">
        <v>73</v>
      </c>
      <c r="E118" s="200">
        <v>1</v>
      </c>
      <c r="F118" s="200">
        <v>0</v>
      </c>
      <c r="G118" s="201">
        <f>E118*F118</f>
        <v>0</v>
      </c>
      <c r="O118" s="195">
        <v>2</v>
      </c>
      <c r="AA118" s="167">
        <v>12</v>
      </c>
      <c r="AB118" s="167">
        <v>0</v>
      </c>
      <c r="AC118" s="167">
        <v>81</v>
      </c>
      <c r="AZ118" s="167">
        <v>2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12</v>
      </c>
      <c r="CB118" s="202">
        <v>0</v>
      </c>
      <c r="CZ118" s="167">
        <v>0</v>
      </c>
    </row>
    <row r="119" spans="1:104" ht="12.75">
      <c r="A119" s="196">
        <v>91</v>
      </c>
      <c r="B119" s="197" t="s">
        <v>289</v>
      </c>
      <c r="C119" s="198" t="s">
        <v>287</v>
      </c>
      <c r="D119" s="199" t="s">
        <v>73</v>
      </c>
      <c r="E119" s="200">
        <v>1</v>
      </c>
      <c r="F119" s="200">
        <v>0</v>
      </c>
      <c r="G119" s="201">
        <f>E119*F119</f>
        <v>0</v>
      </c>
      <c r="O119" s="195">
        <v>2</v>
      </c>
      <c r="AA119" s="167">
        <v>12</v>
      </c>
      <c r="AB119" s="167">
        <v>0</v>
      </c>
      <c r="AC119" s="167">
        <v>82</v>
      </c>
      <c r="AZ119" s="167">
        <v>2</v>
      </c>
      <c r="BA119" s="167">
        <f>IF(AZ119=1,G119,0)</f>
        <v>0</v>
      </c>
      <c r="BB119" s="167">
        <f>IF(AZ119=2,G119,0)</f>
        <v>0</v>
      </c>
      <c r="BC119" s="167">
        <f>IF(AZ119=3,G119,0)</f>
        <v>0</v>
      </c>
      <c r="BD119" s="167">
        <f>IF(AZ119=4,G119,0)</f>
        <v>0</v>
      </c>
      <c r="BE119" s="167">
        <f>IF(AZ119=5,G119,0)</f>
        <v>0</v>
      </c>
      <c r="CA119" s="202">
        <v>12</v>
      </c>
      <c r="CB119" s="202">
        <v>0</v>
      </c>
      <c r="CZ119" s="167">
        <v>0</v>
      </c>
    </row>
    <row r="120" spans="1:104" ht="12.75">
      <c r="A120" s="196">
        <v>92</v>
      </c>
      <c r="B120" s="197" t="s">
        <v>290</v>
      </c>
      <c r="C120" s="198" t="s">
        <v>291</v>
      </c>
      <c r="D120" s="199" t="s">
        <v>73</v>
      </c>
      <c r="E120" s="200">
        <v>2</v>
      </c>
      <c r="F120" s="200">
        <v>0</v>
      </c>
      <c r="G120" s="201">
        <f>E120*F120</f>
        <v>0</v>
      </c>
      <c r="O120" s="195">
        <v>2</v>
      </c>
      <c r="AA120" s="167">
        <v>12</v>
      </c>
      <c r="AB120" s="167">
        <v>0</v>
      </c>
      <c r="AC120" s="167">
        <v>83</v>
      </c>
      <c r="AZ120" s="167">
        <v>2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12</v>
      </c>
      <c r="CB120" s="202">
        <v>0</v>
      </c>
      <c r="CZ120" s="167">
        <v>0</v>
      </c>
    </row>
    <row r="121" spans="1:104" ht="12.75">
      <c r="A121" s="196">
        <v>93</v>
      </c>
      <c r="B121" s="197" t="s">
        <v>292</v>
      </c>
      <c r="C121" s="198" t="s">
        <v>293</v>
      </c>
      <c r="D121" s="199" t="s">
        <v>73</v>
      </c>
      <c r="E121" s="200">
        <v>5</v>
      </c>
      <c r="F121" s="200">
        <v>0</v>
      </c>
      <c r="G121" s="201">
        <f>E121*F121</f>
        <v>0</v>
      </c>
      <c r="O121" s="195">
        <v>2</v>
      </c>
      <c r="AA121" s="167">
        <v>12</v>
      </c>
      <c r="AB121" s="167">
        <v>0</v>
      </c>
      <c r="AC121" s="167">
        <v>84</v>
      </c>
      <c r="AZ121" s="167">
        <v>2</v>
      </c>
      <c r="BA121" s="167">
        <f>IF(AZ121=1,G121,0)</f>
        <v>0</v>
      </c>
      <c r="BB121" s="167">
        <f>IF(AZ121=2,G121,0)</f>
        <v>0</v>
      </c>
      <c r="BC121" s="167">
        <f>IF(AZ121=3,G121,0)</f>
        <v>0</v>
      </c>
      <c r="BD121" s="167">
        <f>IF(AZ121=4,G121,0)</f>
        <v>0</v>
      </c>
      <c r="BE121" s="167">
        <f>IF(AZ121=5,G121,0)</f>
        <v>0</v>
      </c>
      <c r="CA121" s="202">
        <v>12</v>
      </c>
      <c r="CB121" s="202">
        <v>0</v>
      </c>
      <c r="CZ121" s="167">
        <v>0</v>
      </c>
    </row>
    <row r="122" spans="1:104" ht="12.75">
      <c r="A122" s="196">
        <v>94</v>
      </c>
      <c r="B122" s="197" t="s">
        <v>294</v>
      </c>
      <c r="C122" s="198" t="s">
        <v>295</v>
      </c>
      <c r="D122" s="199" t="s">
        <v>73</v>
      </c>
      <c r="E122" s="200">
        <v>2</v>
      </c>
      <c r="F122" s="200">
        <v>0</v>
      </c>
      <c r="G122" s="201">
        <f>E122*F122</f>
        <v>0</v>
      </c>
      <c r="O122" s="195">
        <v>2</v>
      </c>
      <c r="AA122" s="167">
        <v>12</v>
      </c>
      <c r="AB122" s="167">
        <v>0</v>
      </c>
      <c r="AC122" s="167">
        <v>85</v>
      </c>
      <c r="AZ122" s="167">
        <v>2</v>
      </c>
      <c r="BA122" s="167">
        <f>IF(AZ122=1,G122,0)</f>
        <v>0</v>
      </c>
      <c r="BB122" s="167">
        <f>IF(AZ122=2,G122,0)</f>
        <v>0</v>
      </c>
      <c r="BC122" s="167">
        <f>IF(AZ122=3,G122,0)</f>
        <v>0</v>
      </c>
      <c r="BD122" s="167">
        <f>IF(AZ122=4,G122,0)</f>
        <v>0</v>
      </c>
      <c r="BE122" s="167">
        <f>IF(AZ122=5,G122,0)</f>
        <v>0</v>
      </c>
      <c r="CA122" s="202">
        <v>12</v>
      </c>
      <c r="CB122" s="202">
        <v>0</v>
      </c>
      <c r="CZ122" s="167">
        <v>0</v>
      </c>
    </row>
    <row r="123" spans="1:104" ht="12.75">
      <c r="A123" s="196">
        <v>95</v>
      </c>
      <c r="B123" s="197" t="s">
        <v>296</v>
      </c>
      <c r="C123" s="198" t="s">
        <v>297</v>
      </c>
      <c r="D123" s="199" t="s">
        <v>73</v>
      </c>
      <c r="E123" s="200">
        <v>1</v>
      </c>
      <c r="F123" s="200">
        <v>0</v>
      </c>
      <c r="G123" s="201">
        <f>E123*F123</f>
        <v>0</v>
      </c>
      <c r="O123" s="195">
        <v>2</v>
      </c>
      <c r="AA123" s="167">
        <v>12</v>
      </c>
      <c r="AB123" s="167">
        <v>0</v>
      </c>
      <c r="AC123" s="167">
        <v>86</v>
      </c>
      <c r="AZ123" s="167">
        <v>2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12</v>
      </c>
      <c r="CB123" s="202">
        <v>0</v>
      </c>
      <c r="CZ123" s="167">
        <v>0</v>
      </c>
    </row>
    <row r="124" spans="1:104" ht="12.75">
      <c r="A124" s="196">
        <v>96</v>
      </c>
      <c r="B124" s="197" t="s">
        <v>298</v>
      </c>
      <c r="C124" s="198" t="s">
        <v>299</v>
      </c>
      <c r="D124" s="199" t="s">
        <v>73</v>
      </c>
      <c r="E124" s="200">
        <v>3</v>
      </c>
      <c r="F124" s="200">
        <v>0</v>
      </c>
      <c r="G124" s="201">
        <f>E124*F124</f>
        <v>0</v>
      </c>
      <c r="O124" s="195">
        <v>2</v>
      </c>
      <c r="AA124" s="167">
        <v>12</v>
      </c>
      <c r="AB124" s="167">
        <v>0</v>
      </c>
      <c r="AC124" s="167">
        <v>87</v>
      </c>
      <c r="AZ124" s="167">
        <v>2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12</v>
      </c>
      <c r="CB124" s="202">
        <v>0</v>
      </c>
      <c r="CZ124" s="167">
        <v>0</v>
      </c>
    </row>
    <row r="125" spans="1:104" ht="12.75">
      <c r="A125" s="196">
        <v>97</v>
      </c>
      <c r="B125" s="197" t="s">
        <v>300</v>
      </c>
      <c r="C125" s="198" t="s">
        <v>301</v>
      </c>
      <c r="D125" s="199" t="s">
        <v>73</v>
      </c>
      <c r="E125" s="200">
        <v>1</v>
      </c>
      <c r="F125" s="200">
        <v>0</v>
      </c>
      <c r="G125" s="201">
        <f>E125*F125</f>
        <v>0</v>
      </c>
      <c r="O125" s="195">
        <v>2</v>
      </c>
      <c r="AA125" s="167">
        <v>12</v>
      </c>
      <c r="AB125" s="167">
        <v>0</v>
      </c>
      <c r="AC125" s="167">
        <v>88</v>
      </c>
      <c r="AZ125" s="167">
        <v>2</v>
      </c>
      <c r="BA125" s="167">
        <f>IF(AZ125=1,G125,0)</f>
        <v>0</v>
      </c>
      <c r="BB125" s="167">
        <f>IF(AZ125=2,G125,0)</f>
        <v>0</v>
      </c>
      <c r="BC125" s="167">
        <f>IF(AZ125=3,G125,0)</f>
        <v>0</v>
      </c>
      <c r="BD125" s="167">
        <f>IF(AZ125=4,G125,0)</f>
        <v>0</v>
      </c>
      <c r="BE125" s="167">
        <f>IF(AZ125=5,G125,0)</f>
        <v>0</v>
      </c>
      <c r="CA125" s="202">
        <v>12</v>
      </c>
      <c r="CB125" s="202">
        <v>0</v>
      </c>
      <c r="CZ125" s="167">
        <v>0</v>
      </c>
    </row>
    <row r="126" spans="1:104" ht="12.75">
      <c r="A126" s="196">
        <v>98</v>
      </c>
      <c r="B126" s="197" t="s">
        <v>302</v>
      </c>
      <c r="C126" s="198" t="s">
        <v>303</v>
      </c>
      <c r="D126" s="199" t="s">
        <v>73</v>
      </c>
      <c r="E126" s="200">
        <v>1</v>
      </c>
      <c r="F126" s="200">
        <v>0</v>
      </c>
      <c r="G126" s="201">
        <f>E126*F126</f>
        <v>0</v>
      </c>
      <c r="O126" s="195">
        <v>2</v>
      </c>
      <c r="AA126" s="167">
        <v>12</v>
      </c>
      <c r="AB126" s="167">
        <v>0</v>
      </c>
      <c r="AC126" s="167">
        <v>89</v>
      </c>
      <c r="AZ126" s="167">
        <v>2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12</v>
      </c>
      <c r="CB126" s="202">
        <v>0</v>
      </c>
      <c r="CZ126" s="167">
        <v>0</v>
      </c>
    </row>
    <row r="127" spans="1:104" ht="12.75">
      <c r="A127" s="196">
        <v>99</v>
      </c>
      <c r="B127" s="197" t="s">
        <v>304</v>
      </c>
      <c r="C127" s="198" t="s">
        <v>305</v>
      </c>
      <c r="D127" s="199" t="s">
        <v>73</v>
      </c>
      <c r="E127" s="200">
        <v>1</v>
      </c>
      <c r="F127" s="200">
        <v>0</v>
      </c>
      <c r="G127" s="201">
        <f>E127*F127</f>
        <v>0</v>
      </c>
      <c r="O127" s="195">
        <v>2</v>
      </c>
      <c r="AA127" s="167">
        <v>12</v>
      </c>
      <c r="AB127" s="167">
        <v>0</v>
      </c>
      <c r="AC127" s="167">
        <v>90</v>
      </c>
      <c r="AZ127" s="167">
        <v>2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12</v>
      </c>
      <c r="CB127" s="202">
        <v>0</v>
      </c>
      <c r="CZ127" s="167">
        <v>0</v>
      </c>
    </row>
    <row r="128" spans="1:104" ht="12.75">
      <c r="A128" s="196">
        <v>100</v>
      </c>
      <c r="B128" s="197" t="s">
        <v>306</v>
      </c>
      <c r="C128" s="198" t="s">
        <v>307</v>
      </c>
      <c r="D128" s="199" t="s">
        <v>61</v>
      </c>
      <c r="E128" s="200"/>
      <c r="F128" s="200">
        <v>0</v>
      </c>
      <c r="G128" s="201">
        <f>E128*F128</f>
        <v>0</v>
      </c>
      <c r="O128" s="195">
        <v>2</v>
      </c>
      <c r="AA128" s="167">
        <v>7</v>
      </c>
      <c r="AB128" s="167">
        <v>1002</v>
      </c>
      <c r="AC128" s="167">
        <v>5</v>
      </c>
      <c r="AZ128" s="167">
        <v>2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7</v>
      </c>
      <c r="CB128" s="202">
        <v>1002</v>
      </c>
      <c r="CZ128" s="167">
        <v>0</v>
      </c>
    </row>
    <row r="129" spans="1:57" ht="12.75">
      <c r="A129" s="209"/>
      <c r="B129" s="210" t="s">
        <v>74</v>
      </c>
      <c r="C129" s="211" t="str">
        <f>CONCATENATE(B69," ",C69)</f>
        <v>766 Konstrukce truhlářské</v>
      </c>
      <c r="D129" s="212"/>
      <c r="E129" s="213"/>
      <c r="F129" s="214"/>
      <c r="G129" s="215">
        <f>SUM(G69:G128)</f>
        <v>0</v>
      </c>
      <c r="O129" s="195">
        <v>4</v>
      </c>
      <c r="BA129" s="216">
        <f>SUM(BA69:BA128)</f>
        <v>0</v>
      </c>
      <c r="BB129" s="216">
        <f>SUM(BB69:BB128)</f>
        <v>0</v>
      </c>
      <c r="BC129" s="216">
        <f>SUM(BC69:BC128)</f>
        <v>0</v>
      </c>
      <c r="BD129" s="216">
        <f>SUM(BD69:BD128)</f>
        <v>0</v>
      </c>
      <c r="BE129" s="216">
        <f>SUM(BE69:BE128)</f>
        <v>0</v>
      </c>
    </row>
    <row r="130" spans="1:15" ht="12.75">
      <c r="A130" s="188" t="s">
        <v>72</v>
      </c>
      <c r="B130" s="189" t="s">
        <v>308</v>
      </c>
      <c r="C130" s="190" t="s">
        <v>309</v>
      </c>
      <c r="D130" s="191"/>
      <c r="E130" s="192"/>
      <c r="F130" s="192"/>
      <c r="G130" s="193"/>
      <c r="H130" s="194"/>
      <c r="I130" s="194"/>
      <c r="O130" s="195">
        <v>1</v>
      </c>
    </row>
    <row r="131" spans="1:104" ht="12.75">
      <c r="A131" s="196">
        <v>101</v>
      </c>
      <c r="B131" s="197" t="s">
        <v>310</v>
      </c>
      <c r="C131" s="198" t="s">
        <v>311</v>
      </c>
      <c r="D131" s="199" t="s">
        <v>87</v>
      </c>
      <c r="E131" s="200">
        <v>114.856</v>
      </c>
      <c r="F131" s="200">
        <v>0</v>
      </c>
      <c r="G131" s="201">
        <f>E131*F131</f>
        <v>0</v>
      </c>
      <c r="O131" s="195">
        <v>2</v>
      </c>
      <c r="AA131" s="167">
        <v>12</v>
      </c>
      <c r="AB131" s="167">
        <v>0</v>
      </c>
      <c r="AC131" s="167">
        <v>97</v>
      </c>
      <c r="AZ131" s="167">
        <v>2</v>
      </c>
      <c r="BA131" s="167">
        <f>IF(AZ131=1,G131,0)</f>
        <v>0</v>
      </c>
      <c r="BB131" s="167">
        <f>IF(AZ131=2,G131,0)</f>
        <v>0</v>
      </c>
      <c r="BC131" s="167">
        <f>IF(AZ131=3,G131,0)</f>
        <v>0</v>
      </c>
      <c r="BD131" s="167">
        <f>IF(AZ131=4,G131,0)</f>
        <v>0</v>
      </c>
      <c r="BE131" s="167">
        <f>IF(AZ131=5,G131,0)</f>
        <v>0</v>
      </c>
      <c r="CA131" s="202">
        <v>12</v>
      </c>
      <c r="CB131" s="202">
        <v>0</v>
      </c>
      <c r="CZ131" s="167">
        <v>0</v>
      </c>
    </row>
    <row r="132" spans="1:104" ht="12.75">
      <c r="A132" s="196">
        <v>102</v>
      </c>
      <c r="B132" s="197" t="s">
        <v>312</v>
      </c>
      <c r="C132" s="198" t="s">
        <v>313</v>
      </c>
      <c r="D132" s="199" t="s">
        <v>61</v>
      </c>
      <c r="E132" s="200"/>
      <c r="F132" s="200">
        <v>0</v>
      </c>
      <c r="G132" s="201">
        <f>E132*F132</f>
        <v>0</v>
      </c>
      <c r="O132" s="195">
        <v>2</v>
      </c>
      <c r="AA132" s="167">
        <v>7</v>
      </c>
      <c r="AB132" s="167">
        <v>1002</v>
      </c>
      <c r="AC132" s="167">
        <v>5</v>
      </c>
      <c r="AZ132" s="167">
        <v>2</v>
      </c>
      <c r="BA132" s="167">
        <f>IF(AZ132=1,G132,0)</f>
        <v>0</v>
      </c>
      <c r="BB132" s="167">
        <f>IF(AZ132=2,G132,0)</f>
        <v>0</v>
      </c>
      <c r="BC132" s="167">
        <f>IF(AZ132=3,G132,0)</f>
        <v>0</v>
      </c>
      <c r="BD132" s="167">
        <f>IF(AZ132=4,G132,0)</f>
        <v>0</v>
      </c>
      <c r="BE132" s="167">
        <f>IF(AZ132=5,G132,0)</f>
        <v>0</v>
      </c>
      <c r="CA132" s="202">
        <v>7</v>
      </c>
      <c r="CB132" s="202">
        <v>1002</v>
      </c>
      <c r="CZ132" s="167">
        <v>0</v>
      </c>
    </row>
    <row r="133" spans="1:57" ht="12.75">
      <c r="A133" s="209"/>
      <c r="B133" s="210" t="s">
        <v>74</v>
      </c>
      <c r="C133" s="211" t="str">
        <f>CONCATENATE(B130," ",C130)</f>
        <v>767 Konstrukce zámečnické</v>
      </c>
      <c r="D133" s="212"/>
      <c r="E133" s="213"/>
      <c r="F133" s="214"/>
      <c r="G133" s="215">
        <f>SUM(G130:G132)</f>
        <v>0</v>
      </c>
      <c r="O133" s="195">
        <v>4</v>
      </c>
      <c r="BA133" s="216">
        <f>SUM(BA130:BA132)</f>
        <v>0</v>
      </c>
      <c r="BB133" s="216">
        <f>SUM(BB130:BB132)</f>
        <v>0</v>
      </c>
      <c r="BC133" s="216">
        <f>SUM(BC130:BC132)</f>
        <v>0</v>
      </c>
      <c r="BD133" s="216">
        <f>SUM(BD130:BD132)</f>
        <v>0</v>
      </c>
      <c r="BE133" s="216">
        <f>SUM(BE130:BE132)</f>
        <v>0</v>
      </c>
    </row>
    <row r="134" spans="1:15" ht="12.75">
      <c r="A134" s="188" t="s">
        <v>72</v>
      </c>
      <c r="B134" s="189" t="s">
        <v>314</v>
      </c>
      <c r="C134" s="190" t="s">
        <v>315</v>
      </c>
      <c r="D134" s="191"/>
      <c r="E134" s="192"/>
      <c r="F134" s="192"/>
      <c r="G134" s="193"/>
      <c r="H134" s="194"/>
      <c r="I134" s="194"/>
      <c r="O134" s="195">
        <v>1</v>
      </c>
    </row>
    <row r="135" spans="1:104" ht="22.5">
      <c r="A135" s="196">
        <v>103</v>
      </c>
      <c r="B135" s="197" t="s">
        <v>316</v>
      </c>
      <c r="C135" s="198" t="s">
        <v>317</v>
      </c>
      <c r="D135" s="199" t="s">
        <v>318</v>
      </c>
      <c r="E135" s="200">
        <v>78</v>
      </c>
      <c r="F135" s="200">
        <v>0</v>
      </c>
      <c r="G135" s="201">
        <f>E135*F135</f>
        <v>0</v>
      </c>
      <c r="O135" s="195">
        <v>2</v>
      </c>
      <c r="AA135" s="167">
        <v>12</v>
      </c>
      <c r="AB135" s="167">
        <v>0</v>
      </c>
      <c r="AC135" s="167">
        <v>111</v>
      </c>
      <c r="AZ135" s="167">
        <v>2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202">
        <v>12</v>
      </c>
      <c r="CB135" s="202">
        <v>0</v>
      </c>
      <c r="CZ135" s="167">
        <v>0.00026</v>
      </c>
    </row>
    <row r="136" spans="1:104" ht="12.75">
      <c r="A136" s="196">
        <v>104</v>
      </c>
      <c r="B136" s="197" t="s">
        <v>319</v>
      </c>
      <c r="C136" s="198" t="s">
        <v>320</v>
      </c>
      <c r="D136" s="199" t="s">
        <v>61</v>
      </c>
      <c r="E136" s="200"/>
      <c r="F136" s="200">
        <v>0</v>
      </c>
      <c r="G136" s="201">
        <f>E136*F136</f>
        <v>0</v>
      </c>
      <c r="O136" s="195">
        <v>2</v>
      </c>
      <c r="AA136" s="167">
        <v>7</v>
      </c>
      <c r="AB136" s="167">
        <v>1002</v>
      </c>
      <c r="AC136" s="167">
        <v>5</v>
      </c>
      <c r="AZ136" s="167">
        <v>2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202">
        <v>7</v>
      </c>
      <c r="CB136" s="202">
        <v>1002</v>
      </c>
      <c r="CZ136" s="167">
        <v>0</v>
      </c>
    </row>
    <row r="137" spans="1:57" ht="12.75">
      <c r="A137" s="209"/>
      <c r="B137" s="210" t="s">
        <v>74</v>
      </c>
      <c r="C137" s="211" t="str">
        <f>CONCATENATE(B134," ",C134)</f>
        <v>781 Obklady keramické</v>
      </c>
      <c r="D137" s="212"/>
      <c r="E137" s="213"/>
      <c r="F137" s="214"/>
      <c r="G137" s="215">
        <f>SUM(G134:G136)</f>
        <v>0</v>
      </c>
      <c r="O137" s="195">
        <v>4</v>
      </c>
      <c r="BA137" s="216">
        <f>SUM(BA134:BA136)</f>
        <v>0</v>
      </c>
      <c r="BB137" s="216">
        <f>SUM(BB134:BB136)</f>
        <v>0</v>
      </c>
      <c r="BC137" s="216">
        <f>SUM(BC134:BC136)</f>
        <v>0</v>
      </c>
      <c r="BD137" s="216">
        <f>SUM(BD134:BD136)</f>
        <v>0</v>
      </c>
      <c r="BE137" s="216">
        <f>SUM(BE134:BE136)</f>
        <v>0</v>
      </c>
    </row>
    <row r="138" spans="1:15" ht="12.75">
      <c r="A138" s="188" t="s">
        <v>72</v>
      </c>
      <c r="B138" s="189" t="s">
        <v>321</v>
      </c>
      <c r="C138" s="190" t="s">
        <v>322</v>
      </c>
      <c r="D138" s="191"/>
      <c r="E138" s="192"/>
      <c r="F138" s="192"/>
      <c r="G138" s="193"/>
      <c r="H138" s="194"/>
      <c r="I138" s="194"/>
      <c r="O138" s="195">
        <v>1</v>
      </c>
    </row>
    <row r="139" spans="1:104" ht="12.75">
      <c r="A139" s="196">
        <v>105</v>
      </c>
      <c r="B139" s="197" t="s">
        <v>323</v>
      </c>
      <c r="C139" s="198" t="s">
        <v>324</v>
      </c>
      <c r="D139" s="199" t="s">
        <v>87</v>
      </c>
      <c r="E139" s="200">
        <v>86.9295</v>
      </c>
      <c r="F139" s="200">
        <v>0</v>
      </c>
      <c r="G139" s="201">
        <f>E139*F139</f>
        <v>0</v>
      </c>
      <c r="O139" s="195">
        <v>2</v>
      </c>
      <c r="AA139" s="167">
        <v>1</v>
      </c>
      <c r="AB139" s="167">
        <v>7</v>
      </c>
      <c r="AC139" s="167">
        <v>7</v>
      </c>
      <c r="AZ139" s="167">
        <v>2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202">
        <v>1</v>
      </c>
      <c r="CB139" s="202">
        <v>7</v>
      </c>
      <c r="CZ139" s="167">
        <v>0.00031</v>
      </c>
    </row>
    <row r="140" spans="1:104" ht="12.75">
      <c r="A140" s="196">
        <v>106</v>
      </c>
      <c r="B140" s="197" t="s">
        <v>325</v>
      </c>
      <c r="C140" s="198" t="s">
        <v>326</v>
      </c>
      <c r="D140" s="199" t="s">
        <v>87</v>
      </c>
      <c r="E140" s="200">
        <v>86.9295</v>
      </c>
      <c r="F140" s="200">
        <v>0</v>
      </c>
      <c r="G140" s="201">
        <f>E140*F140</f>
        <v>0</v>
      </c>
      <c r="O140" s="195">
        <v>2</v>
      </c>
      <c r="AA140" s="167">
        <v>1</v>
      </c>
      <c r="AB140" s="167">
        <v>7</v>
      </c>
      <c r="AC140" s="167">
        <v>7</v>
      </c>
      <c r="AZ140" s="167">
        <v>2</v>
      </c>
      <c r="BA140" s="167">
        <f>IF(AZ140=1,G140,0)</f>
        <v>0</v>
      </c>
      <c r="BB140" s="167">
        <f>IF(AZ140=2,G140,0)</f>
        <v>0</v>
      </c>
      <c r="BC140" s="167">
        <f>IF(AZ140=3,G140,0)</f>
        <v>0</v>
      </c>
      <c r="BD140" s="167">
        <f>IF(AZ140=4,G140,0)</f>
        <v>0</v>
      </c>
      <c r="BE140" s="167">
        <f>IF(AZ140=5,G140,0)</f>
        <v>0</v>
      </c>
      <c r="CA140" s="202">
        <v>1</v>
      </c>
      <c r="CB140" s="202">
        <v>7</v>
      </c>
      <c r="CZ140" s="167">
        <v>0.00062</v>
      </c>
    </row>
    <row r="141" spans="1:104" ht="12.75">
      <c r="A141" s="196">
        <v>107</v>
      </c>
      <c r="B141" s="197" t="s">
        <v>327</v>
      </c>
      <c r="C141" s="198" t="s">
        <v>328</v>
      </c>
      <c r="D141" s="199" t="s">
        <v>87</v>
      </c>
      <c r="E141" s="200">
        <v>45.9822</v>
      </c>
      <c r="F141" s="200">
        <v>0</v>
      </c>
      <c r="G141" s="201">
        <f>E141*F141</f>
        <v>0</v>
      </c>
      <c r="O141" s="195">
        <v>2</v>
      </c>
      <c r="AA141" s="167">
        <v>1</v>
      </c>
      <c r="AB141" s="167">
        <v>7</v>
      </c>
      <c r="AC141" s="167">
        <v>7</v>
      </c>
      <c r="AZ141" s="167">
        <v>2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1</v>
      </c>
      <c r="CB141" s="202">
        <v>7</v>
      </c>
      <c r="CZ141" s="167">
        <v>0.00037</v>
      </c>
    </row>
    <row r="142" spans="1:57" ht="12.75">
      <c r="A142" s="209"/>
      <c r="B142" s="210" t="s">
        <v>74</v>
      </c>
      <c r="C142" s="211" t="str">
        <f>CONCATENATE(B138," ",C138)</f>
        <v>783 Nátěry</v>
      </c>
      <c r="D142" s="212"/>
      <c r="E142" s="213"/>
      <c r="F142" s="214"/>
      <c r="G142" s="215">
        <f>SUM(G138:G141)</f>
        <v>0</v>
      </c>
      <c r="O142" s="195">
        <v>4</v>
      </c>
      <c r="BA142" s="216">
        <f>SUM(BA138:BA141)</f>
        <v>0</v>
      </c>
      <c r="BB142" s="216">
        <f>SUM(BB138:BB141)</f>
        <v>0</v>
      </c>
      <c r="BC142" s="216">
        <f>SUM(BC138:BC141)</f>
        <v>0</v>
      </c>
      <c r="BD142" s="216">
        <f>SUM(BD138:BD141)</f>
        <v>0</v>
      </c>
      <c r="BE142" s="216">
        <f>SUM(BE138:BE141)</f>
        <v>0</v>
      </c>
    </row>
    <row r="143" spans="1:15" ht="12.75">
      <c r="A143" s="188" t="s">
        <v>72</v>
      </c>
      <c r="B143" s="189" t="s">
        <v>329</v>
      </c>
      <c r="C143" s="190" t="s">
        <v>330</v>
      </c>
      <c r="D143" s="191"/>
      <c r="E143" s="192"/>
      <c r="F143" s="192"/>
      <c r="G143" s="193"/>
      <c r="H143" s="194"/>
      <c r="I143" s="194"/>
      <c r="O143" s="195">
        <v>1</v>
      </c>
    </row>
    <row r="144" spans="1:104" ht="22.5">
      <c r="A144" s="196">
        <v>108</v>
      </c>
      <c r="B144" s="197" t="s">
        <v>331</v>
      </c>
      <c r="C144" s="198" t="s">
        <v>332</v>
      </c>
      <c r="D144" s="199" t="s">
        <v>87</v>
      </c>
      <c r="E144" s="200">
        <v>433.382</v>
      </c>
      <c r="F144" s="200">
        <v>0</v>
      </c>
      <c r="G144" s="201">
        <f>E144*F144</f>
        <v>0</v>
      </c>
      <c r="O144" s="195">
        <v>2</v>
      </c>
      <c r="AA144" s="167">
        <v>12</v>
      </c>
      <c r="AB144" s="167">
        <v>0</v>
      </c>
      <c r="AC144" s="167">
        <v>91</v>
      </c>
      <c r="AZ144" s="167">
        <v>2</v>
      </c>
      <c r="BA144" s="167">
        <f>IF(AZ144=1,G144,0)</f>
        <v>0</v>
      </c>
      <c r="BB144" s="167">
        <f>IF(AZ144=2,G144,0)</f>
        <v>0</v>
      </c>
      <c r="BC144" s="167">
        <f>IF(AZ144=3,G144,0)</f>
        <v>0</v>
      </c>
      <c r="BD144" s="167">
        <f>IF(AZ144=4,G144,0)</f>
        <v>0</v>
      </c>
      <c r="BE144" s="167">
        <f>IF(AZ144=5,G144,0)</f>
        <v>0</v>
      </c>
      <c r="CA144" s="202">
        <v>12</v>
      </c>
      <c r="CB144" s="202">
        <v>0</v>
      </c>
      <c r="CZ144" s="167">
        <v>0</v>
      </c>
    </row>
    <row r="145" spans="1:104" ht="12.75">
      <c r="A145" s="196">
        <v>109</v>
      </c>
      <c r="B145" s="197" t="s">
        <v>333</v>
      </c>
      <c r="C145" s="198" t="s">
        <v>334</v>
      </c>
      <c r="D145" s="199" t="s">
        <v>87</v>
      </c>
      <c r="E145" s="200">
        <v>433.382</v>
      </c>
      <c r="F145" s="200">
        <v>0</v>
      </c>
      <c r="G145" s="201">
        <f>E145*F145</f>
        <v>0</v>
      </c>
      <c r="O145" s="195">
        <v>2</v>
      </c>
      <c r="AA145" s="167">
        <v>1</v>
      </c>
      <c r="AB145" s="167">
        <v>7</v>
      </c>
      <c r="AC145" s="167">
        <v>7</v>
      </c>
      <c r="AZ145" s="167">
        <v>2</v>
      </c>
      <c r="BA145" s="167">
        <f>IF(AZ145=1,G145,0)</f>
        <v>0</v>
      </c>
      <c r="BB145" s="167">
        <f>IF(AZ145=2,G145,0)</f>
        <v>0</v>
      </c>
      <c r="BC145" s="167">
        <f>IF(AZ145=3,G145,0)</f>
        <v>0</v>
      </c>
      <c r="BD145" s="167">
        <f>IF(AZ145=4,G145,0)</f>
        <v>0</v>
      </c>
      <c r="BE145" s="167">
        <f>IF(AZ145=5,G145,0)</f>
        <v>0</v>
      </c>
      <c r="CA145" s="202">
        <v>1</v>
      </c>
      <c r="CB145" s="202">
        <v>7</v>
      </c>
      <c r="CZ145" s="167">
        <v>0.00013</v>
      </c>
    </row>
    <row r="146" spans="1:104" ht="12.75">
      <c r="A146" s="196">
        <v>110</v>
      </c>
      <c r="B146" s="197" t="s">
        <v>335</v>
      </c>
      <c r="C146" s="198" t="s">
        <v>336</v>
      </c>
      <c r="D146" s="199" t="s">
        <v>87</v>
      </c>
      <c r="E146" s="200">
        <v>433.382</v>
      </c>
      <c r="F146" s="200">
        <v>0</v>
      </c>
      <c r="G146" s="201">
        <f>E146*F146</f>
        <v>0</v>
      </c>
      <c r="O146" s="195">
        <v>2</v>
      </c>
      <c r="AA146" s="167">
        <v>1</v>
      </c>
      <c r="AB146" s="167">
        <v>7</v>
      </c>
      <c r="AC146" s="167">
        <v>7</v>
      </c>
      <c r="AZ146" s="167">
        <v>2</v>
      </c>
      <c r="BA146" s="167">
        <f>IF(AZ146=1,G146,0)</f>
        <v>0</v>
      </c>
      <c r="BB146" s="167">
        <f>IF(AZ146=2,G146,0)</f>
        <v>0</v>
      </c>
      <c r="BC146" s="167">
        <f>IF(AZ146=3,G146,0)</f>
        <v>0</v>
      </c>
      <c r="BD146" s="167">
        <f>IF(AZ146=4,G146,0)</f>
        <v>0</v>
      </c>
      <c r="BE146" s="167">
        <f>IF(AZ146=5,G146,0)</f>
        <v>0</v>
      </c>
      <c r="CA146" s="202">
        <v>1</v>
      </c>
      <c r="CB146" s="202">
        <v>7</v>
      </c>
      <c r="CZ146" s="167">
        <v>0</v>
      </c>
    </row>
    <row r="147" spans="1:104" ht="12.75">
      <c r="A147" s="196">
        <v>111</v>
      </c>
      <c r="B147" s="197" t="s">
        <v>337</v>
      </c>
      <c r="C147" s="198" t="s">
        <v>338</v>
      </c>
      <c r="D147" s="199" t="s">
        <v>87</v>
      </c>
      <c r="E147" s="200">
        <v>433.382</v>
      </c>
      <c r="F147" s="200">
        <v>0</v>
      </c>
      <c r="G147" s="201">
        <f>E147*F147</f>
        <v>0</v>
      </c>
      <c r="O147" s="195">
        <v>2</v>
      </c>
      <c r="AA147" s="167">
        <v>1</v>
      </c>
      <c r="AB147" s="167">
        <v>7</v>
      </c>
      <c r="AC147" s="167">
        <v>7</v>
      </c>
      <c r="AZ147" s="167">
        <v>2</v>
      </c>
      <c r="BA147" s="167">
        <f>IF(AZ147=1,G147,0)</f>
        <v>0</v>
      </c>
      <c r="BB147" s="167">
        <f>IF(AZ147=2,G147,0)</f>
        <v>0</v>
      </c>
      <c r="BC147" s="167">
        <f>IF(AZ147=3,G147,0)</f>
        <v>0</v>
      </c>
      <c r="BD147" s="167">
        <f>IF(AZ147=4,G147,0)</f>
        <v>0</v>
      </c>
      <c r="BE147" s="167">
        <f>IF(AZ147=5,G147,0)</f>
        <v>0</v>
      </c>
      <c r="CA147" s="202">
        <v>1</v>
      </c>
      <c r="CB147" s="202">
        <v>7</v>
      </c>
      <c r="CZ147" s="167">
        <v>0</v>
      </c>
    </row>
    <row r="148" spans="1:57" ht="12.75">
      <c r="A148" s="209"/>
      <c r="B148" s="210" t="s">
        <v>74</v>
      </c>
      <c r="C148" s="211" t="str">
        <f>CONCATENATE(B143," ",C143)</f>
        <v>784 Malby</v>
      </c>
      <c r="D148" s="212"/>
      <c r="E148" s="213"/>
      <c r="F148" s="214"/>
      <c r="G148" s="215">
        <f>SUM(G143:G147)</f>
        <v>0</v>
      </c>
      <c r="O148" s="195">
        <v>4</v>
      </c>
      <c r="BA148" s="216">
        <f>SUM(BA143:BA147)</f>
        <v>0</v>
      </c>
      <c r="BB148" s="216">
        <f>SUM(BB143:BB147)</f>
        <v>0</v>
      </c>
      <c r="BC148" s="216">
        <f>SUM(BC143:BC147)</f>
        <v>0</v>
      </c>
      <c r="BD148" s="216">
        <f>SUM(BD143:BD147)</f>
        <v>0</v>
      </c>
      <c r="BE148" s="216">
        <f>SUM(BE143:BE147)</f>
        <v>0</v>
      </c>
    </row>
    <row r="149" ht="12.75">
      <c r="E149" s="167"/>
    </row>
    <row r="150" ht="12.75">
      <c r="E150" s="167"/>
    </row>
    <row r="151" ht="12.75">
      <c r="E151" s="167"/>
    </row>
    <row r="152" ht="12.75">
      <c r="E152" s="167"/>
    </row>
    <row r="153" ht="12.75">
      <c r="E153" s="167"/>
    </row>
    <row r="154" ht="12.75">
      <c r="E154" s="167"/>
    </row>
    <row r="155" ht="12.75">
      <c r="E155" s="167"/>
    </row>
    <row r="156" ht="12.75">
      <c r="E156" s="167"/>
    </row>
    <row r="157" ht="12.75">
      <c r="E157" s="167"/>
    </row>
    <row r="158" ht="12.75">
      <c r="E158" s="167"/>
    </row>
    <row r="159" ht="12.75">
      <c r="E159" s="167"/>
    </row>
    <row r="160" ht="12.75">
      <c r="E160" s="167"/>
    </row>
    <row r="161" ht="12.75">
      <c r="E161" s="167"/>
    </row>
    <row r="162" ht="12.75">
      <c r="E162" s="167"/>
    </row>
    <row r="163" ht="12.75">
      <c r="E163" s="167"/>
    </row>
    <row r="164" ht="12.75">
      <c r="E164" s="167"/>
    </row>
    <row r="165" ht="12.75">
      <c r="E165" s="167"/>
    </row>
    <row r="166" ht="12.75">
      <c r="E166" s="167"/>
    </row>
    <row r="167" ht="12.75">
      <c r="E167" s="167"/>
    </row>
    <row r="168" ht="12.75">
      <c r="E168" s="167"/>
    </row>
    <row r="169" ht="12.75">
      <c r="E169" s="167"/>
    </row>
    <row r="170" ht="12.75">
      <c r="E170" s="167"/>
    </row>
    <row r="171" ht="12.75">
      <c r="E171" s="167"/>
    </row>
    <row r="172" spans="1:7" ht="12.75">
      <c r="A172" s="217"/>
      <c r="B172" s="217"/>
      <c r="C172" s="217"/>
      <c r="D172" s="217"/>
      <c r="E172" s="217"/>
      <c r="F172" s="217"/>
      <c r="G172" s="217"/>
    </row>
    <row r="173" spans="1:7" ht="12.75">
      <c r="A173" s="217"/>
      <c r="B173" s="217"/>
      <c r="C173" s="217"/>
      <c r="D173" s="217"/>
      <c r="E173" s="217"/>
      <c r="F173" s="217"/>
      <c r="G173" s="217"/>
    </row>
    <row r="174" spans="1:7" ht="12.75">
      <c r="A174" s="217"/>
      <c r="B174" s="217"/>
      <c r="C174" s="217"/>
      <c r="D174" s="217"/>
      <c r="E174" s="217"/>
      <c r="F174" s="217"/>
      <c r="G174" s="217"/>
    </row>
    <row r="175" spans="1:7" ht="12.75">
      <c r="A175" s="217"/>
      <c r="B175" s="217"/>
      <c r="C175" s="217"/>
      <c r="D175" s="217"/>
      <c r="E175" s="217"/>
      <c r="F175" s="217"/>
      <c r="G175" s="217"/>
    </row>
    <row r="176" ht="12.75">
      <c r="E176" s="167"/>
    </row>
    <row r="177" ht="12.75">
      <c r="E177" s="167"/>
    </row>
    <row r="178" ht="12.75">
      <c r="E178" s="167"/>
    </row>
    <row r="179" ht="12.75">
      <c r="E179" s="167"/>
    </row>
    <row r="180" ht="12.75">
      <c r="E180" s="167"/>
    </row>
    <row r="181" ht="12.75">
      <c r="E181" s="167"/>
    </row>
    <row r="182" ht="12.75">
      <c r="E182" s="167"/>
    </row>
    <row r="183" ht="12.75">
      <c r="E183" s="167"/>
    </row>
    <row r="184" ht="12.75">
      <c r="E184" s="167"/>
    </row>
    <row r="185" ht="12.75">
      <c r="E185" s="167"/>
    </row>
    <row r="186" ht="12.75">
      <c r="E186" s="167"/>
    </row>
    <row r="187" ht="12.75">
      <c r="E187" s="167"/>
    </row>
    <row r="188" ht="12.75">
      <c r="E188" s="167"/>
    </row>
    <row r="189" ht="12.75">
      <c r="E189" s="167"/>
    </row>
    <row r="190" ht="12.75">
      <c r="E190" s="167"/>
    </row>
    <row r="191" ht="12.75">
      <c r="E191" s="167"/>
    </row>
    <row r="192" ht="12.75">
      <c r="E192" s="167"/>
    </row>
    <row r="193" ht="12.75">
      <c r="E193" s="167"/>
    </row>
    <row r="194" ht="12.75">
      <c r="E194" s="167"/>
    </row>
    <row r="195" ht="12.75">
      <c r="E195" s="167"/>
    </row>
    <row r="196" ht="12.75">
      <c r="E196" s="167"/>
    </row>
    <row r="197" ht="12.75">
      <c r="E197" s="167"/>
    </row>
    <row r="198" ht="12.75">
      <c r="E198" s="167"/>
    </row>
    <row r="199" ht="12.75">
      <c r="E199" s="167"/>
    </row>
    <row r="200" ht="12.75">
      <c r="E200" s="167"/>
    </row>
    <row r="201" ht="12.75">
      <c r="E201" s="167"/>
    </row>
    <row r="202" ht="12.75">
      <c r="E202" s="167"/>
    </row>
    <row r="203" ht="12.75">
      <c r="E203" s="167"/>
    </row>
    <row r="204" ht="12.75">
      <c r="E204" s="167"/>
    </row>
    <row r="205" ht="12.75">
      <c r="E205" s="167"/>
    </row>
    <row r="206" ht="12.75">
      <c r="E206" s="167"/>
    </row>
    <row r="207" spans="1:2" ht="12.75">
      <c r="A207" s="218"/>
      <c r="B207" s="218"/>
    </row>
    <row r="208" spans="1:7" ht="12.75">
      <c r="A208" s="217"/>
      <c r="B208" s="217"/>
      <c r="C208" s="220"/>
      <c r="D208" s="220"/>
      <c r="E208" s="221"/>
      <c r="F208" s="220"/>
      <c r="G208" s="222"/>
    </row>
    <row r="209" spans="1:7" ht="12.75">
      <c r="A209" s="223"/>
      <c r="B209" s="223"/>
      <c r="C209" s="217"/>
      <c r="D209" s="217"/>
      <c r="E209" s="224"/>
      <c r="F209" s="217"/>
      <c r="G209" s="217"/>
    </row>
    <row r="210" spans="1:7" ht="12.75">
      <c r="A210" s="217"/>
      <c r="B210" s="217"/>
      <c r="C210" s="217"/>
      <c r="D210" s="217"/>
      <c r="E210" s="224"/>
      <c r="F210" s="217"/>
      <c r="G210" s="217"/>
    </row>
    <row r="211" spans="1:7" ht="12.75">
      <c r="A211" s="217"/>
      <c r="B211" s="217"/>
      <c r="C211" s="217"/>
      <c r="D211" s="217"/>
      <c r="E211" s="224"/>
      <c r="F211" s="217"/>
      <c r="G211" s="217"/>
    </row>
    <row r="212" spans="1:7" ht="12.75">
      <c r="A212" s="217"/>
      <c r="B212" s="217"/>
      <c r="C212" s="217"/>
      <c r="D212" s="217"/>
      <c r="E212" s="224"/>
      <c r="F212" s="217"/>
      <c r="G212" s="217"/>
    </row>
    <row r="213" spans="1:7" ht="12.75">
      <c r="A213" s="217"/>
      <c r="B213" s="217"/>
      <c r="C213" s="217"/>
      <c r="D213" s="217"/>
      <c r="E213" s="224"/>
      <c r="F213" s="217"/>
      <c r="G213" s="217"/>
    </row>
    <row r="214" spans="1:7" ht="12.75">
      <c r="A214" s="217"/>
      <c r="B214" s="217"/>
      <c r="C214" s="217"/>
      <c r="D214" s="217"/>
      <c r="E214" s="224"/>
      <c r="F214" s="217"/>
      <c r="G214" s="217"/>
    </row>
    <row r="215" spans="1:7" ht="12.75">
      <c r="A215" s="217"/>
      <c r="B215" s="217"/>
      <c r="C215" s="217"/>
      <c r="D215" s="217"/>
      <c r="E215" s="224"/>
      <c r="F215" s="217"/>
      <c r="G215" s="217"/>
    </row>
    <row r="216" spans="1:7" ht="12.75">
      <c r="A216" s="217"/>
      <c r="B216" s="217"/>
      <c r="C216" s="217"/>
      <c r="D216" s="217"/>
      <c r="E216" s="224"/>
      <c r="F216" s="217"/>
      <c r="G216" s="217"/>
    </row>
    <row r="217" spans="1:7" ht="12.75">
      <c r="A217" s="217"/>
      <c r="B217" s="217"/>
      <c r="C217" s="217"/>
      <c r="D217" s="217"/>
      <c r="E217" s="224"/>
      <c r="F217" s="217"/>
      <c r="G217" s="217"/>
    </row>
    <row r="218" spans="1:7" ht="12.75">
      <c r="A218" s="217"/>
      <c r="B218" s="217"/>
      <c r="C218" s="217"/>
      <c r="D218" s="217"/>
      <c r="E218" s="224"/>
      <c r="F218" s="217"/>
      <c r="G218" s="217"/>
    </row>
    <row r="219" spans="1:7" ht="12.75">
      <c r="A219" s="217"/>
      <c r="B219" s="217"/>
      <c r="C219" s="217"/>
      <c r="D219" s="217"/>
      <c r="E219" s="224"/>
      <c r="F219" s="217"/>
      <c r="G219" s="217"/>
    </row>
    <row r="220" spans="1:7" ht="12.75">
      <c r="A220" s="217"/>
      <c r="B220" s="217"/>
      <c r="C220" s="217"/>
      <c r="D220" s="217"/>
      <c r="E220" s="224"/>
      <c r="F220" s="217"/>
      <c r="G220" s="217"/>
    </row>
    <row r="221" spans="1:7" ht="12.75">
      <c r="A221" s="217"/>
      <c r="B221" s="217"/>
      <c r="C221" s="217"/>
      <c r="D221" s="217"/>
      <c r="E221" s="224"/>
      <c r="F221" s="217"/>
      <c r="G221" s="217"/>
    </row>
  </sheetData>
  <mergeCells count="5">
    <mergeCell ref="C114:G114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Gosa</dc:creator>
  <cp:keywords/>
  <dc:description/>
  <cp:lastModifiedBy>Gosa</cp:lastModifiedBy>
  <dcterms:created xsi:type="dcterms:W3CDTF">2015-08-31T11:37:28Z</dcterms:created>
  <dcterms:modified xsi:type="dcterms:W3CDTF">2015-08-31T11:38:45Z</dcterms:modified>
  <cp:category/>
  <cp:version/>
  <cp:contentType/>
  <cp:contentStatus/>
</cp:coreProperties>
</file>