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07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'Položky'!$A$1:$G$407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<sst xmlns="http://schemas.openxmlformats.org/spreadsheetml/2006/main" count="998" uniqueCount="443">
  <si>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</si>
  <si>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</si>
  <si>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</si>
  <si>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</si>
  <si>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</si>
  <si>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</si>
  <si>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</si>
  <si>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</si>
  <si>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</si>
  <si>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</si>
  <si>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</si>
  <si>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</si>
  <si>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</si>
  <si>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</si>
  <si>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</si>
  <si>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</si>
  <si>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</si>
  <si>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</si>
  <si>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</si>
  <si>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</si>
  <si>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</si>
  <si>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</si>
  <si>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</si>
  <si>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</si>
  <si>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</si>
  <si>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</si>
  <si>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</si>
  <si>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</si>
  <si>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</si>
  <si>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</si>
  <si>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</si>
  <si>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</si>
  <si>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</si>
  <si>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</si>
  <si>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</si>
  <si>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</si>
  <si>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</si>
  <si>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</si>
  <si>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</si>
  <si>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</si>
  <si>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</si>
  <si>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</si>
  <si>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</si>
  <si>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</si>
  <si>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</si>
  <si>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</si>
  <si>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</si>
  <si>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</si>
  <si>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</si>
  <si>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</si>
  <si>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</si>
  <si>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</si>
  <si>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</si>
  <si>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</si>
  <si>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</si>
  <si>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</si>
  <si>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</si>
  <si>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</si>
  <si>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</si>
  <si>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</si>
  <si>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</si>
  <si>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</si>
  <si>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</si>
  <si>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</si>
  <si>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</si>
  <si>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</si>
  <si>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</si>
  <si>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</si>
  <si>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</si>
  <si>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</si>
  <si>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</si>
  <si>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</si>
  <si>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</si>
  <si>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</si>
  <si>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</si>
  <si>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</si>
  <si>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2017/04</t>
  </si>
  <si>
    <t>DPS Hlubčická, Moravská, Slezská, U Jatek</t>
  </si>
  <si>
    <t>01</t>
  </si>
  <si>
    <t>Výměna vstupních dveří</t>
  </si>
  <si>
    <t>A</t>
  </si>
  <si>
    <t>Stavební rozpočet</t>
  </si>
  <si>
    <t>61</t>
  </si>
  <si>
    <t>Úpravy povrchů vnitřní</t>
  </si>
  <si>
    <t>612401391R00</t>
  </si>
  <si>
    <t xml:space="preserve">Omítka malých ploch vnitřních stěn do 1 m2 </t>
  </si>
  <si>
    <t>kus</t>
  </si>
  <si>
    <t>D1:(2,40+2*2,42)*0,30</t>
  </si>
  <si>
    <t>D2,D10,D11,D12:4*(1,50+2*2,42)*0,30</t>
  </si>
  <si>
    <t>D3,D9:2*(1,50+2*2,42)*0,30</t>
  </si>
  <si>
    <t>D4:(3,18+2*2,72)*0,30</t>
  </si>
  <si>
    <t>D5:(3,30+2*2,72)*0,30</t>
  </si>
  <si>
    <t>D6:(1,76+2*2,72)*0,30</t>
  </si>
  <si>
    <t>D7:(3,26+2*2,72)*0,30</t>
  </si>
  <si>
    <t>D8:(3,22+2*2,72)*0,30</t>
  </si>
  <si>
    <t>D13,D14:2*(1,48+2*2,40)*0,30</t>
  </si>
  <si>
    <t>D15,D16,D17,D25:4*(1,48+2*2,40)*0,30</t>
  </si>
  <si>
    <t>D18:(3,58+2*2,72)*0,30</t>
  </si>
  <si>
    <t>D19:(3,58+2*2,72)*0,30</t>
  </si>
  <si>
    <t>D20,D26:2*(1,50+2*2,40)*0,30</t>
  </si>
  <si>
    <t>D21:(1,50+2*2,42)*0,30</t>
  </si>
  <si>
    <t>D22:(3,56+2*2,72)*0,30</t>
  </si>
  <si>
    <t>D23:(3,56+2*2,72)*0,30</t>
  </si>
  <si>
    <t>D24:(2,10+2*2,72)*0,30</t>
  </si>
  <si>
    <t>D27,D31:2*(1,48+2*2,40)*0,30</t>
  </si>
  <si>
    <t>D28:(1,02+2*2,40)*0,30</t>
  </si>
  <si>
    <t>D29:(1,58+2*2,38)*0,30</t>
  </si>
  <si>
    <t>D30:(1,50+2*2,40)*0,30</t>
  </si>
  <si>
    <t>612403399R00</t>
  </si>
  <si>
    <t xml:space="preserve">Hrubá výplň rýh ve stěnách maltou </t>
  </si>
  <si>
    <t>m2</t>
  </si>
  <si>
    <t>D1:(2,40+2*2,42)*0,10</t>
  </si>
  <si>
    <t>D2,D10,D11,D12:4*(1,50+2*2,42)*0,10</t>
  </si>
  <si>
    <t>D3,D9:2*(1,50+2*2,42)*0,10</t>
  </si>
  <si>
    <t>D4:(3,18+2*2,72)*0,10</t>
  </si>
  <si>
    <t>D5:(3,30+2*2,72)*0,10</t>
  </si>
  <si>
    <t>D6:(1,76+2*2,72)*0,10</t>
  </si>
  <si>
    <t>D7:(3,26+2*2,72)*0,10</t>
  </si>
  <si>
    <t>D8:(3,22+2*2,72)*0,10</t>
  </si>
  <si>
    <t>D13,D14:2*(1,48+2*2,40)*0,10</t>
  </si>
  <si>
    <t>D15,D16,D17,D25:4*(1,48+2*2,40)*0,10</t>
  </si>
  <si>
    <t>D18:(3,58+2*2,72)*0,10</t>
  </si>
  <si>
    <t>D19:(3,58+2*2,72)*0,10</t>
  </si>
  <si>
    <t>D20,D26:2*(1,50+2*2,40)*0,10</t>
  </si>
  <si>
    <t>D21:(1,50+2*2,42)*0,10</t>
  </si>
  <si>
    <t>D22:(3,56+2*2,72)*0,10</t>
  </si>
  <si>
    <t>D23:(3,56+2*2,72)*0,10</t>
  </si>
  <si>
    <t>D24:(2,10+2*2,72)*0,10</t>
  </si>
  <si>
    <t>D27,D31:2*(1,48+2*2,40)*0,10</t>
  </si>
  <si>
    <t>D28:(1,02+2*2,40)*0,10</t>
  </si>
  <si>
    <t>D29:(1,58+2*2,38)*0,10</t>
  </si>
  <si>
    <t>D30:(1,50+2*2,40)*0,10</t>
  </si>
  <si>
    <t>612409991R00</t>
  </si>
  <si>
    <t xml:space="preserve">Začištění omítek kolem oken,dveří apod. </t>
  </si>
  <si>
    <t>m</t>
  </si>
  <si>
    <t>D1:2,40+2*2,42</t>
  </si>
  <si>
    <t>D2,D10,D11,D12:4*(1,50+2*2,42)</t>
  </si>
  <si>
    <t>D3,D9:2*(1,50+2*2,42)</t>
  </si>
  <si>
    <t>D4:3,18+2*2,72</t>
  </si>
  <si>
    <t>D5:3,30+2*2,72</t>
  </si>
  <si>
    <t>D6:1,76+2*2,72</t>
  </si>
  <si>
    <t>D7:3,26+2*2,72</t>
  </si>
  <si>
    <t>D8:3,22+2*2,72</t>
  </si>
  <si>
    <t>D13,D14:2*(1,48+2*2,40)</t>
  </si>
  <si>
    <t>D15,D16,D17,D25:4*(1,48+2*2,40)</t>
  </si>
  <si>
    <t>D18:3,58+2*2,72</t>
  </si>
  <si>
    <t>D19:3,58+2*2,72</t>
  </si>
  <si>
    <t>D20,D26:2*(1,50+2*2,40)</t>
  </si>
  <si>
    <t>D21:1,50+2*2,42</t>
  </si>
  <si>
    <t>D22:3,56+2*2,72</t>
  </si>
  <si>
    <t>D23:3,56+2*2,72</t>
  </si>
  <si>
    <t>D24:2,10+2*2,72</t>
  </si>
  <si>
    <t>D27,D31:2*(1,48+2*2,40)</t>
  </si>
  <si>
    <t>D28:1,02+2*2,40</t>
  </si>
  <si>
    <t>D29:1,58+2*2,38</t>
  </si>
  <si>
    <t>D30:1,50+2*2,40</t>
  </si>
  <si>
    <t>62</t>
  </si>
  <si>
    <t>Úpravy povrchů vnější</t>
  </si>
  <si>
    <t>622422521R00</t>
  </si>
  <si>
    <t xml:space="preserve">Oprava vnějších omítek vápen. štuk. II, do 50 % </t>
  </si>
  <si>
    <t>D1:(2,40+2*2,42)*0,20</t>
  </si>
  <si>
    <t>D2,D10,D11,D12:4*(1,50+2*2,42)*0,20</t>
  </si>
  <si>
    <t>D3,D9:2*(1,50+2*2,42)*0,20</t>
  </si>
  <si>
    <t>D4:(3,18+2*2,72)*0,20</t>
  </si>
  <si>
    <t>D5:(3,30+2*2,72)*0,20</t>
  </si>
  <si>
    <t>D6:(1,76+2*2,72)*0,20</t>
  </si>
  <si>
    <t>D7:(3,26+2*2,72)*0,20</t>
  </si>
  <si>
    <t>D8:(3,22+2*2,72)*0,20</t>
  </si>
  <si>
    <t>D13,D14:2*(1,48+2*2,40)*0,20</t>
  </si>
  <si>
    <t>D15,D16,D17,D25:4*(1,48+2*2,40)*0,20</t>
  </si>
  <si>
    <t>D18:(3,58+2*2,72)*0,20</t>
  </si>
  <si>
    <t>D19:(3,58+2*2,72)*0,20</t>
  </si>
  <si>
    <t>D20,D26:2*(1,50+2*2,40)*0,20</t>
  </si>
  <si>
    <t>D21:(1,50+2*2,42)*0,20</t>
  </si>
  <si>
    <t>D22:(3,56+2*2,72)*0,20</t>
  </si>
  <si>
    <t>D23:(3,56+2*2,72)*0,20</t>
  </si>
  <si>
    <t>D24:(2,10+2*2,72)*0,20</t>
  </si>
  <si>
    <t>D27,D31:2*(1,48+2*2,40)*0,20</t>
  </si>
  <si>
    <t>D28:(1,02+2*2,40)*0,20</t>
  </si>
  <si>
    <t>D29:(1,58+2*2,38)*0,20</t>
  </si>
  <si>
    <t>D30:(1,50+2*2,40)*0,20</t>
  </si>
  <si>
    <t>95</t>
  </si>
  <si>
    <t>Dokončovací konstrukce na pozemních stavbách</t>
  </si>
  <si>
    <t>952901110R00</t>
  </si>
  <si>
    <t xml:space="preserve">Čištění mytím vnějších ploch oken a dveří </t>
  </si>
  <si>
    <t>D2,D10,D11,D12:4*(1,50*2,42)*2</t>
  </si>
  <si>
    <t>D3,D9:2*(1,50*2,42)*2</t>
  </si>
  <si>
    <t>D13,D14:2*(1,48*2,40)*2</t>
  </si>
  <si>
    <t>D15,D16,D17,D25:4*(1,48*2,40)*2</t>
  </si>
  <si>
    <t>D20,D26:2*(1,50*2,40)*2</t>
  </si>
  <si>
    <t>D21:1,50*2,42*2</t>
  </si>
  <si>
    <t>D27,D31:2*(1,48*2,40)*2</t>
  </si>
  <si>
    <t>D28:1,02*2,40*2</t>
  </si>
  <si>
    <t>D29:1,58*2,38*2</t>
  </si>
  <si>
    <t>D30:1,50*2,40*2</t>
  </si>
  <si>
    <t>D1:2,40*2,42*2</t>
  </si>
  <si>
    <t>D4:3,18*2,72*2</t>
  </si>
  <si>
    <t>D5:3,30*2,72*2</t>
  </si>
  <si>
    <t>D6:1,76*2,72*2</t>
  </si>
  <si>
    <t>D7:3,26*2,72*2</t>
  </si>
  <si>
    <t>D8:3,22*2,72*2</t>
  </si>
  <si>
    <t>D18:3,58*2,72*2</t>
  </si>
  <si>
    <t>D19:3,58*2,72*2</t>
  </si>
  <si>
    <t>D22:3,56*2,72*2</t>
  </si>
  <si>
    <t>D23:3,56*2,72*2</t>
  </si>
  <si>
    <t>D24:2,10*2,72*2</t>
  </si>
  <si>
    <t>952901111R00</t>
  </si>
  <si>
    <t xml:space="preserve">Vyčištění budov o výšce podlaží do 4 m </t>
  </si>
  <si>
    <t>D1:2,40*2,00</t>
  </si>
  <si>
    <t>D2,D10,D11,D12:4*1,50*2,00</t>
  </si>
  <si>
    <t>D3,D9:2*1,50*2,00</t>
  </si>
  <si>
    <t>D4:3,18*2,00</t>
  </si>
  <si>
    <t>D5:3,30*2,00</t>
  </si>
  <si>
    <t>D6:1,76*2,00</t>
  </si>
  <si>
    <t>D7:3,26*2,00</t>
  </si>
  <si>
    <t>D8:3,22*2,00</t>
  </si>
  <si>
    <t>D13,D14:2*1,48*2,00</t>
  </si>
  <si>
    <t>D15,D16,D17,D25:4*1,48*2,00</t>
  </si>
  <si>
    <t>D18:3,58*2,00</t>
  </si>
  <si>
    <t>D19:3,58*2,00</t>
  </si>
  <si>
    <t>D20,D26:2*1,50*2,00</t>
  </si>
  <si>
    <t>D21:1,50*2,00</t>
  </si>
  <si>
    <t>D22:3,56*2,00</t>
  </si>
  <si>
    <t>D23:3,56*2,00</t>
  </si>
  <si>
    <t>D24:2,10*2,00</t>
  </si>
  <si>
    <t>D27,D31:2*1,48*2,00</t>
  </si>
  <si>
    <t>D28:1,02*2,00</t>
  </si>
  <si>
    <t>D29:1,58*2,00</t>
  </si>
  <si>
    <t>D30:1,50*2,00</t>
  </si>
  <si>
    <t>005121R</t>
  </si>
  <si>
    <t xml:space="preserve">Zařízení staveniště </t>
  </si>
  <si>
    <t>kpl</t>
  </si>
  <si>
    <t>96</t>
  </si>
  <si>
    <t>Bourání konstrukcí</t>
  </si>
  <si>
    <t>965081702R00</t>
  </si>
  <si>
    <t xml:space="preserve">Bourání soklíků z dlažeb keramických </t>
  </si>
  <si>
    <t>D1:4*0,30</t>
  </si>
  <si>
    <t>D2,D10,D11,D12:4*4*0,30</t>
  </si>
  <si>
    <t>D3,D9:2*4*0,30</t>
  </si>
  <si>
    <t>D4:4*0,30</t>
  </si>
  <si>
    <t>D5:4*0,30</t>
  </si>
  <si>
    <t>D6:4*0,30</t>
  </si>
  <si>
    <t>D7:4*0,30</t>
  </si>
  <si>
    <t>D8:4*0,30</t>
  </si>
  <si>
    <t>D13,D14:2*4*0,30</t>
  </si>
  <si>
    <t>D15,D16,D17,D25:4*4*0,30</t>
  </si>
  <si>
    <t>D18:4*0,30</t>
  </si>
  <si>
    <t>D19:4*0,30</t>
  </si>
  <si>
    <t>D20,D26:2*4*0,30</t>
  </si>
  <si>
    <t>D21:4*0,30</t>
  </si>
  <si>
    <t>D22:4*0,30</t>
  </si>
  <si>
    <t>D23:4*0,30</t>
  </si>
  <si>
    <t>D24:4*0,30</t>
  </si>
  <si>
    <t>D27,D31:2*4*0,30</t>
  </si>
  <si>
    <t>D28:4*0,30</t>
  </si>
  <si>
    <t>D29:4*0,30</t>
  </si>
  <si>
    <t>D30:4*0,30</t>
  </si>
  <si>
    <t>965081712R00</t>
  </si>
  <si>
    <t xml:space="preserve">Bourání dlažeb keramických tl.10 mm, pl. do 1 m2 </t>
  </si>
  <si>
    <t>D1:2,40*2*0,30</t>
  </si>
  <si>
    <t>D2,D10,D11,D12:4*1,50*2*0,30</t>
  </si>
  <si>
    <t>D3,D9:2*1,50*2*0,30</t>
  </si>
  <si>
    <t>D4:3,18*2*0,30</t>
  </si>
  <si>
    <t>D5:3,30*2*0,30</t>
  </si>
  <si>
    <t>D6:1,76*2*0,30</t>
  </si>
  <si>
    <t>D7:3,26*2*0,30</t>
  </si>
  <si>
    <t>D8:3,22*2*0,30</t>
  </si>
  <si>
    <t>D13,D14:2*1,48*2*0,30</t>
  </si>
  <si>
    <t>D15,D16,D17,D25:4*1,48*2*0,30</t>
  </si>
  <si>
    <t>D18:3,58*2*0,30</t>
  </si>
  <si>
    <t>D19:3,58*2*0,30</t>
  </si>
  <si>
    <t>D20,D26:2*1,50*2*0,30</t>
  </si>
  <si>
    <t>D21:1,50*2*0,30</t>
  </si>
  <si>
    <t>D22:3,56*2*0,30</t>
  </si>
  <si>
    <t>D23:3,56*2*0,30</t>
  </si>
  <si>
    <t>D24:2,10*2*0,30</t>
  </si>
  <si>
    <t>D27,D31:2*1,48*2*0,30</t>
  </si>
  <si>
    <t>D28:1,02*2*0,30</t>
  </si>
  <si>
    <t>D29:1,58*2*0,30</t>
  </si>
  <si>
    <t>D30:1,50*2*0,30</t>
  </si>
  <si>
    <t>968072746R00</t>
  </si>
  <si>
    <t xml:space="preserve">Vybourání kovových stěn výkladních pl. do 4 m2 </t>
  </si>
  <si>
    <t>D2,D10,D11,D12:4*(1,50*2,42)</t>
  </si>
  <si>
    <t>D3,D9:2*(1,50*2,42)</t>
  </si>
  <si>
    <t>D13,D14:2*(1,48*2,40)</t>
  </si>
  <si>
    <t>D15,D16,D17,D25:4*(1,48*2,40)</t>
  </si>
  <si>
    <t>D20,D26:2*(1,50*2,40)</t>
  </si>
  <si>
    <t>D21:1,50*2,42</t>
  </si>
  <si>
    <t>D27,D31:2*(1,48*2,40)</t>
  </si>
  <si>
    <t>D28:1,02*2,40</t>
  </si>
  <si>
    <t>D29:1,58*2,38</t>
  </si>
  <si>
    <t>D30:1,50*2,40</t>
  </si>
  <si>
    <t>968072747R00</t>
  </si>
  <si>
    <t xml:space="preserve">Vybourání kovových stěn výkladních pl. nad 4 m2 </t>
  </si>
  <si>
    <t>D1:2,40*2,42</t>
  </si>
  <si>
    <t>D4:3,18*2,72</t>
  </si>
  <si>
    <t>D5:3,30*2,72</t>
  </si>
  <si>
    <t>D6:1,76*2,72</t>
  </si>
  <si>
    <t>D7:3,26*2,72</t>
  </si>
  <si>
    <t>D8:3,22*2,72</t>
  </si>
  <si>
    <t>D18:3,58*2,72</t>
  </si>
  <si>
    <t>D19:3,58*2,72</t>
  </si>
  <si>
    <t>D22:3,56*2,72</t>
  </si>
  <si>
    <t>D23:3,56*2,72</t>
  </si>
  <si>
    <t>D24:2,10*2,72</t>
  </si>
  <si>
    <t>969999999KR1</t>
  </si>
  <si>
    <t xml:space="preserve">Demontáž žaluzií </t>
  </si>
  <si>
    <t>D3:1,50*2,05</t>
  </si>
  <si>
    <t>D21:1,50*2,05</t>
  </si>
  <si>
    <t>97</t>
  </si>
  <si>
    <t>Prorážení otvorů</t>
  </si>
  <si>
    <t>978013191R00</t>
  </si>
  <si>
    <t xml:space="preserve">Otlučení omítek vnitřních stěn v rozsahu do 100 % </t>
  </si>
  <si>
    <t>99</t>
  </si>
  <si>
    <t>Staveništní přesun hmot</t>
  </si>
  <si>
    <t>999281105R00</t>
  </si>
  <si>
    <t xml:space="preserve">Přesun hmot pro opravy a údržbu do výšky 6 m </t>
  </si>
  <si>
    <t>t</t>
  </si>
  <si>
    <t>766</t>
  </si>
  <si>
    <t>Konstrukce truhlářské</t>
  </si>
  <si>
    <t>766629304KR1</t>
  </si>
  <si>
    <t xml:space="preserve">Montáž dveří hliníkových zalomených </t>
  </si>
  <si>
    <t>766629305KR1</t>
  </si>
  <si>
    <t xml:space="preserve">Montáž dveří hliníkových </t>
  </si>
  <si>
    <t>766-01</t>
  </si>
  <si>
    <t>Sestava hliníkové konstrukce vstupu do otvoru cca ve žlutém odstínu oboustranně dle výpisu výplní D1</t>
  </si>
  <si>
    <t>766-02</t>
  </si>
  <si>
    <t>Sestava hliníkové konstrukce vstupu do otvoru cca ve žlutém odstínu oboustranně dle výpisu výplní D2</t>
  </si>
  <si>
    <t>766-03</t>
  </si>
  <si>
    <t>Sestava hliníkové konstrukce vstupu do otvoru cca ve žlutém odstínu oboustranně dle výpisu výplní D3</t>
  </si>
  <si>
    <t>766-04</t>
  </si>
  <si>
    <t>Sestava hliníkové konstrukce vstupu nutno osadit d ve žlutém odstínu oboustranně dle výpisu výplní D4</t>
  </si>
  <si>
    <t>766-05</t>
  </si>
  <si>
    <t>Sestava hliníkové konstrukce vstupu nutno osadit d ve žlutém odstínu oboustranně dle výpisu výplní D5</t>
  </si>
  <si>
    <t>766-06</t>
  </si>
  <si>
    <t>Sestava hliníkové konstrukce vstupu do otvoru cca ve žlutém odstínu oboustranně dle výpisu výplní D6</t>
  </si>
  <si>
    <t>766-07</t>
  </si>
  <si>
    <t>Sestava hliníkové konstrukce vstupu nutno osadit d ve žlutém odstínu oboustranně dle výpisu výplní D7</t>
  </si>
  <si>
    <t>766-08</t>
  </si>
  <si>
    <t>Sestava hliníkové konstrukce vstupu nutno osadit d ve žlutém odstínu oboustranně dle výpisu výplní D8</t>
  </si>
  <si>
    <t>766-09</t>
  </si>
  <si>
    <t>Sestava hliníkové konstrukce vstupu do otvoru cca ve žlutém odstínu oboustranně dle výpisu výplní D9</t>
  </si>
  <si>
    <t>766-10</t>
  </si>
  <si>
    <t>766-11</t>
  </si>
  <si>
    <t>766-12</t>
  </si>
  <si>
    <t>766-13</t>
  </si>
  <si>
    <t>766-14</t>
  </si>
  <si>
    <t>766-15</t>
  </si>
  <si>
    <t>Sestava hliníkové konstrukce vstupu do otvoru cca v modrém odstínu oboustranně dle výpisu výplní D15</t>
  </si>
  <si>
    <t>766-16</t>
  </si>
  <si>
    <t>Sestava hliníkové konstrukce vstupu do otvoru cca v modrém odstínu oboustranně dle výpisu výplní D16</t>
  </si>
  <si>
    <t>766-17</t>
  </si>
  <si>
    <t>Sestava hliníkové konstrukce vstupu do otvoru cca v modrém odstínu oboustranně dle výpisu výplní D17</t>
  </si>
  <si>
    <t>766-18</t>
  </si>
  <si>
    <t>Sestava hliníkové konstrukce vstupu nutno osadit d v modrém odstínu oboustranně dle výpisu výplní D18</t>
  </si>
  <si>
    <t>766-19</t>
  </si>
  <si>
    <t>Sestava hliníkové konstrukce vstupu nutno osadit d v modrém odstínu oboustranně dle výpisu výplní D19</t>
  </si>
  <si>
    <t>766-20</t>
  </si>
  <si>
    <t>Sestava hliníkové konstrukce vstupu do otvoru cca v modrém odstínu oboustranně dle výpisu výplní D20</t>
  </si>
  <si>
    <t>766-21</t>
  </si>
  <si>
    <t>Sestava hliníkové konstrukce vstupu do otvoru cca v modrém odstínu oboustranně dle výpisu výplní D21</t>
  </si>
  <si>
    <t>766-22</t>
  </si>
  <si>
    <t>Sestava hliníkové konstrukce vstupu nutno osadit d v modrém odstínu oboustranně dle výpisu výplní D22</t>
  </si>
  <si>
    <t>766-23</t>
  </si>
  <si>
    <t>Sestava hliníkové konstrukce vstupu nutno osadit d v modrém odstínu oboustranně dle výpisu výplní D23</t>
  </si>
  <si>
    <t>766-24</t>
  </si>
  <si>
    <t>Sestava hliníkové konstrukce vstupu do otvoru cca v modrém odstínu oboustranně dle výpisu výplní D24</t>
  </si>
  <si>
    <t>766-25</t>
  </si>
  <si>
    <t>Sestava hliníkové konstrukce vstupu do otvoru cca v modrém odstínu oboustranně dle výpisu výplní D25</t>
  </si>
  <si>
    <t>766-26</t>
  </si>
  <si>
    <t>Sestava hliníkové konstrukce vstupu do otvoru cca v modrém odstínu oboustranně dle výpisu výplní D26</t>
  </si>
  <si>
    <t>766-27</t>
  </si>
  <si>
    <t>Sestava hliníkové konstrukce vstupu do otvoru cca v modrém odstínu oboustranně dle výpisu výplní D27</t>
  </si>
  <si>
    <t>766-28</t>
  </si>
  <si>
    <t>Sestava hliníkové konstrukce vstupu do otvoru cca v modrém odstínu oboustranně dle výpisu výplní D28</t>
  </si>
  <si>
    <t>766-29</t>
  </si>
  <si>
    <t>Sestava hliníkové konstrukce vstupu do otvoru cca v modrém odstínu oboustranně dle výpisu výplní D29</t>
  </si>
  <si>
    <t>766-30</t>
  </si>
  <si>
    <t>Sestava hliníkové konstrukce vstupu do otvoru cca v modrém odstínu oboustranně dle výpisu výplní D30</t>
  </si>
  <si>
    <t>766-31</t>
  </si>
  <si>
    <t>Sestava hliníkové konstrukce vstupu do otvoru cca v modrém odstínu oboustranně dle výpisu výplní D31</t>
  </si>
  <si>
    <t>998766201R00</t>
  </si>
  <si>
    <t xml:space="preserve">Přesun hmot pro truhlářské konstr., výšky do 6 m </t>
  </si>
  <si>
    <t>771</t>
  </si>
  <si>
    <t>Podlahy z dlaždic a obklady</t>
  </si>
  <si>
    <t>771101116R00</t>
  </si>
  <si>
    <t xml:space="preserve">Vyrovnání podkladů samonivel. hmotou tl. do 30 mm </t>
  </si>
  <si>
    <t>pod dlažbu:419,60*0,30*0,30</t>
  </si>
  <si>
    <t>771471014R00</t>
  </si>
  <si>
    <t xml:space="preserve">Obklad soklíků keram.rovných do MC,30x30, H 10 cm </t>
  </si>
  <si>
    <t>771571906R00</t>
  </si>
  <si>
    <t xml:space="preserve">Opravy podlah keramických režných 30x30 cm </t>
  </si>
  <si>
    <t>D1:2,40*2/0,30</t>
  </si>
  <si>
    <t>D2,D10,D11,D12:4*1,50*2/0,30</t>
  </si>
  <si>
    <t>D3,D9:2*1,50*2/0,30</t>
  </si>
  <si>
    <t>D4:3,18*2/0,30</t>
  </si>
  <si>
    <t>D5:3,30*2/0,30</t>
  </si>
  <si>
    <t>D6:1,76*2/0,30</t>
  </si>
  <si>
    <t>D7:3,26*2/0,30</t>
  </si>
  <si>
    <t>D8:3,22*2/0,30</t>
  </si>
  <si>
    <t>D13,D14:2*1,48*2/0,30</t>
  </si>
  <si>
    <t>D15,D16,D17,D25:4*1,48*2/0,30</t>
  </si>
  <si>
    <t>D18:3,58*2/0,30</t>
  </si>
  <si>
    <t>D19:3,58*2/0,30</t>
  </si>
  <si>
    <t>D20,D26:2*1,50*2/0,30</t>
  </si>
  <si>
    <t>D21:1,50*2/0,30</t>
  </si>
  <si>
    <t>D22:3,56*2/0,30</t>
  </si>
  <si>
    <t>D23:3,56*2/0,30</t>
  </si>
  <si>
    <t>D24:2,10*2/0,30</t>
  </si>
  <si>
    <t>D27,D31:2*1,48*2/0,30</t>
  </si>
  <si>
    <t>D28:1,02*2/0,30</t>
  </si>
  <si>
    <t>D29:1,58*2/0,30</t>
  </si>
  <si>
    <t>D30:1,50*2/0,30</t>
  </si>
  <si>
    <t>585817201R</t>
  </si>
  <si>
    <t>samonivelační podlahová hmota 2-30 mm, jednosložková</t>
  </si>
  <si>
    <t>kg</t>
  </si>
  <si>
    <t>37,764*3*1,7*1,2</t>
  </si>
  <si>
    <t>597642020R</t>
  </si>
  <si>
    <t>Dlažba matná 300x300x9 mm Rio Negro</t>
  </si>
  <si>
    <t>sokl:37,20*0,20*1,1</t>
  </si>
  <si>
    <t>998771201R00</t>
  </si>
  <si>
    <t xml:space="preserve">Přesun hmot pro podlahy z dlaždic, výšky do 6 m </t>
  </si>
  <si>
    <t>784</t>
  </si>
  <si>
    <t>Malby</t>
  </si>
  <si>
    <t>784452911R00</t>
  </si>
  <si>
    <t xml:space="preserve">Oprava,malba směsí tekut.2x,1bar+obrus míst. 3,8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</si>
  <si>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</si>
  <si>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</si>
  <si>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</si>
  <si>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</si>
  <si>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</si>
  <si>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</si>
  <si>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</si>
  <si>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</si>
  <si>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</si>
  <si>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</si>
  <si>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</si>
  <si>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</si>
  <si>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Sestava hliníkové konstrukce vstupu do otvoru cca ve žlutém odstínu oboustranně dle výpisu výplní D10</t>
  </si>
  <si>
    <t>Sestava hliníkové konstrukce vstupu do otvoru cca ve žlutém odstínu oboustranně dle výpisu výplní D11</t>
  </si>
  <si>
    <t>Sestava hliníkové konstrukce vstupu do otvoru cca ve žlutém odstínu oboustranně dle výpisu výplní D12</t>
  </si>
  <si>
    <t>Sestava hliníkové konstrukce vstupu do otvoru cca ve žlutém odstínu oboustranně dle výpisu výplní D13</t>
  </si>
  <si>
    <t>Sestava hliníkové konstrukce vstupu do otvoru cca ve žlutém odstínu oboustranně dle výpisu výplní D14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</si>
</sst>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A</v>
      </c>
      <c r="D2" s="5" t="str">
        <f>Rekapitulace!G2</f>
        <v>Stavební rozpočet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>
        <f>Projektant</f>
        <v>0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2017/04 DPS Hlubčická, Moravská, Slezská, U Jatek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01 Výměna vstupních dveří</v>
      </c>
      <c r="D2" s="104"/>
      <c r="E2" s="105"/>
      <c r="F2" s="104"/>
      <c r="G2" s="219" t="s">
        <v>81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61</v>
      </c>
      <c r="B7" s="115" t="str">
        <f>Položky!C7</f>
        <v>Úpravy povrchů vnitřní</v>
      </c>
      <c r="C7" s="66"/>
      <c r="D7" s="116"/>
      <c r="E7" s="201">
        <f>Položky!BA74</f>
        <v>0</v>
      </c>
      <c r="F7" s="202">
        <f>Položky!BB74</f>
        <v>0</v>
      </c>
      <c r="G7" s="202">
        <f>Položky!BC74</f>
        <v>0</v>
      </c>
      <c r="H7" s="202">
        <f>Položky!BD74</f>
        <v>0</v>
      </c>
      <c r="I7" s="203">
        <f>Položky!BE74</f>
        <v>0</v>
      </c>
    </row>
    <row r="8" spans="1:9" s="35" customFormat="1" ht="12.75">
      <c r="A8" s="200" t="str">
        <f>Položky!B75</f>
        <v>62</v>
      </c>
      <c r="B8" s="115" t="str">
        <f>Položky!C75</f>
        <v>Úpravy povrchů vnější</v>
      </c>
      <c r="C8" s="66"/>
      <c r="D8" s="116"/>
      <c r="E8" s="201">
        <f>Položky!BA120</f>
        <v>0</v>
      </c>
      <c r="F8" s="202">
        <f>Položky!BB120</f>
        <v>0</v>
      </c>
      <c r="G8" s="202">
        <f>Položky!BC120</f>
        <v>0</v>
      </c>
      <c r="H8" s="202">
        <f>Položky!BD120</f>
        <v>0</v>
      </c>
      <c r="I8" s="203">
        <f>Položky!BE120</f>
        <v>0</v>
      </c>
    </row>
    <row r="9" spans="1:9" s="35" customFormat="1" ht="12.75">
      <c r="A9" s="200" t="str">
        <f>Položky!B121</f>
        <v>95</v>
      </c>
      <c r="B9" s="115" t="str">
        <f>Položky!C121</f>
        <v>Dokončovací konstrukce na pozemních stavbách</v>
      </c>
      <c r="C9" s="66"/>
      <c r="D9" s="116"/>
      <c r="E9" s="201">
        <f>Položky!BA167</f>
        <v>0</v>
      </c>
      <c r="F9" s="202">
        <f>Položky!BB167</f>
        <v>0</v>
      </c>
      <c r="G9" s="202">
        <f>Položky!BC167</f>
        <v>0</v>
      </c>
      <c r="H9" s="202">
        <f>Položky!BD167</f>
        <v>0</v>
      </c>
      <c r="I9" s="203">
        <f>Položky!BE167</f>
        <v>0</v>
      </c>
    </row>
    <row r="10" spans="1:9" s="35" customFormat="1" ht="12.75">
      <c r="A10" s="200" t="str">
        <f>Položky!B168</f>
        <v>96</v>
      </c>
      <c r="B10" s="115" t="str">
        <f>Položky!C168</f>
        <v>Bourání konstrukcí</v>
      </c>
      <c r="C10" s="66"/>
      <c r="D10" s="116"/>
      <c r="E10" s="201">
        <f>Položky!BA239</f>
        <v>0</v>
      </c>
      <c r="F10" s="202">
        <f>Položky!BB239</f>
        <v>0</v>
      </c>
      <c r="G10" s="202">
        <f>Položky!BC239</f>
        <v>0</v>
      </c>
      <c r="H10" s="202">
        <f>Položky!BD239</f>
        <v>0</v>
      </c>
      <c r="I10" s="203">
        <f>Položky!BE239</f>
        <v>0</v>
      </c>
    </row>
    <row r="11" spans="1:9" s="35" customFormat="1" ht="12.75">
      <c r="A11" s="200" t="str">
        <f>Položky!B240</f>
        <v>97</v>
      </c>
      <c r="B11" s="115" t="str">
        <f>Položky!C240</f>
        <v>Prorážení otvorů</v>
      </c>
      <c r="C11" s="66"/>
      <c r="D11" s="116"/>
      <c r="E11" s="201">
        <f>Položky!BA263</f>
        <v>0</v>
      </c>
      <c r="F11" s="202">
        <f>Položky!BB263</f>
        <v>0</v>
      </c>
      <c r="G11" s="202">
        <f>Položky!BC263</f>
        <v>0</v>
      </c>
      <c r="H11" s="202">
        <f>Položky!BD263</f>
        <v>0</v>
      </c>
      <c r="I11" s="203">
        <f>Položky!BE263</f>
        <v>0</v>
      </c>
    </row>
    <row r="12" spans="1:9" s="35" customFormat="1" ht="12.75">
      <c r="A12" s="200" t="str">
        <f>Položky!B264</f>
        <v>99</v>
      </c>
      <c r="B12" s="115" t="str">
        <f>Položky!C264</f>
        <v>Staveništní přesun hmot</v>
      </c>
      <c r="C12" s="66"/>
      <c r="D12" s="116"/>
      <c r="E12" s="201">
        <f>Položky!BA266</f>
        <v>0</v>
      </c>
      <c r="F12" s="202">
        <f>Položky!BB266</f>
        <v>0</v>
      </c>
      <c r="G12" s="202">
        <f>Položky!BC266</f>
        <v>0</v>
      </c>
      <c r="H12" s="202">
        <f>Položky!BD266</f>
        <v>0</v>
      </c>
      <c r="I12" s="203">
        <f>Položky!BE266</f>
        <v>0</v>
      </c>
    </row>
    <row r="13" spans="1:9" s="35" customFormat="1" ht="12.75">
      <c r="A13" s="200" t="str">
        <f>Položky!B267</f>
        <v>766</v>
      </c>
      <c r="B13" s="115" t="str">
        <f>Položky!C267</f>
        <v>Konstrukce truhlářské</v>
      </c>
      <c r="C13" s="66"/>
      <c r="D13" s="116"/>
      <c r="E13" s="201">
        <f>Položky!BA323</f>
        <v>0</v>
      </c>
      <c r="F13" s="202">
        <f>Položky!BB323</f>
        <v>0</v>
      </c>
      <c r="G13" s="202">
        <f>Položky!BC323</f>
        <v>0</v>
      </c>
      <c r="H13" s="202">
        <f>Položky!BD323</f>
        <v>0</v>
      </c>
      <c r="I13" s="203">
        <f>Položky!BE323</f>
        <v>0</v>
      </c>
    </row>
    <row r="14" spans="1:9" s="35" customFormat="1" ht="12.75">
      <c r="A14" s="200" t="str">
        <f>Položky!B324</f>
        <v>771</v>
      </c>
      <c r="B14" s="115" t="str">
        <f>Položky!C324</f>
        <v>Podlahy z dlaždic a obklady</v>
      </c>
      <c r="C14" s="66"/>
      <c r="D14" s="116"/>
      <c r="E14" s="201">
        <f>Položky!BA376</f>
        <v>0</v>
      </c>
      <c r="F14" s="202">
        <f>Položky!BB376</f>
        <v>0</v>
      </c>
      <c r="G14" s="202">
        <f>Položky!BC376</f>
        <v>0</v>
      </c>
      <c r="H14" s="202">
        <f>Položky!BD376</f>
        <v>0</v>
      </c>
      <c r="I14" s="203">
        <f>Položky!BE376</f>
        <v>0</v>
      </c>
    </row>
    <row r="15" spans="1:9" s="35" customFormat="1" ht="12.75">
      <c r="A15" s="200" t="str">
        <f>Položky!B377</f>
        <v>784</v>
      </c>
      <c r="B15" s="115" t="str">
        <f>Položky!C377</f>
        <v>Malby</v>
      </c>
      <c r="C15" s="66"/>
      <c r="D15" s="116"/>
      <c r="E15" s="201">
        <f>Položky!BA400</f>
        <v>0</v>
      </c>
      <c r="F15" s="202">
        <f>Položky!BB400</f>
        <v>0</v>
      </c>
      <c r="G15" s="202">
        <f>Položky!BC400</f>
        <v>0</v>
      </c>
      <c r="H15" s="202">
        <f>Položky!BD400</f>
        <v>0</v>
      </c>
      <c r="I15" s="203">
        <f>Položky!BE400</f>
        <v>0</v>
      </c>
    </row>
    <row r="16" spans="1:9" s="35" customFormat="1" ht="13.5" thickBot="1">
      <c r="A16" s="200" t="str">
        <f>Položky!B401</f>
        <v>D96</v>
      </c>
      <c r="B16" s="115" t="str">
        <f>Položky!C401</f>
        <v>Přesuny suti a vybouraných hmot</v>
      </c>
      <c r="C16" s="66"/>
      <c r="D16" s="116"/>
      <c r="E16" s="201">
        <f>Položky!BA407</f>
        <v>0</v>
      </c>
      <c r="F16" s="202">
        <f>Položky!BB407</f>
        <v>0</v>
      </c>
      <c r="G16" s="202">
        <f>Položky!BC407</f>
        <v>0</v>
      </c>
      <c r="H16" s="202">
        <f>Položky!BD407</f>
        <v>0</v>
      </c>
      <c r="I16" s="203">
        <f>Položky!BE407</f>
        <v>0</v>
      </c>
    </row>
    <row r="17" spans="1:9" s="123" customFormat="1" ht="13.5" thickBot="1">
      <c r="A17" s="117"/>
      <c r="B17" s="118" t="s">
        <v>57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>
      <c r="A19" s="107" t="s">
        <v>58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1" t="s">
        <v>59</v>
      </c>
      <c r="B21" s="72"/>
      <c r="C21" s="72"/>
      <c r="D21" s="125"/>
      <c r="E21" s="126" t="s">
        <v>60</v>
      </c>
      <c r="F21" s="127" t="s">
        <v>61</v>
      </c>
      <c r="G21" s="128" t="s">
        <v>62</v>
      </c>
      <c r="H21" s="129"/>
      <c r="I21" s="130" t="s">
        <v>60</v>
      </c>
    </row>
    <row r="22" spans="1:53" ht="12.75">
      <c r="A22" s="64"/>
      <c r="B22" s="55"/>
      <c r="C22" s="55"/>
      <c r="D22" s="131"/>
      <c r="E22" s="132"/>
      <c r="F22" s="133"/>
      <c r="G22" s="134">
        <f>CHOOSE(BA22+1,HSV+PSV,HSV+PSV+Mont,HSV+PSV+Dodavka+Mont,HSV,PSV,Mont,Dodavka,Mont+Dodavka,0)</f>
        <v>0</v>
      </c>
      <c r="H22" s="135"/>
      <c r="I22" s="136">
        <f>E22+F22*G22/100</f>
        <v>0</v>
      </c>
      <c r="BA22">
        <v>8</v>
      </c>
    </row>
    <row r="23" spans="1:9" ht="13.5" thickBot="1">
      <c r="A23" s="137"/>
      <c r="B23" s="138" t="s">
        <v>63</v>
      </c>
      <c r="C23" s="139"/>
      <c r="D23" s="140"/>
      <c r="E23" s="141"/>
      <c r="F23" s="142"/>
      <c r="G23" s="142"/>
      <c r="H23" s="222">
        <f>SUM(H22:H22)</f>
        <v>0</v>
      </c>
      <c r="I23" s="223"/>
    </row>
    <row r="25" spans="2:9" ht="12.75">
      <c r="B25" s="123"/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80"/>
  <sheetViews>
    <sheetView showGridLines="0" showZeros="0" tabSelected="1" zoomScalePageLayoutView="0" workbookViewId="0" topLeftCell="A394">
      <selection activeCell="E303" sqref="E30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2017/04 DPS Hlubčická, Moravská, Slezská, U Jatek</v>
      </c>
      <c r="D3" s="151"/>
      <c r="E3" s="152" t="s">
        <v>64</v>
      </c>
      <c r="F3" s="153" t="str">
        <f>Rekapitulace!H1</f>
        <v>A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01 Výměna vstupních dveří</v>
      </c>
      <c r="D4" s="155"/>
      <c r="E4" s="228" t="str">
        <f>Rekapitulace!G2</f>
        <v>Stavební rozpočet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65.526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0.04305</v>
      </c>
    </row>
    <row r="9" spans="1:15" ht="12.75">
      <c r="A9" s="178"/>
      <c r="B9" s="180"/>
      <c r="C9" s="224" t="s">
        <v>87</v>
      </c>
      <c r="D9" s="225"/>
      <c r="E9" s="181">
        <v>2.172</v>
      </c>
      <c r="F9" s="182"/>
      <c r="G9" s="183"/>
      <c r="M9" s="179" t="s">
        <v>87</v>
      </c>
      <c r="O9" s="170"/>
    </row>
    <row r="10" spans="1:15" ht="12.75">
      <c r="A10" s="178"/>
      <c r="B10" s="180"/>
      <c r="C10" s="224" t="s">
        <v>88</v>
      </c>
      <c r="D10" s="225"/>
      <c r="E10" s="181">
        <v>7.608</v>
      </c>
      <c r="F10" s="182"/>
      <c r="G10" s="183"/>
      <c r="M10" s="179" t="s">
        <v>88</v>
      </c>
      <c r="O10" s="170"/>
    </row>
    <row r="11" spans="1:15" ht="12.75">
      <c r="A11" s="178"/>
      <c r="B11" s="180"/>
      <c r="C11" s="224" t="s">
        <v>89</v>
      </c>
      <c r="D11" s="225"/>
      <c r="E11" s="181">
        <v>3.804</v>
      </c>
      <c r="F11" s="182"/>
      <c r="G11" s="183"/>
      <c r="M11" s="179" t="s">
        <v>89</v>
      </c>
      <c r="O11" s="170"/>
    </row>
    <row r="12" spans="1:15" ht="12.75">
      <c r="A12" s="178"/>
      <c r="B12" s="180"/>
      <c r="C12" s="224" t="s">
        <v>90</v>
      </c>
      <c r="D12" s="225"/>
      <c r="E12" s="181">
        <v>2.586</v>
      </c>
      <c r="F12" s="182"/>
      <c r="G12" s="183"/>
      <c r="M12" s="179" t="s">
        <v>90</v>
      </c>
      <c r="O12" s="170"/>
    </row>
    <row r="13" spans="1:15" ht="12.75">
      <c r="A13" s="178"/>
      <c r="B13" s="180"/>
      <c r="C13" s="224" t="s">
        <v>91</v>
      </c>
      <c r="D13" s="225"/>
      <c r="E13" s="181">
        <v>2.622</v>
      </c>
      <c r="F13" s="182"/>
      <c r="G13" s="183"/>
      <c r="M13" s="179" t="s">
        <v>91</v>
      </c>
      <c r="O13" s="170"/>
    </row>
    <row r="14" spans="1:15" ht="12.75">
      <c r="A14" s="178"/>
      <c r="B14" s="180"/>
      <c r="C14" s="224" t="s">
        <v>92</v>
      </c>
      <c r="D14" s="225"/>
      <c r="E14" s="181">
        <v>2.16</v>
      </c>
      <c r="F14" s="182"/>
      <c r="G14" s="183"/>
      <c r="M14" s="179" t="s">
        <v>92</v>
      </c>
      <c r="O14" s="170"/>
    </row>
    <row r="15" spans="1:15" ht="12.75">
      <c r="A15" s="178"/>
      <c r="B15" s="180"/>
      <c r="C15" s="224" t="s">
        <v>93</v>
      </c>
      <c r="D15" s="225"/>
      <c r="E15" s="181">
        <v>2.61</v>
      </c>
      <c r="F15" s="182"/>
      <c r="G15" s="183"/>
      <c r="M15" s="179" t="s">
        <v>93</v>
      </c>
      <c r="O15" s="170"/>
    </row>
    <row r="16" spans="1:15" ht="12.75">
      <c r="A16" s="178"/>
      <c r="B16" s="180"/>
      <c r="C16" s="224" t="s">
        <v>94</v>
      </c>
      <c r="D16" s="225"/>
      <c r="E16" s="181">
        <v>2.598</v>
      </c>
      <c r="F16" s="182"/>
      <c r="G16" s="183"/>
      <c r="M16" s="179" t="s">
        <v>94</v>
      </c>
      <c r="O16" s="170"/>
    </row>
    <row r="17" spans="1:15" ht="12.75">
      <c r="A17" s="178"/>
      <c r="B17" s="180"/>
      <c r="C17" s="224" t="s">
        <v>95</v>
      </c>
      <c r="D17" s="225"/>
      <c r="E17" s="181">
        <v>3.768</v>
      </c>
      <c r="F17" s="182"/>
      <c r="G17" s="183"/>
      <c r="M17" s="179" t="s">
        <v>95</v>
      </c>
      <c r="O17" s="170"/>
    </row>
    <row r="18" spans="1:15" ht="12.75">
      <c r="A18" s="178"/>
      <c r="B18" s="180"/>
      <c r="C18" s="224" t="s">
        <v>96</v>
      </c>
      <c r="D18" s="225"/>
      <c r="E18" s="181">
        <v>7.536</v>
      </c>
      <c r="F18" s="182"/>
      <c r="G18" s="183"/>
      <c r="M18" s="179" t="s">
        <v>96</v>
      </c>
      <c r="O18" s="170"/>
    </row>
    <row r="19" spans="1:15" ht="12.75">
      <c r="A19" s="178"/>
      <c r="B19" s="180"/>
      <c r="C19" s="224" t="s">
        <v>97</v>
      </c>
      <c r="D19" s="225"/>
      <c r="E19" s="181">
        <v>2.706</v>
      </c>
      <c r="F19" s="182"/>
      <c r="G19" s="183"/>
      <c r="M19" s="179" t="s">
        <v>97</v>
      </c>
      <c r="O19" s="170"/>
    </row>
    <row r="20" spans="1:15" ht="12.75">
      <c r="A20" s="178"/>
      <c r="B20" s="180"/>
      <c r="C20" s="224" t="s">
        <v>98</v>
      </c>
      <c r="D20" s="225"/>
      <c r="E20" s="181">
        <v>2.706</v>
      </c>
      <c r="F20" s="182"/>
      <c r="G20" s="183"/>
      <c r="M20" s="179" t="s">
        <v>98</v>
      </c>
      <c r="O20" s="170"/>
    </row>
    <row r="21" spans="1:15" ht="12.75">
      <c r="A21" s="178"/>
      <c r="B21" s="180"/>
      <c r="C21" s="224" t="s">
        <v>99</v>
      </c>
      <c r="D21" s="225"/>
      <c r="E21" s="181">
        <v>3.78</v>
      </c>
      <c r="F21" s="182"/>
      <c r="G21" s="183"/>
      <c r="M21" s="179" t="s">
        <v>99</v>
      </c>
      <c r="O21" s="170"/>
    </row>
    <row r="22" spans="1:15" ht="12.75">
      <c r="A22" s="178"/>
      <c r="B22" s="180"/>
      <c r="C22" s="224" t="s">
        <v>100</v>
      </c>
      <c r="D22" s="225"/>
      <c r="E22" s="181">
        <v>1.902</v>
      </c>
      <c r="F22" s="182"/>
      <c r="G22" s="183"/>
      <c r="M22" s="179" t="s">
        <v>100</v>
      </c>
      <c r="O22" s="170"/>
    </row>
    <row r="23" spans="1:15" ht="12.75">
      <c r="A23" s="178"/>
      <c r="B23" s="180"/>
      <c r="C23" s="224" t="s">
        <v>101</v>
      </c>
      <c r="D23" s="225"/>
      <c r="E23" s="181">
        <v>2.7</v>
      </c>
      <c r="F23" s="182"/>
      <c r="G23" s="183"/>
      <c r="M23" s="179" t="s">
        <v>101</v>
      </c>
      <c r="O23" s="170"/>
    </row>
    <row r="24" spans="1:15" ht="12.75">
      <c r="A24" s="178"/>
      <c r="B24" s="180"/>
      <c r="C24" s="224" t="s">
        <v>102</v>
      </c>
      <c r="D24" s="225"/>
      <c r="E24" s="181">
        <v>2.7</v>
      </c>
      <c r="F24" s="182"/>
      <c r="G24" s="183"/>
      <c r="M24" s="179" t="s">
        <v>102</v>
      </c>
      <c r="O24" s="170"/>
    </row>
    <row r="25" spans="1:15" ht="12.75">
      <c r="A25" s="178"/>
      <c r="B25" s="180"/>
      <c r="C25" s="224" t="s">
        <v>103</v>
      </c>
      <c r="D25" s="225"/>
      <c r="E25" s="181">
        <v>2.262</v>
      </c>
      <c r="F25" s="182"/>
      <c r="G25" s="183"/>
      <c r="M25" s="179" t="s">
        <v>103</v>
      </c>
      <c r="O25" s="170"/>
    </row>
    <row r="26" spans="1:15" ht="12.75">
      <c r="A26" s="178"/>
      <c r="B26" s="180"/>
      <c r="C26" s="224" t="s">
        <v>104</v>
      </c>
      <c r="D26" s="225"/>
      <c r="E26" s="181">
        <v>3.768</v>
      </c>
      <c r="F26" s="182"/>
      <c r="G26" s="183"/>
      <c r="M26" s="179" t="s">
        <v>104</v>
      </c>
      <c r="O26" s="170"/>
    </row>
    <row r="27" spans="1:15" ht="12.75">
      <c r="A27" s="178"/>
      <c r="B27" s="180"/>
      <c r="C27" s="224" t="s">
        <v>105</v>
      </c>
      <c r="D27" s="225"/>
      <c r="E27" s="181">
        <v>1.746</v>
      </c>
      <c r="F27" s="182"/>
      <c r="G27" s="183"/>
      <c r="M27" s="179" t="s">
        <v>105</v>
      </c>
      <c r="O27" s="170"/>
    </row>
    <row r="28" spans="1:15" ht="12.75">
      <c r="A28" s="178"/>
      <c r="B28" s="180"/>
      <c r="C28" s="224" t="s">
        <v>106</v>
      </c>
      <c r="D28" s="225"/>
      <c r="E28" s="181">
        <v>1.902</v>
      </c>
      <c r="F28" s="182"/>
      <c r="G28" s="183"/>
      <c r="M28" s="179" t="s">
        <v>106</v>
      </c>
      <c r="O28" s="170"/>
    </row>
    <row r="29" spans="1:15" ht="12.75">
      <c r="A29" s="178"/>
      <c r="B29" s="180"/>
      <c r="C29" s="224" t="s">
        <v>107</v>
      </c>
      <c r="D29" s="225"/>
      <c r="E29" s="181">
        <v>1.89</v>
      </c>
      <c r="F29" s="182"/>
      <c r="G29" s="183"/>
      <c r="M29" s="179" t="s">
        <v>107</v>
      </c>
      <c r="O29" s="170"/>
    </row>
    <row r="30" spans="1:104" ht="12.75">
      <c r="A30" s="171">
        <v>2</v>
      </c>
      <c r="B30" s="172" t="s">
        <v>108</v>
      </c>
      <c r="C30" s="173" t="s">
        <v>109</v>
      </c>
      <c r="D30" s="174" t="s">
        <v>110</v>
      </c>
      <c r="E30" s="175">
        <v>21.842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0.10712</v>
      </c>
    </row>
    <row r="31" spans="1:15" ht="12.75">
      <c r="A31" s="178"/>
      <c r="B31" s="180"/>
      <c r="C31" s="224" t="s">
        <v>111</v>
      </c>
      <c r="D31" s="225"/>
      <c r="E31" s="181">
        <v>0.724</v>
      </c>
      <c r="F31" s="182"/>
      <c r="G31" s="183"/>
      <c r="M31" s="179" t="s">
        <v>111</v>
      </c>
      <c r="O31" s="170"/>
    </row>
    <row r="32" spans="1:15" ht="12.75">
      <c r="A32" s="178"/>
      <c r="B32" s="180"/>
      <c r="C32" s="224" t="s">
        <v>112</v>
      </c>
      <c r="D32" s="225"/>
      <c r="E32" s="181">
        <v>2.536</v>
      </c>
      <c r="F32" s="182"/>
      <c r="G32" s="183"/>
      <c r="M32" s="179" t="s">
        <v>112</v>
      </c>
      <c r="O32" s="170"/>
    </row>
    <row r="33" spans="1:15" ht="12.75">
      <c r="A33" s="178"/>
      <c r="B33" s="180"/>
      <c r="C33" s="224" t="s">
        <v>113</v>
      </c>
      <c r="D33" s="225"/>
      <c r="E33" s="181">
        <v>1.268</v>
      </c>
      <c r="F33" s="182"/>
      <c r="G33" s="183"/>
      <c r="M33" s="179" t="s">
        <v>113</v>
      </c>
      <c r="O33" s="170"/>
    </row>
    <row r="34" spans="1:15" ht="12.75">
      <c r="A34" s="178"/>
      <c r="B34" s="180"/>
      <c r="C34" s="224" t="s">
        <v>114</v>
      </c>
      <c r="D34" s="225"/>
      <c r="E34" s="181">
        <v>0.862</v>
      </c>
      <c r="F34" s="182"/>
      <c r="G34" s="183"/>
      <c r="M34" s="179" t="s">
        <v>114</v>
      </c>
      <c r="O34" s="170"/>
    </row>
    <row r="35" spans="1:15" ht="12.75">
      <c r="A35" s="178"/>
      <c r="B35" s="180"/>
      <c r="C35" s="224" t="s">
        <v>115</v>
      </c>
      <c r="D35" s="225"/>
      <c r="E35" s="181">
        <v>0.874</v>
      </c>
      <c r="F35" s="182"/>
      <c r="G35" s="183"/>
      <c r="M35" s="179" t="s">
        <v>115</v>
      </c>
      <c r="O35" s="170"/>
    </row>
    <row r="36" spans="1:15" ht="12.75">
      <c r="A36" s="178"/>
      <c r="B36" s="180"/>
      <c r="C36" s="224" t="s">
        <v>116</v>
      </c>
      <c r="D36" s="225"/>
      <c r="E36" s="181">
        <v>0.72</v>
      </c>
      <c r="F36" s="182"/>
      <c r="G36" s="183"/>
      <c r="M36" s="179" t="s">
        <v>116</v>
      </c>
      <c r="O36" s="170"/>
    </row>
    <row r="37" spans="1:15" ht="12.75">
      <c r="A37" s="178"/>
      <c r="B37" s="180"/>
      <c r="C37" s="224" t="s">
        <v>117</v>
      </c>
      <c r="D37" s="225"/>
      <c r="E37" s="181">
        <v>0.87</v>
      </c>
      <c r="F37" s="182"/>
      <c r="G37" s="183"/>
      <c r="M37" s="179" t="s">
        <v>117</v>
      </c>
      <c r="O37" s="170"/>
    </row>
    <row r="38" spans="1:15" ht="12.75">
      <c r="A38" s="178"/>
      <c r="B38" s="180"/>
      <c r="C38" s="224" t="s">
        <v>118</v>
      </c>
      <c r="D38" s="225"/>
      <c r="E38" s="181">
        <v>0.866</v>
      </c>
      <c r="F38" s="182"/>
      <c r="G38" s="183"/>
      <c r="M38" s="179" t="s">
        <v>118</v>
      </c>
      <c r="O38" s="170"/>
    </row>
    <row r="39" spans="1:15" ht="12.75">
      <c r="A39" s="178"/>
      <c r="B39" s="180"/>
      <c r="C39" s="224" t="s">
        <v>119</v>
      </c>
      <c r="D39" s="225"/>
      <c r="E39" s="181">
        <v>1.256</v>
      </c>
      <c r="F39" s="182"/>
      <c r="G39" s="183"/>
      <c r="M39" s="179" t="s">
        <v>119</v>
      </c>
      <c r="O39" s="170"/>
    </row>
    <row r="40" spans="1:15" ht="12.75">
      <c r="A40" s="178"/>
      <c r="B40" s="180"/>
      <c r="C40" s="224" t="s">
        <v>120</v>
      </c>
      <c r="D40" s="225"/>
      <c r="E40" s="181">
        <v>2.512</v>
      </c>
      <c r="F40" s="182"/>
      <c r="G40" s="183"/>
      <c r="M40" s="179" t="s">
        <v>120</v>
      </c>
      <c r="O40" s="170"/>
    </row>
    <row r="41" spans="1:15" ht="12.75">
      <c r="A41" s="178"/>
      <c r="B41" s="180"/>
      <c r="C41" s="224" t="s">
        <v>121</v>
      </c>
      <c r="D41" s="225"/>
      <c r="E41" s="181">
        <v>0.902</v>
      </c>
      <c r="F41" s="182"/>
      <c r="G41" s="183"/>
      <c r="M41" s="179" t="s">
        <v>121</v>
      </c>
      <c r="O41" s="170"/>
    </row>
    <row r="42" spans="1:15" ht="12.75">
      <c r="A42" s="178"/>
      <c r="B42" s="180"/>
      <c r="C42" s="224" t="s">
        <v>122</v>
      </c>
      <c r="D42" s="225"/>
      <c r="E42" s="181">
        <v>0.902</v>
      </c>
      <c r="F42" s="182"/>
      <c r="G42" s="183"/>
      <c r="M42" s="179" t="s">
        <v>122</v>
      </c>
      <c r="O42" s="170"/>
    </row>
    <row r="43" spans="1:15" ht="12.75">
      <c r="A43" s="178"/>
      <c r="B43" s="180"/>
      <c r="C43" s="224" t="s">
        <v>123</v>
      </c>
      <c r="D43" s="225"/>
      <c r="E43" s="181">
        <v>1.26</v>
      </c>
      <c r="F43" s="182"/>
      <c r="G43" s="183"/>
      <c r="M43" s="179" t="s">
        <v>123</v>
      </c>
      <c r="O43" s="170"/>
    </row>
    <row r="44" spans="1:15" ht="12.75">
      <c r="A44" s="178"/>
      <c r="B44" s="180"/>
      <c r="C44" s="224" t="s">
        <v>124</v>
      </c>
      <c r="D44" s="225"/>
      <c r="E44" s="181">
        <v>0.634</v>
      </c>
      <c r="F44" s="182"/>
      <c r="G44" s="183"/>
      <c r="M44" s="179" t="s">
        <v>124</v>
      </c>
      <c r="O44" s="170"/>
    </row>
    <row r="45" spans="1:15" ht="12.75">
      <c r="A45" s="178"/>
      <c r="B45" s="180"/>
      <c r="C45" s="224" t="s">
        <v>125</v>
      </c>
      <c r="D45" s="225"/>
      <c r="E45" s="181">
        <v>0.9</v>
      </c>
      <c r="F45" s="182"/>
      <c r="G45" s="183"/>
      <c r="M45" s="179" t="s">
        <v>125</v>
      </c>
      <c r="O45" s="170"/>
    </row>
    <row r="46" spans="1:15" ht="12.75">
      <c r="A46" s="178"/>
      <c r="B46" s="180"/>
      <c r="C46" s="224" t="s">
        <v>126</v>
      </c>
      <c r="D46" s="225"/>
      <c r="E46" s="181">
        <v>0.9</v>
      </c>
      <c r="F46" s="182"/>
      <c r="G46" s="183"/>
      <c r="M46" s="179" t="s">
        <v>126</v>
      </c>
      <c r="O46" s="170"/>
    </row>
    <row r="47" spans="1:15" ht="12.75">
      <c r="A47" s="178"/>
      <c r="B47" s="180"/>
      <c r="C47" s="224" t="s">
        <v>127</v>
      </c>
      <c r="D47" s="225"/>
      <c r="E47" s="181">
        <v>0.754</v>
      </c>
      <c r="F47" s="182"/>
      <c r="G47" s="183"/>
      <c r="M47" s="179" t="s">
        <v>127</v>
      </c>
      <c r="O47" s="170"/>
    </row>
    <row r="48" spans="1:15" ht="12.75">
      <c r="A48" s="178"/>
      <c r="B48" s="180"/>
      <c r="C48" s="224" t="s">
        <v>128</v>
      </c>
      <c r="D48" s="225"/>
      <c r="E48" s="181">
        <v>1.256</v>
      </c>
      <c r="F48" s="182"/>
      <c r="G48" s="183"/>
      <c r="M48" s="179" t="s">
        <v>128</v>
      </c>
      <c r="O48" s="170"/>
    </row>
    <row r="49" spans="1:15" ht="12.75">
      <c r="A49" s="178"/>
      <c r="B49" s="180"/>
      <c r="C49" s="224" t="s">
        <v>129</v>
      </c>
      <c r="D49" s="225"/>
      <c r="E49" s="181">
        <v>0.582</v>
      </c>
      <c r="F49" s="182"/>
      <c r="G49" s="183"/>
      <c r="M49" s="179" t="s">
        <v>129</v>
      </c>
      <c r="O49" s="170"/>
    </row>
    <row r="50" spans="1:15" ht="12.75">
      <c r="A50" s="178"/>
      <c r="B50" s="180"/>
      <c r="C50" s="224" t="s">
        <v>130</v>
      </c>
      <c r="D50" s="225"/>
      <c r="E50" s="181">
        <v>0.634</v>
      </c>
      <c r="F50" s="182"/>
      <c r="G50" s="183"/>
      <c r="M50" s="179" t="s">
        <v>130</v>
      </c>
      <c r="O50" s="170"/>
    </row>
    <row r="51" spans="1:15" ht="12.75">
      <c r="A51" s="178"/>
      <c r="B51" s="180"/>
      <c r="C51" s="224" t="s">
        <v>131</v>
      </c>
      <c r="D51" s="225"/>
      <c r="E51" s="181">
        <v>0.63</v>
      </c>
      <c r="F51" s="182"/>
      <c r="G51" s="183"/>
      <c r="M51" s="179" t="s">
        <v>131</v>
      </c>
      <c r="O51" s="170"/>
    </row>
    <row r="52" spans="1:104" ht="12.75">
      <c r="A52" s="171">
        <v>3</v>
      </c>
      <c r="B52" s="172" t="s">
        <v>132</v>
      </c>
      <c r="C52" s="173" t="s">
        <v>133</v>
      </c>
      <c r="D52" s="174" t="s">
        <v>134</v>
      </c>
      <c r="E52" s="175">
        <v>218.42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1</v>
      </c>
      <c r="CZ52" s="146">
        <v>0.00371</v>
      </c>
    </row>
    <row r="53" spans="1:15" ht="12.75">
      <c r="A53" s="178"/>
      <c r="B53" s="180"/>
      <c r="C53" s="224" t="s">
        <v>135</v>
      </c>
      <c r="D53" s="225"/>
      <c r="E53" s="181">
        <v>7.24</v>
      </c>
      <c r="F53" s="182"/>
      <c r="G53" s="183"/>
      <c r="M53" s="179" t="s">
        <v>135</v>
      </c>
      <c r="O53" s="170"/>
    </row>
    <row r="54" spans="1:15" ht="12.75">
      <c r="A54" s="178"/>
      <c r="B54" s="180"/>
      <c r="C54" s="224" t="s">
        <v>136</v>
      </c>
      <c r="D54" s="225"/>
      <c r="E54" s="181">
        <v>25.36</v>
      </c>
      <c r="F54" s="182"/>
      <c r="G54" s="183"/>
      <c r="M54" s="179" t="s">
        <v>136</v>
      </c>
      <c r="O54" s="170"/>
    </row>
    <row r="55" spans="1:15" ht="12.75">
      <c r="A55" s="178"/>
      <c r="B55" s="180"/>
      <c r="C55" s="224" t="s">
        <v>137</v>
      </c>
      <c r="D55" s="225"/>
      <c r="E55" s="181">
        <v>12.68</v>
      </c>
      <c r="F55" s="182"/>
      <c r="G55" s="183"/>
      <c r="M55" s="179" t="s">
        <v>137</v>
      </c>
      <c r="O55" s="170"/>
    </row>
    <row r="56" spans="1:15" ht="12.75">
      <c r="A56" s="178"/>
      <c r="B56" s="180"/>
      <c r="C56" s="224" t="s">
        <v>138</v>
      </c>
      <c r="D56" s="225"/>
      <c r="E56" s="181">
        <v>8.62</v>
      </c>
      <c r="F56" s="182"/>
      <c r="G56" s="183"/>
      <c r="M56" s="179" t="s">
        <v>138</v>
      </c>
      <c r="O56" s="170"/>
    </row>
    <row r="57" spans="1:15" ht="12.75">
      <c r="A57" s="178"/>
      <c r="B57" s="180"/>
      <c r="C57" s="224" t="s">
        <v>139</v>
      </c>
      <c r="D57" s="225"/>
      <c r="E57" s="181">
        <v>8.74</v>
      </c>
      <c r="F57" s="182"/>
      <c r="G57" s="183"/>
      <c r="M57" s="179" t="s">
        <v>139</v>
      </c>
      <c r="O57" s="170"/>
    </row>
    <row r="58" spans="1:15" ht="12.75">
      <c r="A58" s="178"/>
      <c r="B58" s="180"/>
      <c r="C58" s="224" t="s">
        <v>140</v>
      </c>
      <c r="D58" s="225"/>
      <c r="E58" s="181">
        <v>7.2</v>
      </c>
      <c r="F58" s="182"/>
      <c r="G58" s="183"/>
      <c r="M58" s="179" t="s">
        <v>140</v>
      </c>
      <c r="O58" s="170"/>
    </row>
    <row r="59" spans="1:15" ht="12.75">
      <c r="A59" s="178"/>
      <c r="B59" s="180"/>
      <c r="C59" s="224" t="s">
        <v>141</v>
      </c>
      <c r="D59" s="225"/>
      <c r="E59" s="181">
        <v>8.7</v>
      </c>
      <c r="F59" s="182"/>
      <c r="G59" s="183"/>
      <c r="M59" s="179" t="s">
        <v>141</v>
      </c>
      <c r="O59" s="170"/>
    </row>
    <row r="60" spans="1:15" ht="12.75">
      <c r="A60" s="178"/>
      <c r="B60" s="180"/>
      <c r="C60" s="224" t="s">
        <v>142</v>
      </c>
      <c r="D60" s="225"/>
      <c r="E60" s="181">
        <v>8.66</v>
      </c>
      <c r="F60" s="182"/>
      <c r="G60" s="183"/>
      <c r="M60" s="179" t="s">
        <v>142</v>
      </c>
      <c r="O60" s="170"/>
    </row>
    <row r="61" spans="1:15" ht="12.75">
      <c r="A61" s="178"/>
      <c r="B61" s="180"/>
      <c r="C61" s="224" t="s">
        <v>143</v>
      </c>
      <c r="D61" s="225"/>
      <c r="E61" s="181">
        <v>12.56</v>
      </c>
      <c r="F61" s="182"/>
      <c r="G61" s="183"/>
      <c r="M61" s="179" t="s">
        <v>143</v>
      </c>
      <c r="O61" s="170"/>
    </row>
    <row r="62" spans="1:15" ht="12.75">
      <c r="A62" s="178"/>
      <c r="B62" s="180"/>
      <c r="C62" s="224" t="s">
        <v>144</v>
      </c>
      <c r="D62" s="225"/>
      <c r="E62" s="181">
        <v>25.12</v>
      </c>
      <c r="F62" s="182"/>
      <c r="G62" s="183"/>
      <c r="M62" s="179" t="s">
        <v>144</v>
      </c>
      <c r="O62" s="170"/>
    </row>
    <row r="63" spans="1:15" ht="12.75">
      <c r="A63" s="178"/>
      <c r="B63" s="180"/>
      <c r="C63" s="224" t="s">
        <v>145</v>
      </c>
      <c r="D63" s="225"/>
      <c r="E63" s="181">
        <v>9.02</v>
      </c>
      <c r="F63" s="182"/>
      <c r="G63" s="183"/>
      <c r="M63" s="179" t="s">
        <v>145</v>
      </c>
      <c r="O63" s="170"/>
    </row>
    <row r="64" spans="1:15" ht="12.75">
      <c r="A64" s="178"/>
      <c r="B64" s="180"/>
      <c r="C64" s="224" t="s">
        <v>146</v>
      </c>
      <c r="D64" s="225"/>
      <c r="E64" s="181">
        <v>9.02</v>
      </c>
      <c r="F64" s="182"/>
      <c r="G64" s="183"/>
      <c r="M64" s="179" t="s">
        <v>146</v>
      </c>
      <c r="O64" s="170"/>
    </row>
    <row r="65" spans="1:15" ht="12.75">
      <c r="A65" s="178"/>
      <c r="B65" s="180"/>
      <c r="C65" s="224" t="s">
        <v>147</v>
      </c>
      <c r="D65" s="225"/>
      <c r="E65" s="181">
        <v>12.6</v>
      </c>
      <c r="F65" s="182"/>
      <c r="G65" s="183"/>
      <c r="M65" s="179" t="s">
        <v>147</v>
      </c>
      <c r="O65" s="170"/>
    </row>
    <row r="66" spans="1:15" ht="12.75">
      <c r="A66" s="178"/>
      <c r="B66" s="180"/>
      <c r="C66" s="224" t="s">
        <v>148</v>
      </c>
      <c r="D66" s="225"/>
      <c r="E66" s="181">
        <v>6.34</v>
      </c>
      <c r="F66" s="182"/>
      <c r="G66" s="183"/>
      <c r="M66" s="179" t="s">
        <v>148</v>
      </c>
      <c r="O66" s="170"/>
    </row>
    <row r="67" spans="1:15" ht="12.75">
      <c r="A67" s="178"/>
      <c r="B67" s="180"/>
      <c r="C67" s="224" t="s">
        <v>149</v>
      </c>
      <c r="D67" s="225"/>
      <c r="E67" s="181">
        <v>9</v>
      </c>
      <c r="F67" s="182"/>
      <c r="G67" s="183"/>
      <c r="M67" s="179" t="s">
        <v>149</v>
      </c>
      <c r="O67" s="170"/>
    </row>
    <row r="68" spans="1:15" ht="12.75">
      <c r="A68" s="178"/>
      <c r="B68" s="180"/>
      <c r="C68" s="224" t="s">
        <v>150</v>
      </c>
      <c r="D68" s="225"/>
      <c r="E68" s="181">
        <v>9</v>
      </c>
      <c r="F68" s="182"/>
      <c r="G68" s="183"/>
      <c r="M68" s="179" t="s">
        <v>150</v>
      </c>
      <c r="O68" s="170"/>
    </row>
    <row r="69" spans="1:15" ht="12.75">
      <c r="A69" s="178"/>
      <c r="B69" s="180"/>
      <c r="C69" s="224" t="s">
        <v>151</v>
      </c>
      <c r="D69" s="225"/>
      <c r="E69" s="181">
        <v>7.54</v>
      </c>
      <c r="F69" s="182"/>
      <c r="G69" s="183"/>
      <c r="M69" s="179" t="s">
        <v>151</v>
      </c>
      <c r="O69" s="170"/>
    </row>
    <row r="70" spans="1:15" ht="12.75">
      <c r="A70" s="178"/>
      <c r="B70" s="180"/>
      <c r="C70" s="224" t="s">
        <v>152</v>
      </c>
      <c r="D70" s="225"/>
      <c r="E70" s="181">
        <v>12.56</v>
      </c>
      <c r="F70" s="182"/>
      <c r="G70" s="183"/>
      <c r="M70" s="179" t="s">
        <v>152</v>
      </c>
      <c r="O70" s="170"/>
    </row>
    <row r="71" spans="1:15" ht="12.75">
      <c r="A71" s="178"/>
      <c r="B71" s="180"/>
      <c r="C71" s="224" t="s">
        <v>153</v>
      </c>
      <c r="D71" s="225"/>
      <c r="E71" s="181">
        <v>5.82</v>
      </c>
      <c r="F71" s="182"/>
      <c r="G71" s="183"/>
      <c r="M71" s="179" t="s">
        <v>153</v>
      </c>
      <c r="O71" s="170"/>
    </row>
    <row r="72" spans="1:15" ht="12.75">
      <c r="A72" s="178"/>
      <c r="B72" s="180"/>
      <c r="C72" s="224" t="s">
        <v>154</v>
      </c>
      <c r="D72" s="225"/>
      <c r="E72" s="181">
        <v>6.34</v>
      </c>
      <c r="F72" s="182"/>
      <c r="G72" s="183"/>
      <c r="M72" s="179" t="s">
        <v>154</v>
      </c>
      <c r="O72" s="170"/>
    </row>
    <row r="73" spans="1:15" ht="12.75">
      <c r="A73" s="178"/>
      <c r="B73" s="180"/>
      <c r="C73" s="224" t="s">
        <v>155</v>
      </c>
      <c r="D73" s="225"/>
      <c r="E73" s="181">
        <v>6.3</v>
      </c>
      <c r="F73" s="182"/>
      <c r="G73" s="183"/>
      <c r="M73" s="179" t="s">
        <v>155</v>
      </c>
      <c r="O73" s="170"/>
    </row>
    <row r="74" spans="1:57" ht="12.75">
      <c r="A74" s="184"/>
      <c r="B74" s="185" t="s">
        <v>73</v>
      </c>
      <c r="C74" s="186" t="str">
        <f>CONCATENATE(B7," ",C7)</f>
        <v>61 Úpravy povrchů vnitřní</v>
      </c>
      <c r="D74" s="187"/>
      <c r="E74" s="188"/>
      <c r="F74" s="189"/>
      <c r="G74" s="190">
        <f>SUM(G7:G73)</f>
        <v>0</v>
      </c>
      <c r="O74" s="170">
        <v>4</v>
      </c>
      <c r="BA74" s="191">
        <f>SUM(BA7:BA73)</f>
        <v>0</v>
      </c>
      <c r="BB74" s="191">
        <f>SUM(BB7:BB73)</f>
        <v>0</v>
      </c>
      <c r="BC74" s="191">
        <f>SUM(BC7:BC73)</f>
        <v>0</v>
      </c>
      <c r="BD74" s="191">
        <f>SUM(BD7:BD73)</f>
        <v>0</v>
      </c>
      <c r="BE74" s="191">
        <f>SUM(BE7:BE73)</f>
        <v>0</v>
      </c>
    </row>
    <row r="75" spans="1:15" ht="12.75">
      <c r="A75" s="163" t="s">
        <v>72</v>
      </c>
      <c r="B75" s="164" t="s">
        <v>156</v>
      </c>
      <c r="C75" s="165" t="s">
        <v>157</v>
      </c>
      <c r="D75" s="166"/>
      <c r="E75" s="167"/>
      <c r="F75" s="167"/>
      <c r="G75" s="168"/>
      <c r="H75" s="169"/>
      <c r="I75" s="169"/>
      <c r="O75" s="170">
        <v>1</v>
      </c>
    </row>
    <row r="76" spans="1:104" ht="12.75">
      <c r="A76" s="171">
        <v>4</v>
      </c>
      <c r="B76" s="172" t="s">
        <v>132</v>
      </c>
      <c r="C76" s="173" t="s">
        <v>133</v>
      </c>
      <c r="D76" s="174" t="s">
        <v>134</v>
      </c>
      <c r="E76" s="175">
        <v>218.42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1</v>
      </c>
      <c r="AC76" s="146">
        <v>1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1</v>
      </c>
      <c r="CZ76" s="146">
        <v>0.00371</v>
      </c>
    </row>
    <row r="77" spans="1:15" ht="12.75">
      <c r="A77" s="178"/>
      <c r="B77" s="180"/>
      <c r="C77" s="224" t="s">
        <v>135</v>
      </c>
      <c r="D77" s="225"/>
      <c r="E77" s="181">
        <v>7.24</v>
      </c>
      <c r="F77" s="182"/>
      <c r="G77" s="183"/>
      <c r="M77" s="179" t="s">
        <v>135</v>
      </c>
      <c r="O77" s="170"/>
    </row>
    <row r="78" spans="1:15" ht="12.75">
      <c r="A78" s="178"/>
      <c r="B78" s="180"/>
      <c r="C78" s="224" t="s">
        <v>136</v>
      </c>
      <c r="D78" s="225"/>
      <c r="E78" s="181">
        <v>25.36</v>
      </c>
      <c r="F78" s="182"/>
      <c r="G78" s="183"/>
      <c r="M78" s="179" t="s">
        <v>136</v>
      </c>
      <c r="O78" s="170"/>
    </row>
    <row r="79" spans="1:15" ht="12.75">
      <c r="A79" s="178"/>
      <c r="B79" s="180"/>
      <c r="C79" s="224" t="s">
        <v>137</v>
      </c>
      <c r="D79" s="225"/>
      <c r="E79" s="181">
        <v>12.68</v>
      </c>
      <c r="F79" s="182"/>
      <c r="G79" s="183"/>
      <c r="M79" s="179" t="s">
        <v>137</v>
      </c>
      <c r="O79" s="170"/>
    </row>
    <row r="80" spans="1:15" ht="12.75">
      <c r="A80" s="178"/>
      <c r="B80" s="180"/>
      <c r="C80" s="224" t="s">
        <v>138</v>
      </c>
      <c r="D80" s="225"/>
      <c r="E80" s="181">
        <v>8.62</v>
      </c>
      <c r="F80" s="182"/>
      <c r="G80" s="183"/>
      <c r="M80" s="179" t="s">
        <v>138</v>
      </c>
      <c r="O80" s="170"/>
    </row>
    <row r="81" spans="1:15" ht="12.75">
      <c r="A81" s="178"/>
      <c r="B81" s="180"/>
      <c r="C81" s="224" t="s">
        <v>139</v>
      </c>
      <c r="D81" s="225"/>
      <c r="E81" s="181">
        <v>8.74</v>
      </c>
      <c r="F81" s="182"/>
      <c r="G81" s="183"/>
      <c r="M81" s="179" t="s">
        <v>139</v>
      </c>
      <c r="O81" s="170"/>
    </row>
    <row r="82" spans="1:15" ht="12.75">
      <c r="A82" s="178"/>
      <c r="B82" s="180"/>
      <c r="C82" s="224" t="s">
        <v>140</v>
      </c>
      <c r="D82" s="225"/>
      <c r="E82" s="181">
        <v>7.2</v>
      </c>
      <c r="F82" s="182"/>
      <c r="G82" s="183"/>
      <c r="M82" s="179" t="s">
        <v>140</v>
      </c>
      <c r="O82" s="170"/>
    </row>
    <row r="83" spans="1:15" ht="12.75">
      <c r="A83" s="178"/>
      <c r="B83" s="180"/>
      <c r="C83" s="224" t="s">
        <v>141</v>
      </c>
      <c r="D83" s="225"/>
      <c r="E83" s="181">
        <v>8.7</v>
      </c>
      <c r="F83" s="182"/>
      <c r="G83" s="183"/>
      <c r="M83" s="179" t="s">
        <v>141</v>
      </c>
      <c r="O83" s="170"/>
    </row>
    <row r="84" spans="1:15" ht="12.75">
      <c r="A84" s="178"/>
      <c r="B84" s="180"/>
      <c r="C84" s="224" t="s">
        <v>142</v>
      </c>
      <c r="D84" s="225"/>
      <c r="E84" s="181">
        <v>8.66</v>
      </c>
      <c r="F84" s="182"/>
      <c r="G84" s="183"/>
      <c r="M84" s="179" t="s">
        <v>142</v>
      </c>
      <c r="O84" s="170"/>
    </row>
    <row r="85" spans="1:15" ht="12.75">
      <c r="A85" s="178"/>
      <c r="B85" s="180"/>
      <c r="C85" s="224" t="s">
        <v>143</v>
      </c>
      <c r="D85" s="225"/>
      <c r="E85" s="181">
        <v>12.56</v>
      </c>
      <c r="F85" s="182"/>
      <c r="G85" s="183"/>
      <c r="M85" s="179" t="s">
        <v>143</v>
      </c>
      <c r="O85" s="170"/>
    </row>
    <row r="86" spans="1:15" ht="12.75">
      <c r="A86" s="178"/>
      <c r="B86" s="180"/>
      <c r="C86" s="224" t="s">
        <v>144</v>
      </c>
      <c r="D86" s="225"/>
      <c r="E86" s="181">
        <v>25.12</v>
      </c>
      <c r="F86" s="182"/>
      <c r="G86" s="183"/>
      <c r="M86" s="179" t="s">
        <v>144</v>
      </c>
      <c r="O86" s="170"/>
    </row>
    <row r="87" spans="1:15" ht="12.75">
      <c r="A87" s="178"/>
      <c r="B87" s="180"/>
      <c r="C87" s="224" t="s">
        <v>145</v>
      </c>
      <c r="D87" s="225"/>
      <c r="E87" s="181">
        <v>9.02</v>
      </c>
      <c r="F87" s="182"/>
      <c r="G87" s="183"/>
      <c r="M87" s="179" t="s">
        <v>145</v>
      </c>
      <c r="O87" s="170"/>
    </row>
    <row r="88" spans="1:15" ht="12.75">
      <c r="A88" s="178"/>
      <c r="B88" s="180"/>
      <c r="C88" s="224" t="s">
        <v>146</v>
      </c>
      <c r="D88" s="225"/>
      <c r="E88" s="181">
        <v>9.02</v>
      </c>
      <c r="F88" s="182"/>
      <c r="G88" s="183"/>
      <c r="M88" s="179" t="s">
        <v>146</v>
      </c>
      <c r="O88" s="170"/>
    </row>
    <row r="89" spans="1:15" ht="12.75">
      <c r="A89" s="178"/>
      <c r="B89" s="180"/>
      <c r="C89" s="224" t="s">
        <v>147</v>
      </c>
      <c r="D89" s="225"/>
      <c r="E89" s="181">
        <v>12.6</v>
      </c>
      <c r="F89" s="182"/>
      <c r="G89" s="183"/>
      <c r="M89" s="179" t="s">
        <v>147</v>
      </c>
      <c r="O89" s="170"/>
    </row>
    <row r="90" spans="1:15" ht="12.75">
      <c r="A90" s="178"/>
      <c r="B90" s="180"/>
      <c r="C90" s="224" t="s">
        <v>148</v>
      </c>
      <c r="D90" s="225"/>
      <c r="E90" s="181">
        <v>6.34</v>
      </c>
      <c r="F90" s="182"/>
      <c r="G90" s="183"/>
      <c r="M90" s="179" t="s">
        <v>148</v>
      </c>
      <c r="O90" s="170"/>
    </row>
    <row r="91" spans="1:15" ht="12.75">
      <c r="A91" s="178"/>
      <c r="B91" s="180"/>
      <c r="C91" s="224" t="s">
        <v>149</v>
      </c>
      <c r="D91" s="225"/>
      <c r="E91" s="181">
        <v>9</v>
      </c>
      <c r="F91" s="182"/>
      <c r="G91" s="183"/>
      <c r="M91" s="179" t="s">
        <v>149</v>
      </c>
      <c r="O91" s="170"/>
    </row>
    <row r="92" spans="1:15" ht="12.75">
      <c r="A92" s="178"/>
      <c r="B92" s="180"/>
      <c r="C92" s="224" t="s">
        <v>150</v>
      </c>
      <c r="D92" s="225"/>
      <c r="E92" s="181">
        <v>9</v>
      </c>
      <c r="F92" s="182"/>
      <c r="G92" s="183"/>
      <c r="M92" s="179" t="s">
        <v>150</v>
      </c>
      <c r="O92" s="170"/>
    </row>
    <row r="93" spans="1:15" ht="12.75">
      <c r="A93" s="178"/>
      <c r="B93" s="180"/>
      <c r="C93" s="224" t="s">
        <v>151</v>
      </c>
      <c r="D93" s="225"/>
      <c r="E93" s="181">
        <v>7.54</v>
      </c>
      <c r="F93" s="182"/>
      <c r="G93" s="183"/>
      <c r="M93" s="179" t="s">
        <v>151</v>
      </c>
      <c r="O93" s="170"/>
    </row>
    <row r="94" spans="1:15" ht="12.75">
      <c r="A94" s="178"/>
      <c r="B94" s="180"/>
      <c r="C94" s="224" t="s">
        <v>152</v>
      </c>
      <c r="D94" s="225"/>
      <c r="E94" s="181">
        <v>12.56</v>
      </c>
      <c r="F94" s="182"/>
      <c r="G94" s="183"/>
      <c r="M94" s="179" t="s">
        <v>152</v>
      </c>
      <c r="O94" s="170"/>
    </row>
    <row r="95" spans="1:15" ht="12.75">
      <c r="A95" s="178"/>
      <c r="B95" s="180"/>
      <c r="C95" s="224" t="s">
        <v>153</v>
      </c>
      <c r="D95" s="225"/>
      <c r="E95" s="181">
        <v>5.82</v>
      </c>
      <c r="F95" s="182"/>
      <c r="G95" s="183"/>
      <c r="M95" s="179" t="s">
        <v>153</v>
      </c>
      <c r="O95" s="170"/>
    </row>
    <row r="96" spans="1:15" ht="12.75">
      <c r="A96" s="178"/>
      <c r="B96" s="180"/>
      <c r="C96" s="224" t="s">
        <v>154</v>
      </c>
      <c r="D96" s="225"/>
      <c r="E96" s="181">
        <v>6.34</v>
      </c>
      <c r="F96" s="182"/>
      <c r="G96" s="183"/>
      <c r="M96" s="179" t="s">
        <v>154</v>
      </c>
      <c r="O96" s="170"/>
    </row>
    <row r="97" spans="1:15" ht="12.75">
      <c r="A97" s="178"/>
      <c r="B97" s="180"/>
      <c r="C97" s="224" t="s">
        <v>155</v>
      </c>
      <c r="D97" s="225"/>
      <c r="E97" s="181">
        <v>6.3</v>
      </c>
      <c r="F97" s="182"/>
      <c r="G97" s="183"/>
      <c r="M97" s="179" t="s">
        <v>155</v>
      </c>
      <c r="O97" s="170"/>
    </row>
    <row r="98" spans="1:104" ht="12.75">
      <c r="A98" s="171">
        <v>5</v>
      </c>
      <c r="B98" s="172" t="s">
        <v>158</v>
      </c>
      <c r="C98" s="173" t="s">
        <v>159</v>
      </c>
      <c r="D98" s="174" t="s">
        <v>110</v>
      </c>
      <c r="E98" s="175">
        <v>43.684</v>
      </c>
      <c r="F98" s="175">
        <v>0</v>
      </c>
      <c r="G98" s="176">
        <f>E98*F98</f>
        <v>0</v>
      </c>
      <c r="O98" s="170">
        <v>2</v>
      </c>
      <c r="AA98" s="146">
        <v>1</v>
      </c>
      <c r="AB98" s="146">
        <v>1</v>
      </c>
      <c r="AC98" s="146">
        <v>1</v>
      </c>
      <c r="AZ98" s="146">
        <v>1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7">
        <v>1</v>
      </c>
      <c r="CB98" s="177">
        <v>1</v>
      </c>
      <c r="CZ98" s="146">
        <v>0.04255</v>
      </c>
    </row>
    <row r="99" spans="1:15" ht="12.75">
      <c r="A99" s="178"/>
      <c r="B99" s="180"/>
      <c r="C99" s="224" t="s">
        <v>160</v>
      </c>
      <c r="D99" s="225"/>
      <c r="E99" s="181">
        <v>1.448</v>
      </c>
      <c r="F99" s="182"/>
      <c r="G99" s="183"/>
      <c r="M99" s="179" t="s">
        <v>160</v>
      </c>
      <c r="O99" s="170"/>
    </row>
    <row r="100" spans="1:15" ht="12.75">
      <c r="A100" s="178"/>
      <c r="B100" s="180"/>
      <c r="C100" s="224" t="s">
        <v>161</v>
      </c>
      <c r="D100" s="225"/>
      <c r="E100" s="181">
        <v>5.072</v>
      </c>
      <c r="F100" s="182"/>
      <c r="G100" s="183"/>
      <c r="M100" s="179" t="s">
        <v>161</v>
      </c>
      <c r="O100" s="170"/>
    </row>
    <row r="101" spans="1:15" ht="12.75">
      <c r="A101" s="178"/>
      <c r="B101" s="180"/>
      <c r="C101" s="224" t="s">
        <v>162</v>
      </c>
      <c r="D101" s="225"/>
      <c r="E101" s="181">
        <v>2.536</v>
      </c>
      <c r="F101" s="182"/>
      <c r="G101" s="183"/>
      <c r="M101" s="179" t="s">
        <v>162</v>
      </c>
      <c r="O101" s="170"/>
    </row>
    <row r="102" spans="1:15" ht="12.75">
      <c r="A102" s="178"/>
      <c r="B102" s="180"/>
      <c r="C102" s="224" t="s">
        <v>163</v>
      </c>
      <c r="D102" s="225"/>
      <c r="E102" s="181">
        <v>1.724</v>
      </c>
      <c r="F102" s="182"/>
      <c r="G102" s="183"/>
      <c r="M102" s="179" t="s">
        <v>163</v>
      </c>
      <c r="O102" s="170"/>
    </row>
    <row r="103" spans="1:15" ht="12.75">
      <c r="A103" s="178"/>
      <c r="B103" s="180"/>
      <c r="C103" s="224" t="s">
        <v>164</v>
      </c>
      <c r="D103" s="225"/>
      <c r="E103" s="181">
        <v>1.748</v>
      </c>
      <c r="F103" s="182"/>
      <c r="G103" s="183"/>
      <c r="M103" s="179" t="s">
        <v>164</v>
      </c>
      <c r="O103" s="170"/>
    </row>
    <row r="104" spans="1:15" ht="12.75">
      <c r="A104" s="178"/>
      <c r="B104" s="180"/>
      <c r="C104" s="224" t="s">
        <v>165</v>
      </c>
      <c r="D104" s="225"/>
      <c r="E104" s="181">
        <v>1.44</v>
      </c>
      <c r="F104" s="182"/>
      <c r="G104" s="183"/>
      <c r="M104" s="179" t="s">
        <v>165</v>
      </c>
      <c r="O104" s="170"/>
    </row>
    <row r="105" spans="1:15" ht="12.75">
      <c r="A105" s="178"/>
      <c r="B105" s="180"/>
      <c r="C105" s="224" t="s">
        <v>166</v>
      </c>
      <c r="D105" s="225"/>
      <c r="E105" s="181">
        <v>1.74</v>
      </c>
      <c r="F105" s="182"/>
      <c r="G105" s="183"/>
      <c r="M105" s="179" t="s">
        <v>166</v>
      </c>
      <c r="O105" s="170"/>
    </row>
    <row r="106" spans="1:15" ht="12.75">
      <c r="A106" s="178"/>
      <c r="B106" s="180"/>
      <c r="C106" s="224" t="s">
        <v>167</v>
      </c>
      <c r="D106" s="225"/>
      <c r="E106" s="181">
        <v>1.732</v>
      </c>
      <c r="F106" s="182"/>
      <c r="G106" s="183"/>
      <c r="M106" s="179" t="s">
        <v>167</v>
      </c>
      <c r="O106" s="170"/>
    </row>
    <row r="107" spans="1:15" ht="12.75">
      <c r="A107" s="178"/>
      <c r="B107" s="180"/>
      <c r="C107" s="224" t="s">
        <v>168</v>
      </c>
      <c r="D107" s="225"/>
      <c r="E107" s="181">
        <v>2.512</v>
      </c>
      <c r="F107" s="182"/>
      <c r="G107" s="183"/>
      <c r="M107" s="179" t="s">
        <v>168</v>
      </c>
      <c r="O107" s="170"/>
    </row>
    <row r="108" spans="1:15" ht="12.75">
      <c r="A108" s="178"/>
      <c r="B108" s="180"/>
      <c r="C108" s="224" t="s">
        <v>169</v>
      </c>
      <c r="D108" s="225"/>
      <c r="E108" s="181">
        <v>5.024</v>
      </c>
      <c r="F108" s="182"/>
      <c r="G108" s="183"/>
      <c r="M108" s="179" t="s">
        <v>169</v>
      </c>
      <c r="O108" s="170"/>
    </row>
    <row r="109" spans="1:15" ht="12.75">
      <c r="A109" s="178"/>
      <c r="B109" s="180"/>
      <c r="C109" s="224" t="s">
        <v>170</v>
      </c>
      <c r="D109" s="225"/>
      <c r="E109" s="181">
        <v>1.804</v>
      </c>
      <c r="F109" s="182"/>
      <c r="G109" s="183"/>
      <c r="M109" s="179" t="s">
        <v>170</v>
      </c>
      <c r="O109" s="170"/>
    </row>
    <row r="110" spans="1:15" ht="12.75">
      <c r="A110" s="178"/>
      <c r="B110" s="180"/>
      <c r="C110" s="224" t="s">
        <v>171</v>
      </c>
      <c r="D110" s="225"/>
      <c r="E110" s="181">
        <v>1.804</v>
      </c>
      <c r="F110" s="182"/>
      <c r="G110" s="183"/>
      <c r="M110" s="179" t="s">
        <v>171</v>
      </c>
      <c r="O110" s="170"/>
    </row>
    <row r="111" spans="1:15" ht="12.75">
      <c r="A111" s="178"/>
      <c r="B111" s="180"/>
      <c r="C111" s="224" t="s">
        <v>172</v>
      </c>
      <c r="D111" s="225"/>
      <c r="E111" s="181">
        <v>2.52</v>
      </c>
      <c r="F111" s="182"/>
      <c r="G111" s="183"/>
      <c r="M111" s="179" t="s">
        <v>172</v>
      </c>
      <c r="O111" s="170"/>
    </row>
    <row r="112" spans="1:15" ht="12.75">
      <c r="A112" s="178"/>
      <c r="B112" s="180"/>
      <c r="C112" s="224" t="s">
        <v>173</v>
      </c>
      <c r="D112" s="225"/>
      <c r="E112" s="181">
        <v>1.268</v>
      </c>
      <c r="F112" s="182"/>
      <c r="G112" s="183"/>
      <c r="M112" s="179" t="s">
        <v>173</v>
      </c>
      <c r="O112" s="170"/>
    </row>
    <row r="113" spans="1:15" ht="12.75">
      <c r="A113" s="178"/>
      <c r="B113" s="180"/>
      <c r="C113" s="224" t="s">
        <v>174</v>
      </c>
      <c r="D113" s="225"/>
      <c r="E113" s="181">
        <v>1.8</v>
      </c>
      <c r="F113" s="182"/>
      <c r="G113" s="183"/>
      <c r="M113" s="179" t="s">
        <v>174</v>
      </c>
      <c r="O113" s="170"/>
    </row>
    <row r="114" spans="1:15" ht="12.75">
      <c r="A114" s="178"/>
      <c r="B114" s="180"/>
      <c r="C114" s="224" t="s">
        <v>175</v>
      </c>
      <c r="D114" s="225"/>
      <c r="E114" s="181">
        <v>1.8</v>
      </c>
      <c r="F114" s="182"/>
      <c r="G114" s="183"/>
      <c r="M114" s="179" t="s">
        <v>175</v>
      </c>
      <c r="O114" s="170"/>
    </row>
    <row r="115" spans="1:15" ht="12.75">
      <c r="A115" s="178"/>
      <c r="B115" s="180"/>
      <c r="C115" s="224" t="s">
        <v>176</v>
      </c>
      <c r="D115" s="225"/>
      <c r="E115" s="181">
        <v>1.508</v>
      </c>
      <c r="F115" s="182"/>
      <c r="G115" s="183"/>
      <c r="M115" s="179" t="s">
        <v>176</v>
      </c>
      <c r="O115" s="170"/>
    </row>
    <row r="116" spans="1:15" ht="12.75">
      <c r="A116" s="178"/>
      <c r="B116" s="180"/>
      <c r="C116" s="224" t="s">
        <v>177</v>
      </c>
      <c r="D116" s="225"/>
      <c r="E116" s="181">
        <v>2.512</v>
      </c>
      <c r="F116" s="182"/>
      <c r="G116" s="183"/>
      <c r="M116" s="179" t="s">
        <v>177</v>
      </c>
      <c r="O116" s="170"/>
    </row>
    <row r="117" spans="1:15" ht="12.75">
      <c r="A117" s="178"/>
      <c r="B117" s="180"/>
      <c r="C117" s="224" t="s">
        <v>178</v>
      </c>
      <c r="D117" s="225"/>
      <c r="E117" s="181">
        <v>1.164</v>
      </c>
      <c r="F117" s="182"/>
      <c r="G117" s="183"/>
      <c r="M117" s="179" t="s">
        <v>178</v>
      </c>
      <c r="O117" s="170"/>
    </row>
    <row r="118" spans="1:15" ht="12.75">
      <c r="A118" s="178"/>
      <c r="B118" s="180"/>
      <c r="C118" s="224" t="s">
        <v>179</v>
      </c>
      <c r="D118" s="225"/>
      <c r="E118" s="181">
        <v>1.268</v>
      </c>
      <c r="F118" s="182"/>
      <c r="G118" s="183"/>
      <c r="M118" s="179" t="s">
        <v>179</v>
      </c>
      <c r="O118" s="170"/>
    </row>
    <row r="119" spans="1:15" ht="12.75">
      <c r="A119" s="178"/>
      <c r="B119" s="180"/>
      <c r="C119" s="224" t="s">
        <v>180</v>
      </c>
      <c r="D119" s="225"/>
      <c r="E119" s="181">
        <v>1.26</v>
      </c>
      <c r="F119" s="182"/>
      <c r="G119" s="183"/>
      <c r="M119" s="179" t="s">
        <v>180</v>
      </c>
      <c r="O119" s="170"/>
    </row>
    <row r="120" spans="1:57" ht="12.75">
      <c r="A120" s="184"/>
      <c r="B120" s="185" t="s">
        <v>73</v>
      </c>
      <c r="C120" s="186" t="str">
        <f>CONCATENATE(B75," ",C75)</f>
        <v>62 Úpravy povrchů vnější</v>
      </c>
      <c r="D120" s="187"/>
      <c r="E120" s="188"/>
      <c r="F120" s="189"/>
      <c r="G120" s="190">
        <f>SUM(G75:G119)</f>
        <v>0</v>
      </c>
      <c r="O120" s="170">
        <v>4</v>
      </c>
      <c r="BA120" s="191">
        <f>SUM(BA75:BA119)</f>
        <v>0</v>
      </c>
      <c r="BB120" s="191">
        <f>SUM(BB75:BB119)</f>
        <v>0</v>
      </c>
      <c r="BC120" s="191">
        <f>SUM(BC75:BC119)</f>
        <v>0</v>
      </c>
      <c r="BD120" s="191">
        <f>SUM(BD75:BD119)</f>
        <v>0</v>
      </c>
      <c r="BE120" s="191">
        <f>SUM(BE75:BE119)</f>
        <v>0</v>
      </c>
    </row>
    <row r="121" spans="1:15" ht="12.75">
      <c r="A121" s="163" t="s">
        <v>72</v>
      </c>
      <c r="B121" s="164" t="s">
        <v>181</v>
      </c>
      <c r="C121" s="165" t="s">
        <v>182</v>
      </c>
      <c r="D121" s="166"/>
      <c r="E121" s="167"/>
      <c r="F121" s="167"/>
      <c r="G121" s="168"/>
      <c r="H121" s="169"/>
      <c r="I121" s="169"/>
      <c r="O121" s="170">
        <v>1</v>
      </c>
    </row>
    <row r="122" spans="1:104" ht="12.75">
      <c r="A122" s="171">
        <v>6</v>
      </c>
      <c r="B122" s="172" t="s">
        <v>183</v>
      </c>
      <c r="C122" s="173" t="s">
        <v>184</v>
      </c>
      <c r="D122" s="174" t="s">
        <v>110</v>
      </c>
      <c r="E122" s="175">
        <v>322.4688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1E-05</v>
      </c>
    </row>
    <row r="123" spans="1:15" ht="12.75">
      <c r="A123" s="178"/>
      <c r="B123" s="180"/>
      <c r="C123" s="224" t="s">
        <v>185</v>
      </c>
      <c r="D123" s="225"/>
      <c r="E123" s="181">
        <v>29.04</v>
      </c>
      <c r="F123" s="182"/>
      <c r="G123" s="183"/>
      <c r="M123" s="179" t="s">
        <v>185</v>
      </c>
      <c r="O123" s="170"/>
    </row>
    <row r="124" spans="1:15" ht="12.75">
      <c r="A124" s="178"/>
      <c r="B124" s="180"/>
      <c r="C124" s="224" t="s">
        <v>186</v>
      </c>
      <c r="D124" s="225"/>
      <c r="E124" s="181">
        <v>14.52</v>
      </c>
      <c r="F124" s="182"/>
      <c r="G124" s="183"/>
      <c r="M124" s="179" t="s">
        <v>186</v>
      </c>
      <c r="O124" s="170"/>
    </row>
    <row r="125" spans="1:15" ht="12.75">
      <c r="A125" s="178"/>
      <c r="B125" s="180"/>
      <c r="C125" s="224" t="s">
        <v>187</v>
      </c>
      <c r="D125" s="225"/>
      <c r="E125" s="181">
        <v>14.208</v>
      </c>
      <c r="F125" s="182"/>
      <c r="G125" s="183"/>
      <c r="M125" s="179" t="s">
        <v>187</v>
      </c>
      <c r="O125" s="170"/>
    </row>
    <row r="126" spans="1:15" ht="12.75">
      <c r="A126" s="178"/>
      <c r="B126" s="180"/>
      <c r="C126" s="224" t="s">
        <v>188</v>
      </c>
      <c r="D126" s="225"/>
      <c r="E126" s="181">
        <v>28.416</v>
      </c>
      <c r="F126" s="182"/>
      <c r="G126" s="183"/>
      <c r="M126" s="179" t="s">
        <v>188</v>
      </c>
      <c r="O126" s="170"/>
    </row>
    <row r="127" spans="1:15" ht="12.75">
      <c r="A127" s="178"/>
      <c r="B127" s="180"/>
      <c r="C127" s="224" t="s">
        <v>189</v>
      </c>
      <c r="D127" s="225"/>
      <c r="E127" s="181">
        <v>14.4</v>
      </c>
      <c r="F127" s="182"/>
      <c r="G127" s="183"/>
      <c r="M127" s="179" t="s">
        <v>189</v>
      </c>
      <c r="O127" s="170"/>
    </row>
    <row r="128" spans="1:15" ht="12.75">
      <c r="A128" s="178"/>
      <c r="B128" s="180"/>
      <c r="C128" s="224" t="s">
        <v>190</v>
      </c>
      <c r="D128" s="225"/>
      <c r="E128" s="181">
        <v>7.26</v>
      </c>
      <c r="F128" s="182"/>
      <c r="G128" s="183"/>
      <c r="M128" s="179" t="s">
        <v>190</v>
      </c>
      <c r="O128" s="170"/>
    </row>
    <row r="129" spans="1:15" ht="12.75">
      <c r="A129" s="178"/>
      <c r="B129" s="180"/>
      <c r="C129" s="224" t="s">
        <v>191</v>
      </c>
      <c r="D129" s="225"/>
      <c r="E129" s="181">
        <v>14.208</v>
      </c>
      <c r="F129" s="182"/>
      <c r="G129" s="183"/>
      <c r="M129" s="179" t="s">
        <v>191</v>
      </c>
      <c r="O129" s="170"/>
    </row>
    <row r="130" spans="1:15" ht="12.75">
      <c r="A130" s="178"/>
      <c r="B130" s="180"/>
      <c r="C130" s="224" t="s">
        <v>192</v>
      </c>
      <c r="D130" s="225"/>
      <c r="E130" s="181">
        <v>4.896</v>
      </c>
      <c r="F130" s="182"/>
      <c r="G130" s="183"/>
      <c r="M130" s="179" t="s">
        <v>192</v>
      </c>
      <c r="O130" s="170"/>
    </row>
    <row r="131" spans="1:15" ht="12.75">
      <c r="A131" s="178"/>
      <c r="B131" s="180"/>
      <c r="C131" s="224" t="s">
        <v>193</v>
      </c>
      <c r="D131" s="225"/>
      <c r="E131" s="181">
        <v>7.5208</v>
      </c>
      <c r="F131" s="182"/>
      <c r="G131" s="183"/>
      <c r="M131" s="179" t="s">
        <v>193</v>
      </c>
      <c r="O131" s="170"/>
    </row>
    <row r="132" spans="1:15" ht="12.75">
      <c r="A132" s="178"/>
      <c r="B132" s="180"/>
      <c r="C132" s="224" t="s">
        <v>194</v>
      </c>
      <c r="D132" s="225"/>
      <c r="E132" s="181">
        <v>7.2</v>
      </c>
      <c r="F132" s="182"/>
      <c r="G132" s="183"/>
      <c r="M132" s="179" t="s">
        <v>194</v>
      </c>
      <c r="O132" s="170"/>
    </row>
    <row r="133" spans="1:15" ht="12.75">
      <c r="A133" s="178"/>
      <c r="B133" s="180"/>
      <c r="C133" s="224" t="s">
        <v>195</v>
      </c>
      <c r="D133" s="225"/>
      <c r="E133" s="181">
        <v>11.616</v>
      </c>
      <c r="F133" s="182"/>
      <c r="G133" s="183"/>
      <c r="M133" s="179" t="s">
        <v>195</v>
      </c>
      <c r="O133" s="170"/>
    </row>
    <row r="134" spans="1:15" ht="12.75">
      <c r="A134" s="178"/>
      <c r="B134" s="180"/>
      <c r="C134" s="224" t="s">
        <v>196</v>
      </c>
      <c r="D134" s="225"/>
      <c r="E134" s="181">
        <v>17.2992</v>
      </c>
      <c r="F134" s="182"/>
      <c r="G134" s="183"/>
      <c r="M134" s="179" t="s">
        <v>196</v>
      </c>
      <c r="O134" s="170"/>
    </row>
    <row r="135" spans="1:15" ht="12.75">
      <c r="A135" s="178"/>
      <c r="B135" s="180"/>
      <c r="C135" s="224" t="s">
        <v>197</v>
      </c>
      <c r="D135" s="225"/>
      <c r="E135" s="181">
        <v>17.952</v>
      </c>
      <c r="F135" s="182"/>
      <c r="G135" s="183"/>
      <c r="M135" s="179" t="s">
        <v>197</v>
      </c>
      <c r="O135" s="170"/>
    </row>
    <row r="136" spans="1:15" ht="12.75">
      <c r="A136" s="178"/>
      <c r="B136" s="180"/>
      <c r="C136" s="224" t="s">
        <v>198</v>
      </c>
      <c r="D136" s="225"/>
      <c r="E136" s="181">
        <v>9.5744</v>
      </c>
      <c r="F136" s="182"/>
      <c r="G136" s="183"/>
      <c r="M136" s="179" t="s">
        <v>198</v>
      </c>
      <c r="O136" s="170"/>
    </row>
    <row r="137" spans="1:15" ht="12.75">
      <c r="A137" s="178"/>
      <c r="B137" s="180"/>
      <c r="C137" s="224" t="s">
        <v>199</v>
      </c>
      <c r="D137" s="225"/>
      <c r="E137" s="181">
        <v>17.7344</v>
      </c>
      <c r="F137" s="182"/>
      <c r="G137" s="183"/>
      <c r="M137" s="179" t="s">
        <v>199</v>
      </c>
      <c r="O137" s="170"/>
    </row>
    <row r="138" spans="1:15" ht="12.75">
      <c r="A138" s="178"/>
      <c r="B138" s="180"/>
      <c r="C138" s="224" t="s">
        <v>200</v>
      </c>
      <c r="D138" s="225"/>
      <c r="E138" s="181">
        <v>17.5168</v>
      </c>
      <c r="F138" s="182"/>
      <c r="G138" s="183"/>
      <c r="M138" s="179" t="s">
        <v>200</v>
      </c>
      <c r="O138" s="170"/>
    </row>
    <row r="139" spans="1:15" ht="12.75">
      <c r="A139" s="178"/>
      <c r="B139" s="180"/>
      <c r="C139" s="224" t="s">
        <v>201</v>
      </c>
      <c r="D139" s="225"/>
      <c r="E139" s="181">
        <v>19.4752</v>
      </c>
      <c r="F139" s="182"/>
      <c r="G139" s="183"/>
      <c r="M139" s="179" t="s">
        <v>201</v>
      </c>
      <c r="O139" s="170"/>
    </row>
    <row r="140" spans="1:15" ht="12.75">
      <c r="A140" s="178"/>
      <c r="B140" s="180"/>
      <c r="C140" s="224" t="s">
        <v>202</v>
      </c>
      <c r="D140" s="225"/>
      <c r="E140" s="181">
        <v>19.4752</v>
      </c>
      <c r="F140" s="182"/>
      <c r="G140" s="183"/>
      <c r="M140" s="179" t="s">
        <v>202</v>
      </c>
      <c r="O140" s="170"/>
    </row>
    <row r="141" spans="1:15" ht="12.75">
      <c r="A141" s="178"/>
      <c r="B141" s="180"/>
      <c r="C141" s="224" t="s">
        <v>203</v>
      </c>
      <c r="D141" s="225"/>
      <c r="E141" s="181">
        <v>19.3664</v>
      </c>
      <c r="F141" s="182"/>
      <c r="G141" s="183"/>
      <c r="M141" s="179" t="s">
        <v>203</v>
      </c>
      <c r="O141" s="170"/>
    </row>
    <row r="142" spans="1:15" ht="12.75">
      <c r="A142" s="178"/>
      <c r="B142" s="180"/>
      <c r="C142" s="224" t="s">
        <v>204</v>
      </c>
      <c r="D142" s="225"/>
      <c r="E142" s="181">
        <v>19.3664</v>
      </c>
      <c r="F142" s="182"/>
      <c r="G142" s="183"/>
      <c r="M142" s="179" t="s">
        <v>204</v>
      </c>
      <c r="O142" s="170"/>
    </row>
    <row r="143" spans="1:15" ht="12.75">
      <c r="A143" s="178"/>
      <c r="B143" s="180"/>
      <c r="C143" s="224" t="s">
        <v>205</v>
      </c>
      <c r="D143" s="225"/>
      <c r="E143" s="181">
        <v>11.424</v>
      </c>
      <c r="F143" s="182"/>
      <c r="G143" s="183"/>
      <c r="M143" s="179" t="s">
        <v>205</v>
      </c>
      <c r="O143" s="170"/>
    </row>
    <row r="144" spans="1:104" ht="12.75">
      <c r="A144" s="171">
        <v>7</v>
      </c>
      <c r="B144" s="172" t="s">
        <v>206</v>
      </c>
      <c r="C144" s="173" t="s">
        <v>207</v>
      </c>
      <c r="D144" s="174" t="s">
        <v>110</v>
      </c>
      <c r="E144" s="175">
        <v>125.88</v>
      </c>
      <c r="F144" s="175">
        <v>0</v>
      </c>
      <c r="G144" s="176">
        <f>E144*F144</f>
        <v>0</v>
      </c>
      <c r="O144" s="170">
        <v>2</v>
      </c>
      <c r="AA144" s="146">
        <v>1</v>
      </c>
      <c r="AB144" s="146">
        <v>1</v>
      </c>
      <c r="AC144" s="146">
        <v>1</v>
      </c>
      <c r="AZ144" s="146">
        <v>1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7">
        <v>1</v>
      </c>
      <c r="CB144" s="177">
        <v>1</v>
      </c>
      <c r="CZ144" s="146">
        <v>4E-05</v>
      </c>
    </row>
    <row r="145" spans="1:15" ht="12.75">
      <c r="A145" s="178"/>
      <c r="B145" s="180"/>
      <c r="C145" s="224" t="s">
        <v>208</v>
      </c>
      <c r="D145" s="225"/>
      <c r="E145" s="181">
        <v>4.8</v>
      </c>
      <c r="F145" s="182"/>
      <c r="G145" s="183"/>
      <c r="M145" s="179" t="s">
        <v>208</v>
      </c>
      <c r="O145" s="170"/>
    </row>
    <row r="146" spans="1:15" ht="12.75">
      <c r="A146" s="178"/>
      <c r="B146" s="180"/>
      <c r="C146" s="224" t="s">
        <v>209</v>
      </c>
      <c r="D146" s="225"/>
      <c r="E146" s="181">
        <v>12</v>
      </c>
      <c r="F146" s="182"/>
      <c r="G146" s="183"/>
      <c r="M146" s="179" t="s">
        <v>209</v>
      </c>
      <c r="O146" s="170"/>
    </row>
    <row r="147" spans="1:15" ht="12.75">
      <c r="A147" s="178"/>
      <c r="B147" s="180"/>
      <c r="C147" s="224" t="s">
        <v>210</v>
      </c>
      <c r="D147" s="225"/>
      <c r="E147" s="181">
        <v>6</v>
      </c>
      <c r="F147" s="182"/>
      <c r="G147" s="183"/>
      <c r="M147" s="179" t="s">
        <v>210</v>
      </c>
      <c r="O147" s="170"/>
    </row>
    <row r="148" spans="1:15" ht="12.75">
      <c r="A148" s="178"/>
      <c r="B148" s="180"/>
      <c r="C148" s="224" t="s">
        <v>211</v>
      </c>
      <c r="D148" s="225"/>
      <c r="E148" s="181">
        <v>6.36</v>
      </c>
      <c r="F148" s="182"/>
      <c r="G148" s="183"/>
      <c r="M148" s="179" t="s">
        <v>211</v>
      </c>
      <c r="O148" s="170"/>
    </row>
    <row r="149" spans="1:15" ht="12.75">
      <c r="A149" s="178"/>
      <c r="B149" s="180"/>
      <c r="C149" s="224" t="s">
        <v>212</v>
      </c>
      <c r="D149" s="225"/>
      <c r="E149" s="181">
        <v>6.6</v>
      </c>
      <c r="F149" s="182"/>
      <c r="G149" s="183"/>
      <c r="M149" s="179" t="s">
        <v>212</v>
      </c>
      <c r="O149" s="170"/>
    </row>
    <row r="150" spans="1:15" ht="12.75">
      <c r="A150" s="178"/>
      <c r="B150" s="180"/>
      <c r="C150" s="224" t="s">
        <v>213</v>
      </c>
      <c r="D150" s="225"/>
      <c r="E150" s="181">
        <v>3.52</v>
      </c>
      <c r="F150" s="182"/>
      <c r="G150" s="183"/>
      <c r="M150" s="179" t="s">
        <v>213</v>
      </c>
      <c r="O150" s="170"/>
    </row>
    <row r="151" spans="1:15" ht="12.75">
      <c r="A151" s="178"/>
      <c r="B151" s="180"/>
      <c r="C151" s="224" t="s">
        <v>214</v>
      </c>
      <c r="D151" s="225"/>
      <c r="E151" s="181">
        <v>6.52</v>
      </c>
      <c r="F151" s="182"/>
      <c r="G151" s="183"/>
      <c r="M151" s="179" t="s">
        <v>214</v>
      </c>
      <c r="O151" s="170"/>
    </row>
    <row r="152" spans="1:15" ht="12.75">
      <c r="A152" s="178"/>
      <c r="B152" s="180"/>
      <c r="C152" s="224" t="s">
        <v>215</v>
      </c>
      <c r="D152" s="225"/>
      <c r="E152" s="181">
        <v>6.44</v>
      </c>
      <c r="F152" s="182"/>
      <c r="G152" s="183"/>
      <c r="M152" s="179" t="s">
        <v>215</v>
      </c>
      <c r="O152" s="170"/>
    </row>
    <row r="153" spans="1:15" ht="12.75">
      <c r="A153" s="178"/>
      <c r="B153" s="180"/>
      <c r="C153" s="224" t="s">
        <v>216</v>
      </c>
      <c r="D153" s="225"/>
      <c r="E153" s="181">
        <v>5.92</v>
      </c>
      <c r="F153" s="182"/>
      <c r="G153" s="183"/>
      <c r="M153" s="179" t="s">
        <v>216</v>
      </c>
      <c r="O153" s="170"/>
    </row>
    <row r="154" spans="1:15" ht="12.75">
      <c r="A154" s="178"/>
      <c r="B154" s="180"/>
      <c r="C154" s="224" t="s">
        <v>217</v>
      </c>
      <c r="D154" s="225"/>
      <c r="E154" s="181">
        <v>11.84</v>
      </c>
      <c r="F154" s="182"/>
      <c r="G154" s="183"/>
      <c r="M154" s="179" t="s">
        <v>217</v>
      </c>
      <c r="O154" s="170"/>
    </row>
    <row r="155" spans="1:15" ht="12.75">
      <c r="A155" s="178"/>
      <c r="B155" s="180"/>
      <c r="C155" s="224" t="s">
        <v>218</v>
      </c>
      <c r="D155" s="225"/>
      <c r="E155" s="181">
        <v>7.16</v>
      </c>
      <c r="F155" s="182"/>
      <c r="G155" s="183"/>
      <c r="M155" s="179" t="s">
        <v>218</v>
      </c>
      <c r="O155" s="170"/>
    </row>
    <row r="156" spans="1:15" ht="12.75">
      <c r="A156" s="178"/>
      <c r="B156" s="180"/>
      <c r="C156" s="224" t="s">
        <v>219</v>
      </c>
      <c r="D156" s="225"/>
      <c r="E156" s="181">
        <v>7.16</v>
      </c>
      <c r="F156" s="182"/>
      <c r="G156" s="183"/>
      <c r="M156" s="179" t="s">
        <v>219</v>
      </c>
      <c r="O156" s="170"/>
    </row>
    <row r="157" spans="1:15" ht="12.75">
      <c r="A157" s="178"/>
      <c r="B157" s="180"/>
      <c r="C157" s="224" t="s">
        <v>220</v>
      </c>
      <c r="D157" s="225"/>
      <c r="E157" s="181">
        <v>6</v>
      </c>
      <c r="F157" s="182"/>
      <c r="G157" s="183"/>
      <c r="M157" s="179" t="s">
        <v>220</v>
      </c>
      <c r="O157" s="170"/>
    </row>
    <row r="158" spans="1:15" ht="12.75">
      <c r="A158" s="178"/>
      <c r="B158" s="180"/>
      <c r="C158" s="224" t="s">
        <v>221</v>
      </c>
      <c r="D158" s="225"/>
      <c r="E158" s="181">
        <v>3</v>
      </c>
      <c r="F158" s="182"/>
      <c r="G158" s="183"/>
      <c r="M158" s="179" t="s">
        <v>221</v>
      </c>
      <c r="O158" s="170"/>
    </row>
    <row r="159" spans="1:15" ht="12.75">
      <c r="A159" s="178"/>
      <c r="B159" s="180"/>
      <c r="C159" s="224" t="s">
        <v>222</v>
      </c>
      <c r="D159" s="225"/>
      <c r="E159" s="181">
        <v>7.12</v>
      </c>
      <c r="F159" s="182"/>
      <c r="G159" s="183"/>
      <c r="M159" s="179" t="s">
        <v>222</v>
      </c>
      <c r="O159" s="170"/>
    </row>
    <row r="160" spans="1:15" ht="12.75">
      <c r="A160" s="178"/>
      <c r="B160" s="180"/>
      <c r="C160" s="224" t="s">
        <v>223</v>
      </c>
      <c r="D160" s="225"/>
      <c r="E160" s="181">
        <v>7.12</v>
      </c>
      <c r="F160" s="182"/>
      <c r="G160" s="183"/>
      <c r="M160" s="179" t="s">
        <v>223</v>
      </c>
      <c r="O160" s="170"/>
    </row>
    <row r="161" spans="1:15" ht="12.75">
      <c r="A161" s="178"/>
      <c r="B161" s="180"/>
      <c r="C161" s="224" t="s">
        <v>224</v>
      </c>
      <c r="D161" s="225"/>
      <c r="E161" s="181">
        <v>4.2</v>
      </c>
      <c r="F161" s="182"/>
      <c r="G161" s="183"/>
      <c r="M161" s="179" t="s">
        <v>224</v>
      </c>
      <c r="O161" s="170"/>
    </row>
    <row r="162" spans="1:15" ht="12.75">
      <c r="A162" s="178"/>
      <c r="B162" s="180"/>
      <c r="C162" s="224" t="s">
        <v>225</v>
      </c>
      <c r="D162" s="225"/>
      <c r="E162" s="181">
        <v>5.92</v>
      </c>
      <c r="F162" s="182"/>
      <c r="G162" s="183"/>
      <c r="M162" s="179" t="s">
        <v>225</v>
      </c>
      <c r="O162" s="170"/>
    </row>
    <row r="163" spans="1:15" ht="12.75">
      <c r="A163" s="178"/>
      <c r="B163" s="180"/>
      <c r="C163" s="224" t="s">
        <v>226</v>
      </c>
      <c r="D163" s="225"/>
      <c r="E163" s="181">
        <v>2.04</v>
      </c>
      <c r="F163" s="182"/>
      <c r="G163" s="183"/>
      <c r="M163" s="179" t="s">
        <v>226</v>
      </c>
      <c r="O163" s="170"/>
    </row>
    <row r="164" spans="1:15" ht="12.75">
      <c r="A164" s="178"/>
      <c r="B164" s="180"/>
      <c r="C164" s="224" t="s">
        <v>227</v>
      </c>
      <c r="D164" s="225"/>
      <c r="E164" s="181">
        <v>3.16</v>
      </c>
      <c r="F164" s="182"/>
      <c r="G164" s="183"/>
      <c r="M164" s="179" t="s">
        <v>227</v>
      </c>
      <c r="O164" s="170"/>
    </row>
    <row r="165" spans="1:15" ht="12.75">
      <c r="A165" s="178"/>
      <c r="B165" s="180"/>
      <c r="C165" s="224" t="s">
        <v>228</v>
      </c>
      <c r="D165" s="225"/>
      <c r="E165" s="181">
        <v>3</v>
      </c>
      <c r="F165" s="182"/>
      <c r="G165" s="183"/>
      <c r="M165" s="179" t="s">
        <v>228</v>
      </c>
      <c r="O165" s="170"/>
    </row>
    <row r="166" spans="1:104" ht="12.75">
      <c r="A166" s="171">
        <v>8</v>
      </c>
      <c r="B166" s="172" t="s">
        <v>229</v>
      </c>
      <c r="C166" s="173" t="s">
        <v>230</v>
      </c>
      <c r="D166" s="174" t="s">
        <v>231</v>
      </c>
      <c r="E166" s="175">
        <v>1</v>
      </c>
      <c r="F166" s="175">
        <v>0</v>
      </c>
      <c r="G166" s="176">
        <f>E166*F166</f>
        <v>0</v>
      </c>
      <c r="O166" s="170">
        <v>2</v>
      </c>
      <c r="AA166" s="146">
        <v>12</v>
      </c>
      <c r="AB166" s="146">
        <v>0</v>
      </c>
      <c r="AC166" s="146">
        <v>8</v>
      </c>
      <c r="AZ166" s="146">
        <v>1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12</v>
      </c>
      <c r="CB166" s="177">
        <v>0</v>
      </c>
      <c r="CZ166" s="146">
        <v>0</v>
      </c>
    </row>
    <row r="167" spans="1:57" ht="12.75">
      <c r="A167" s="184"/>
      <c r="B167" s="185" t="s">
        <v>73</v>
      </c>
      <c r="C167" s="186" t="str">
        <f>CONCATENATE(B121," ",C121)</f>
        <v>95 Dokončovací konstrukce na pozemních stavbách</v>
      </c>
      <c r="D167" s="187"/>
      <c r="E167" s="188"/>
      <c r="F167" s="189"/>
      <c r="G167" s="190">
        <f>SUM(G121:G166)</f>
        <v>0</v>
      </c>
      <c r="O167" s="170">
        <v>4</v>
      </c>
      <c r="BA167" s="191">
        <f>SUM(BA121:BA166)</f>
        <v>0</v>
      </c>
      <c r="BB167" s="191">
        <f>SUM(BB121:BB166)</f>
        <v>0</v>
      </c>
      <c r="BC167" s="191">
        <f>SUM(BC121:BC166)</f>
        <v>0</v>
      </c>
      <c r="BD167" s="191">
        <f>SUM(BD121:BD166)</f>
        <v>0</v>
      </c>
      <c r="BE167" s="191">
        <f>SUM(BE121:BE166)</f>
        <v>0</v>
      </c>
    </row>
    <row r="168" spans="1:15" ht="12.75">
      <c r="A168" s="163" t="s">
        <v>72</v>
      </c>
      <c r="B168" s="164" t="s">
        <v>232</v>
      </c>
      <c r="C168" s="165" t="s">
        <v>233</v>
      </c>
      <c r="D168" s="166"/>
      <c r="E168" s="167"/>
      <c r="F168" s="167"/>
      <c r="G168" s="168"/>
      <c r="H168" s="169"/>
      <c r="I168" s="169"/>
      <c r="O168" s="170">
        <v>1</v>
      </c>
    </row>
    <row r="169" spans="1:104" ht="12.75">
      <c r="A169" s="171">
        <v>9</v>
      </c>
      <c r="B169" s="172" t="s">
        <v>234</v>
      </c>
      <c r="C169" s="173" t="s">
        <v>235</v>
      </c>
      <c r="D169" s="174" t="s">
        <v>134</v>
      </c>
      <c r="E169" s="175">
        <v>37.2</v>
      </c>
      <c r="F169" s="175">
        <v>0</v>
      </c>
      <c r="G169" s="176">
        <f>E169*F169</f>
        <v>0</v>
      </c>
      <c r="O169" s="170">
        <v>2</v>
      </c>
      <c r="AA169" s="146">
        <v>1</v>
      </c>
      <c r="AB169" s="146">
        <v>1</v>
      </c>
      <c r="AC169" s="146">
        <v>1</v>
      </c>
      <c r="AZ169" s="146">
        <v>1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7">
        <v>1</v>
      </c>
      <c r="CB169" s="177">
        <v>1</v>
      </c>
      <c r="CZ169" s="146">
        <v>0</v>
      </c>
    </row>
    <row r="170" spans="1:15" ht="12.75">
      <c r="A170" s="178"/>
      <c r="B170" s="180"/>
      <c r="C170" s="224" t="s">
        <v>236</v>
      </c>
      <c r="D170" s="225"/>
      <c r="E170" s="181">
        <v>1.2</v>
      </c>
      <c r="F170" s="182"/>
      <c r="G170" s="183"/>
      <c r="M170" s="179" t="s">
        <v>236</v>
      </c>
      <c r="O170" s="170"/>
    </row>
    <row r="171" spans="1:15" ht="12.75">
      <c r="A171" s="178"/>
      <c r="B171" s="180"/>
      <c r="C171" s="224" t="s">
        <v>237</v>
      </c>
      <c r="D171" s="225"/>
      <c r="E171" s="181">
        <v>4.8</v>
      </c>
      <c r="F171" s="182"/>
      <c r="G171" s="183"/>
      <c r="M171" s="179" t="s">
        <v>237</v>
      </c>
      <c r="O171" s="170"/>
    </row>
    <row r="172" spans="1:15" ht="12.75">
      <c r="A172" s="178"/>
      <c r="B172" s="180"/>
      <c r="C172" s="224" t="s">
        <v>238</v>
      </c>
      <c r="D172" s="225"/>
      <c r="E172" s="181">
        <v>2.4</v>
      </c>
      <c r="F172" s="182"/>
      <c r="G172" s="183"/>
      <c r="M172" s="179" t="s">
        <v>238</v>
      </c>
      <c r="O172" s="170"/>
    </row>
    <row r="173" spans="1:15" ht="12.75">
      <c r="A173" s="178"/>
      <c r="B173" s="180"/>
      <c r="C173" s="224" t="s">
        <v>239</v>
      </c>
      <c r="D173" s="225"/>
      <c r="E173" s="181">
        <v>1.2</v>
      </c>
      <c r="F173" s="182"/>
      <c r="G173" s="183"/>
      <c r="M173" s="179" t="s">
        <v>239</v>
      </c>
      <c r="O173" s="170"/>
    </row>
    <row r="174" spans="1:15" ht="12.75">
      <c r="A174" s="178"/>
      <c r="B174" s="180"/>
      <c r="C174" s="224" t="s">
        <v>240</v>
      </c>
      <c r="D174" s="225"/>
      <c r="E174" s="181">
        <v>1.2</v>
      </c>
      <c r="F174" s="182"/>
      <c r="G174" s="183"/>
      <c r="M174" s="179" t="s">
        <v>240</v>
      </c>
      <c r="O174" s="170"/>
    </row>
    <row r="175" spans="1:15" ht="12.75">
      <c r="A175" s="178"/>
      <c r="B175" s="180"/>
      <c r="C175" s="224" t="s">
        <v>241</v>
      </c>
      <c r="D175" s="225"/>
      <c r="E175" s="181">
        <v>1.2</v>
      </c>
      <c r="F175" s="182"/>
      <c r="G175" s="183"/>
      <c r="M175" s="179" t="s">
        <v>241</v>
      </c>
      <c r="O175" s="170"/>
    </row>
    <row r="176" spans="1:15" ht="12.75">
      <c r="A176" s="178"/>
      <c r="B176" s="180"/>
      <c r="C176" s="224" t="s">
        <v>242</v>
      </c>
      <c r="D176" s="225"/>
      <c r="E176" s="181">
        <v>1.2</v>
      </c>
      <c r="F176" s="182"/>
      <c r="G176" s="183"/>
      <c r="M176" s="179" t="s">
        <v>242</v>
      </c>
      <c r="O176" s="170"/>
    </row>
    <row r="177" spans="1:15" ht="12.75">
      <c r="A177" s="178"/>
      <c r="B177" s="180"/>
      <c r="C177" s="224" t="s">
        <v>243</v>
      </c>
      <c r="D177" s="225"/>
      <c r="E177" s="181">
        <v>1.2</v>
      </c>
      <c r="F177" s="182"/>
      <c r="G177" s="183"/>
      <c r="M177" s="179" t="s">
        <v>243</v>
      </c>
      <c r="O177" s="170"/>
    </row>
    <row r="178" spans="1:15" ht="12.75">
      <c r="A178" s="178"/>
      <c r="B178" s="180"/>
      <c r="C178" s="224" t="s">
        <v>244</v>
      </c>
      <c r="D178" s="225"/>
      <c r="E178" s="181">
        <v>2.4</v>
      </c>
      <c r="F178" s="182"/>
      <c r="G178" s="183"/>
      <c r="M178" s="179" t="s">
        <v>244</v>
      </c>
      <c r="O178" s="170"/>
    </row>
    <row r="179" spans="1:15" ht="12.75">
      <c r="A179" s="178"/>
      <c r="B179" s="180"/>
      <c r="C179" s="224" t="s">
        <v>245</v>
      </c>
      <c r="D179" s="225"/>
      <c r="E179" s="181">
        <v>4.8</v>
      </c>
      <c r="F179" s="182"/>
      <c r="G179" s="183"/>
      <c r="M179" s="179" t="s">
        <v>245</v>
      </c>
      <c r="O179" s="170"/>
    </row>
    <row r="180" spans="1:15" ht="12.75">
      <c r="A180" s="178"/>
      <c r="B180" s="180"/>
      <c r="C180" s="224" t="s">
        <v>246</v>
      </c>
      <c r="D180" s="225"/>
      <c r="E180" s="181">
        <v>1.2</v>
      </c>
      <c r="F180" s="182"/>
      <c r="G180" s="183"/>
      <c r="M180" s="179" t="s">
        <v>246</v>
      </c>
      <c r="O180" s="170"/>
    </row>
    <row r="181" spans="1:15" ht="12.75">
      <c r="A181" s="178"/>
      <c r="B181" s="180"/>
      <c r="C181" s="224" t="s">
        <v>247</v>
      </c>
      <c r="D181" s="225"/>
      <c r="E181" s="181">
        <v>1.2</v>
      </c>
      <c r="F181" s="182"/>
      <c r="G181" s="183"/>
      <c r="M181" s="179" t="s">
        <v>247</v>
      </c>
      <c r="O181" s="170"/>
    </row>
    <row r="182" spans="1:15" ht="12.75">
      <c r="A182" s="178"/>
      <c r="B182" s="180"/>
      <c r="C182" s="224" t="s">
        <v>248</v>
      </c>
      <c r="D182" s="225"/>
      <c r="E182" s="181">
        <v>2.4</v>
      </c>
      <c r="F182" s="182"/>
      <c r="G182" s="183"/>
      <c r="M182" s="179" t="s">
        <v>248</v>
      </c>
      <c r="O182" s="170"/>
    </row>
    <row r="183" spans="1:15" ht="12.75">
      <c r="A183" s="178"/>
      <c r="B183" s="180"/>
      <c r="C183" s="224" t="s">
        <v>249</v>
      </c>
      <c r="D183" s="225"/>
      <c r="E183" s="181">
        <v>1.2</v>
      </c>
      <c r="F183" s="182"/>
      <c r="G183" s="183"/>
      <c r="M183" s="179" t="s">
        <v>249</v>
      </c>
      <c r="O183" s="170"/>
    </row>
    <row r="184" spans="1:15" ht="12.75">
      <c r="A184" s="178"/>
      <c r="B184" s="180"/>
      <c r="C184" s="224" t="s">
        <v>250</v>
      </c>
      <c r="D184" s="225"/>
      <c r="E184" s="181">
        <v>1.2</v>
      </c>
      <c r="F184" s="182"/>
      <c r="G184" s="183"/>
      <c r="M184" s="179" t="s">
        <v>250</v>
      </c>
      <c r="O184" s="170"/>
    </row>
    <row r="185" spans="1:15" ht="12.75">
      <c r="A185" s="178"/>
      <c r="B185" s="180"/>
      <c r="C185" s="224" t="s">
        <v>251</v>
      </c>
      <c r="D185" s="225"/>
      <c r="E185" s="181">
        <v>1.2</v>
      </c>
      <c r="F185" s="182"/>
      <c r="G185" s="183"/>
      <c r="M185" s="179" t="s">
        <v>251</v>
      </c>
      <c r="O185" s="170"/>
    </row>
    <row r="186" spans="1:15" ht="12.75">
      <c r="A186" s="178"/>
      <c r="B186" s="180"/>
      <c r="C186" s="224" t="s">
        <v>252</v>
      </c>
      <c r="D186" s="225"/>
      <c r="E186" s="181">
        <v>1.2</v>
      </c>
      <c r="F186" s="182"/>
      <c r="G186" s="183"/>
      <c r="M186" s="179" t="s">
        <v>252</v>
      </c>
      <c r="O186" s="170"/>
    </row>
    <row r="187" spans="1:15" ht="12.75">
      <c r="A187" s="178"/>
      <c r="B187" s="180"/>
      <c r="C187" s="224" t="s">
        <v>253</v>
      </c>
      <c r="D187" s="225"/>
      <c r="E187" s="181">
        <v>2.4</v>
      </c>
      <c r="F187" s="182"/>
      <c r="G187" s="183"/>
      <c r="M187" s="179" t="s">
        <v>253</v>
      </c>
      <c r="O187" s="170"/>
    </row>
    <row r="188" spans="1:15" ht="12.75">
      <c r="A188" s="178"/>
      <c r="B188" s="180"/>
      <c r="C188" s="224" t="s">
        <v>254</v>
      </c>
      <c r="D188" s="225"/>
      <c r="E188" s="181">
        <v>1.2</v>
      </c>
      <c r="F188" s="182"/>
      <c r="G188" s="183"/>
      <c r="M188" s="179" t="s">
        <v>254</v>
      </c>
      <c r="O188" s="170"/>
    </row>
    <row r="189" spans="1:15" ht="12.75">
      <c r="A189" s="178"/>
      <c r="B189" s="180"/>
      <c r="C189" s="224" t="s">
        <v>255</v>
      </c>
      <c r="D189" s="225"/>
      <c r="E189" s="181">
        <v>1.2</v>
      </c>
      <c r="F189" s="182"/>
      <c r="G189" s="183"/>
      <c r="M189" s="179" t="s">
        <v>255</v>
      </c>
      <c r="O189" s="170"/>
    </row>
    <row r="190" spans="1:15" ht="12.75">
      <c r="A190" s="178"/>
      <c r="B190" s="180"/>
      <c r="C190" s="224" t="s">
        <v>256</v>
      </c>
      <c r="D190" s="225"/>
      <c r="E190" s="181">
        <v>1.2</v>
      </c>
      <c r="F190" s="182"/>
      <c r="G190" s="183"/>
      <c r="M190" s="179" t="s">
        <v>256</v>
      </c>
      <c r="O190" s="170"/>
    </row>
    <row r="191" spans="1:104" ht="12.75">
      <c r="A191" s="171">
        <v>10</v>
      </c>
      <c r="B191" s="172" t="s">
        <v>257</v>
      </c>
      <c r="C191" s="173" t="s">
        <v>258</v>
      </c>
      <c r="D191" s="174" t="s">
        <v>110</v>
      </c>
      <c r="E191" s="175">
        <v>37.764</v>
      </c>
      <c r="F191" s="175">
        <v>0</v>
      </c>
      <c r="G191" s="176">
        <f>E191*F191</f>
        <v>0</v>
      </c>
      <c r="O191" s="170">
        <v>2</v>
      </c>
      <c r="AA191" s="146">
        <v>1</v>
      </c>
      <c r="AB191" s="146">
        <v>1</v>
      </c>
      <c r="AC191" s="146">
        <v>1</v>
      </c>
      <c r="AZ191" s="146">
        <v>1</v>
      </c>
      <c r="BA191" s="146">
        <f>IF(AZ191=1,G191,0)</f>
        <v>0</v>
      </c>
      <c r="BB191" s="146">
        <f>IF(AZ191=2,G191,0)</f>
        <v>0</v>
      </c>
      <c r="BC191" s="146">
        <f>IF(AZ191=3,G191,0)</f>
        <v>0</v>
      </c>
      <c r="BD191" s="146">
        <f>IF(AZ191=4,G191,0)</f>
        <v>0</v>
      </c>
      <c r="BE191" s="146">
        <f>IF(AZ191=5,G191,0)</f>
        <v>0</v>
      </c>
      <c r="CA191" s="177">
        <v>1</v>
      </c>
      <c r="CB191" s="177">
        <v>1</v>
      </c>
      <c r="CZ191" s="146">
        <v>0</v>
      </c>
    </row>
    <row r="192" spans="1:15" ht="12.75">
      <c r="A192" s="178"/>
      <c r="B192" s="180"/>
      <c r="C192" s="224" t="s">
        <v>259</v>
      </c>
      <c r="D192" s="225"/>
      <c r="E192" s="181">
        <v>1.44</v>
      </c>
      <c r="F192" s="182"/>
      <c r="G192" s="183"/>
      <c r="M192" s="179" t="s">
        <v>259</v>
      </c>
      <c r="O192" s="170"/>
    </row>
    <row r="193" spans="1:15" ht="12.75">
      <c r="A193" s="178"/>
      <c r="B193" s="180"/>
      <c r="C193" s="224" t="s">
        <v>260</v>
      </c>
      <c r="D193" s="225"/>
      <c r="E193" s="181">
        <v>3.6</v>
      </c>
      <c r="F193" s="182"/>
      <c r="G193" s="183"/>
      <c r="M193" s="179" t="s">
        <v>260</v>
      </c>
      <c r="O193" s="170"/>
    </row>
    <row r="194" spans="1:15" ht="12.75">
      <c r="A194" s="178"/>
      <c r="B194" s="180"/>
      <c r="C194" s="224" t="s">
        <v>261</v>
      </c>
      <c r="D194" s="225"/>
      <c r="E194" s="181">
        <v>1.8</v>
      </c>
      <c r="F194" s="182"/>
      <c r="G194" s="183"/>
      <c r="M194" s="179" t="s">
        <v>261</v>
      </c>
      <c r="O194" s="170"/>
    </row>
    <row r="195" spans="1:15" ht="12.75">
      <c r="A195" s="178"/>
      <c r="B195" s="180"/>
      <c r="C195" s="224" t="s">
        <v>262</v>
      </c>
      <c r="D195" s="225"/>
      <c r="E195" s="181">
        <v>1.908</v>
      </c>
      <c r="F195" s="182"/>
      <c r="G195" s="183"/>
      <c r="M195" s="179" t="s">
        <v>262</v>
      </c>
      <c r="O195" s="170"/>
    </row>
    <row r="196" spans="1:15" ht="12.75">
      <c r="A196" s="178"/>
      <c r="B196" s="180"/>
      <c r="C196" s="224" t="s">
        <v>263</v>
      </c>
      <c r="D196" s="225"/>
      <c r="E196" s="181">
        <v>1.98</v>
      </c>
      <c r="F196" s="182"/>
      <c r="G196" s="183"/>
      <c r="M196" s="179" t="s">
        <v>263</v>
      </c>
      <c r="O196" s="170"/>
    </row>
    <row r="197" spans="1:15" ht="12.75">
      <c r="A197" s="178"/>
      <c r="B197" s="180"/>
      <c r="C197" s="224" t="s">
        <v>264</v>
      </c>
      <c r="D197" s="225"/>
      <c r="E197" s="181">
        <v>1.056</v>
      </c>
      <c r="F197" s="182"/>
      <c r="G197" s="183"/>
      <c r="M197" s="179" t="s">
        <v>264</v>
      </c>
      <c r="O197" s="170"/>
    </row>
    <row r="198" spans="1:15" ht="12.75">
      <c r="A198" s="178"/>
      <c r="B198" s="180"/>
      <c r="C198" s="224" t="s">
        <v>265</v>
      </c>
      <c r="D198" s="225"/>
      <c r="E198" s="181">
        <v>1.956</v>
      </c>
      <c r="F198" s="182"/>
      <c r="G198" s="183"/>
      <c r="M198" s="179" t="s">
        <v>265</v>
      </c>
      <c r="O198" s="170"/>
    </row>
    <row r="199" spans="1:15" ht="12.75">
      <c r="A199" s="178"/>
      <c r="B199" s="180"/>
      <c r="C199" s="224" t="s">
        <v>266</v>
      </c>
      <c r="D199" s="225"/>
      <c r="E199" s="181">
        <v>1.932</v>
      </c>
      <c r="F199" s="182"/>
      <c r="G199" s="183"/>
      <c r="M199" s="179" t="s">
        <v>266</v>
      </c>
      <c r="O199" s="170"/>
    </row>
    <row r="200" spans="1:15" ht="12.75">
      <c r="A200" s="178"/>
      <c r="B200" s="180"/>
      <c r="C200" s="224" t="s">
        <v>267</v>
      </c>
      <c r="D200" s="225"/>
      <c r="E200" s="181">
        <v>1.776</v>
      </c>
      <c r="F200" s="182"/>
      <c r="G200" s="183"/>
      <c r="M200" s="179" t="s">
        <v>267</v>
      </c>
      <c r="O200" s="170"/>
    </row>
    <row r="201" spans="1:15" ht="12.75">
      <c r="A201" s="178"/>
      <c r="B201" s="180"/>
      <c r="C201" s="224" t="s">
        <v>268</v>
      </c>
      <c r="D201" s="225"/>
      <c r="E201" s="181">
        <v>3.552</v>
      </c>
      <c r="F201" s="182"/>
      <c r="G201" s="183"/>
      <c r="M201" s="179" t="s">
        <v>268</v>
      </c>
      <c r="O201" s="170"/>
    </row>
    <row r="202" spans="1:15" ht="12.75">
      <c r="A202" s="178"/>
      <c r="B202" s="180"/>
      <c r="C202" s="224" t="s">
        <v>269</v>
      </c>
      <c r="D202" s="225"/>
      <c r="E202" s="181">
        <v>2.148</v>
      </c>
      <c r="F202" s="182"/>
      <c r="G202" s="183"/>
      <c r="M202" s="179" t="s">
        <v>269</v>
      </c>
      <c r="O202" s="170"/>
    </row>
    <row r="203" spans="1:15" ht="12.75">
      <c r="A203" s="178"/>
      <c r="B203" s="180"/>
      <c r="C203" s="224" t="s">
        <v>270</v>
      </c>
      <c r="D203" s="225"/>
      <c r="E203" s="181">
        <v>2.148</v>
      </c>
      <c r="F203" s="182"/>
      <c r="G203" s="183"/>
      <c r="M203" s="179" t="s">
        <v>270</v>
      </c>
      <c r="O203" s="170"/>
    </row>
    <row r="204" spans="1:15" ht="12.75">
      <c r="A204" s="178"/>
      <c r="B204" s="180"/>
      <c r="C204" s="224" t="s">
        <v>271</v>
      </c>
      <c r="D204" s="225"/>
      <c r="E204" s="181">
        <v>1.8</v>
      </c>
      <c r="F204" s="182"/>
      <c r="G204" s="183"/>
      <c r="M204" s="179" t="s">
        <v>271</v>
      </c>
      <c r="O204" s="170"/>
    </row>
    <row r="205" spans="1:15" ht="12.75">
      <c r="A205" s="178"/>
      <c r="B205" s="180"/>
      <c r="C205" s="224" t="s">
        <v>272</v>
      </c>
      <c r="D205" s="225"/>
      <c r="E205" s="181">
        <v>0.9</v>
      </c>
      <c r="F205" s="182"/>
      <c r="G205" s="183"/>
      <c r="M205" s="179" t="s">
        <v>272</v>
      </c>
      <c r="O205" s="170"/>
    </row>
    <row r="206" spans="1:15" ht="12.75">
      <c r="A206" s="178"/>
      <c r="B206" s="180"/>
      <c r="C206" s="224" t="s">
        <v>273</v>
      </c>
      <c r="D206" s="225"/>
      <c r="E206" s="181">
        <v>2.136</v>
      </c>
      <c r="F206" s="182"/>
      <c r="G206" s="183"/>
      <c r="M206" s="179" t="s">
        <v>273</v>
      </c>
      <c r="O206" s="170"/>
    </row>
    <row r="207" spans="1:15" ht="12.75">
      <c r="A207" s="178"/>
      <c r="B207" s="180"/>
      <c r="C207" s="224" t="s">
        <v>274</v>
      </c>
      <c r="D207" s="225"/>
      <c r="E207" s="181">
        <v>2.136</v>
      </c>
      <c r="F207" s="182"/>
      <c r="G207" s="183"/>
      <c r="M207" s="179" t="s">
        <v>274</v>
      </c>
      <c r="O207" s="170"/>
    </row>
    <row r="208" spans="1:15" ht="12.75">
      <c r="A208" s="178"/>
      <c r="B208" s="180"/>
      <c r="C208" s="224" t="s">
        <v>275</v>
      </c>
      <c r="D208" s="225"/>
      <c r="E208" s="181">
        <v>1.26</v>
      </c>
      <c r="F208" s="182"/>
      <c r="G208" s="183"/>
      <c r="M208" s="179" t="s">
        <v>275</v>
      </c>
      <c r="O208" s="170"/>
    </row>
    <row r="209" spans="1:15" ht="12.75">
      <c r="A209" s="178"/>
      <c r="B209" s="180"/>
      <c r="C209" s="224" t="s">
        <v>276</v>
      </c>
      <c r="D209" s="225"/>
      <c r="E209" s="181">
        <v>1.776</v>
      </c>
      <c r="F209" s="182"/>
      <c r="G209" s="183"/>
      <c r="M209" s="179" t="s">
        <v>276</v>
      </c>
      <c r="O209" s="170"/>
    </row>
    <row r="210" spans="1:15" ht="12.75">
      <c r="A210" s="178"/>
      <c r="B210" s="180"/>
      <c r="C210" s="224" t="s">
        <v>277</v>
      </c>
      <c r="D210" s="225"/>
      <c r="E210" s="181">
        <v>0.612</v>
      </c>
      <c r="F210" s="182"/>
      <c r="G210" s="183"/>
      <c r="M210" s="179" t="s">
        <v>277</v>
      </c>
      <c r="O210" s="170"/>
    </row>
    <row r="211" spans="1:15" ht="12.75">
      <c r="A211" s="178"/>
      <c r="B211" s="180"/>
      <c r="C211" s="224" t="s">
        <v>278</v>
      </c>
      <c r="D211" s="225"/>
      <c r="E211" s="181">
        <v>0.948</v>
      </c>
      <c r="F211" s="182"/>
      <c r="G211" s="183"/>
      <c r="M211" s="179" t="s">
        <v>278</v>
      </c>
      <c r="O211" s="170"/>
    </row>
    <row r="212" spans="1:15" ht="12.75">
      <c r="A212" s="178"/>
      <c r="B212" s="180"/>
      <c r="C212" s="224" t="s">
        <v>279</v>
      </c>
      <c r="D212" s="225"/>
      <c r="E212" s="181">
        <v>0.9</v>
      </c>
      <c r="F212" s="182"/>
      <c r="G212" s="183"/>
      <c r="M212" s="179" t="s">
        <v>279</v>
      </c>
      <c r="O212" s="170"/>
    </row>
    <row r="213" spans="1:104" ht="12.75">
      <c r="A213" s="171">
        <v>11</v>
      </c>
      <c r="B213" s="172" t="s">
        <v>280</v>
      </c>
      <c r="C213" s="173" t="s">
        <v>281</v>
      </c>
      <c r="D213" s="174" t="s">
        <v>110</v>
      </c>
      <c r="E213" s="175">
        <v>70.8344</v>
      </c>
      <c r="F213" s="175">
        <v>0</v>
      </c>
      <c r="G213" s="176">
        <f>E213*F213</f>
        <v>0</v>
      </c>
      <c r="O213" s="170">
        <v>2</v>
      </c>
      <c r="AA213" s="146">
        <v>1</v>
      </c>
      <c r="AB213" s="146">
        <v>1</v>
      </c>
      <c r="AC213" s="146">
        <v>1</v>
      </c>
      <c r="AZ213" s="146">
        <v>1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1</v>
      </c>
      <c r="CB213" s="177">
        <v>1</v>
      </c>
      <c r="CZ213" s="146">
        <v>0.00049</v>
      </c>
    </row>
    <row r="214" spans="1:15" ht="12.75">
      <c r="A214" s="178"/>
      <c r="B214" s="180"/>
      <c r="C214" s="224" t="s">
        <v>282</v>
      </c>
      <c r="D214" s="225"/>
      <c r="E214" s="181">
        <v>14.52</v>
      </c>
      <c r="F214" s="182"/>
      <c r="G214" s="183"/>
      <c r="M214" s="179" t="s">
        <v>282</v>
      </c>
      <c r="O214" s="170"/>
    </row>
    <row r="215" spans="1:15" ht="12.75">
      <c r="A215" s="178"/>
      <c r="B215" s="180"/>
      <c r="C215" s="224" t="s">
        <v>283</v>
      </c>
      <c r="D215" s="225"/>
      <c r="E215" s="181">
        <v>7.26</v>
      </c>
      <c r="F215" s="182"/>
      <c r="G215" s="183"/>
      <c r="M215" s="179" t="s">
        <v>283</v>
      </c>
      <c r="O215" s="170"/>
    </row>
    <row r="216" spans="1:15" ht="12.75">
      <c r="A216" s="178"/>
      <c r="B216" s="180"/>
      <c r="C216" s="224" t="s">
        <v>284</v>
      </c>
      <c r="D216" s="225"/>
      <c r="E216" s="181">
        <v>7.104</v>
      </c>
      <c r="F216" s="182"/>
      <c r="G216" s="183"/>
      <c r="M216" s="179" t="s">
        <v>284</v>
      </c>
      <c r="O216" s="170"/>
    </row>
    <row r="217" spans="1:15" ht="12.75">
      <c r="A217" s="178"/>
      <c r="B217" s="180"/>
      <c r="C217" s="224" t="s">
        <v>285</v>
      </c>
      <c r="D217" s="225"/>
      <c r="E217" s="181">
        <v>14.208</v>
      </c>
      <c r="F217" s="182"/>
      <c r="G217" s="183"/>
      <c r="M217" s="179" t="s">
        <v>285</v>
      </c>
      <c r="O217" s="170"/>
    </row>
    <row r="218" spans="1:15" ht="12.75">
      <c r="A218" s="178"/>
      <c r="B218" s="180"/>
      <c r="C218" s="224" t="s">
        <v>286</v>
      </c>
      <c r="D218" s="225"/>
      <c r="E218" s="181">
        <v>7.2</v>
      </c>
      <c r="F218" s="182"/>
      <c r="G218" s="183"/>
      <c r="M218" s="179" t="s">
        <v>286</v>
      </c>
      <c r="O218" s="170"/>
    </row>
    <row r="219" spans="1:15" ht="12.75">
      <c r="A219" s="178"/>
      <c r="B219" s="180"/>
      <c r="C219" s="224" t="s">
        <v>287</v>
      </c>
      <c r="D219" s="225"/>
      <c r="E219" s="181">
        <v>3.63</v>
      </c>
      <c r="F219" s="182"/>
      <c r="G219" s="183"/>
      <c r="M219" s="179" t="s">
        <v>287</v>
      </c>
      <c r="O219" s="170"/>
    </row>
    <row r="220" spans="1:15" ht="12.75">
      <c r="A220" s="178"/>
      <c r="B220" s="180"/>
      <c r="C220" s="224" t="s">
        <v>288</v>
      </c>
      <c r="D220" s="225"/>
      <c r="E220" s="181">
        <v>7.104</v>
      </c>
      <c r="F220" s="182"/>
      <c r="G220" s="183"/>
      <c r="M220" s="179" t="s">
        <v>288</v>
      </c>
      <c r="O220" s="170"/>
    </row>
    <row r="221" spans="1:15" ht="12.75">
      <c r="A221" s="178"/>
      <c r="B221" s="180"/>
      <c r="C221" s="224" t="s">
        <v>289</v>
      </c>
      <c r="D221" s="225"/>
      <c r="E221" s="181">
        <v>2.448</v>
      </c>
      <c r="F221" s="182"/>
      <c r="G221" s="183"/>
      <c r="M221" s="179" t="s">
        <v>289</v>
      </c>
      <c r="O221" s="170"/>
    </row>
    <row r="222" spans="1:15" ht="12.75">
      <c r="A222" s="178"/>
      <c r="B222" s="180"/>
      <c r="C222" s="224" t="s">
        <v>290</v>
      </c>
      <c r="D222" s="225"/>
      <c r="E222" s="181">
        <v>3.7604</v>
      </c>
      <c r="F222" s="182"/>
      <c r="G222" s="183"/>
      <c r="M222" s="179" t="s">
        <v>290</v>
      </c>
      <c r="O222" s="170"/>
    </row>
    <row r="223" spans="1:15" ht="12.75">
      <c r="A223" s="178"/>
      <c r="B223" s="180"/>
      <c r="C223" s="224" t="s">
        <v>291</v>
      </c>
      <c r="D223" s="225"/>
      <c r="E223" s="181">
        <v>3.6</v>
      </c>
      <c r="F223" s="182"/>
      <c r="G223" s="183"/>
      <c r="M223" s="179" t="s">
        <v>291</v>
      </c>
      <c r="O223" s="170"/>
    </row>
    <row r="224" spans="1:104" ht="12.75">
      <c r="A224" s="171">
        <v>12</v>
      </c>
      <c r="B224" s="172" t="s">
        <v>292</v>
      </c>
      <c r="C224" s="173" t="s">
        <v>293</v>
      </c>
      <c r="D224" s="174" t="s">
        <v>110</v>
      </c>
      <c r="E224" s="175">
        <v>90.4</v>
      </c>
      <c r="F224" s="175">
        <v>0</v>
      </c>
      <c r="G224" s="176">
        <f>E224*F224</f>
        <v>0</v>
      </c>
      <c r="O224" s="170">
        <v>2</v>
      </c>
      <c r="AA224" s="146">
        <v>1</v>
      </c>
      <c r="AB224" s="146">
        <v>1</v>
      </c>
      <c r="AC224" s="146">
        <v>1</v>
      </c>
      <c r="AZ224" s="146">
        <v>1</v>
      </c>
      <c r="BA224" s="146">
        <f>IF(AZ224=1,G224,0)</f>
        <v>0</v>
      </c>
      <c r="BB224" s="146">
        <f>IF(AZ224=2,G224,0)</f>
        <v>0</v>
      </c>
      <c r="BC224" s="146">
        <f>IF(AZ224=3,G224,0)</f>
        <v>0</v>
      </c>
      <c r="BD224" s="146">
        <f>IF(AZ224=4,G224,0)</f>
        <v>0</v>
      </c>
      <c r="BE224" s="146">
        <f>IF(AZ224=5,G224,0)</f>
        <v>0</v>
      </c>
      <c r="CA224" s="177">
        <v>1</v>
      </c>
      <c r="CB224" s="177">
        <v>1</v>
      </c>
      <c r="CZ224" s="146">
        <v>0.00049</v>
      </c>
    </row>
    <row r="225" spans="1:15" ht="12.75">
      <c r="A225" s="178"/>
      <c r="B225" s="180"/>
      <c r="C225" s="224" t="s">
        <v>294</v>
      </c>
      <c r="D225" s="225"/>
      <c r="E225" s="181">
        <v>5.808</v>
      </c>
      <c r="F225" s="182"/>
      <c r="G225" s="183"/>
      <c r="M225" s="179" t="s">
        <v>294</v>
      </c>
      <c r="O225" s="170"/>
    </row>
    <row r="226" spans="1:15" ht="12.75">
      <c r="A226" s="178"/>
      <c r="B226" s="180"/>
      <c r="C226" s="224" t="s">
        <v>295</v>
      </c>
      <c r="D226" s="225"/>
      <c r="E226" s="181">
        <v>8.6496</v>
      </c>
      <c r="F226" s="182"/>
      <c r="G226" s="183"/>
      <c r="M226" s="179" t="s">
        <v>295</v>
      </c>
      <c r="O226" s="170"/>
    </row>
    <row r="227" spans="1:15" ht="12.75">
      <c r="A227" s="178"/>
      <c r="B227" s="180"/>
      <c r="C227" s="224" t="s">
        <v>296</v>
      </c>
      <c r="D227" s="225"/>
      <c r="E227" s="181">
        <v>8.976</v>
      </c>
      <c r="F227" s="182"/>
      <c r="G227" s="183"/>
      <c r="M227" s="179" t="s">
        <v>296</v>
      </c>
      <c r="O227" s="170"/>
    </row>
    <row r="228" spans="1:15" ht="12.75">
      <c r="A228" s="178"/>
      <c r="B228" s="180"/>
      <c r="C228" s="224" t="s">
        <v>297</v>
      </c>
      <c r="D228" s="225"/>
      <c r="E228" s="181">
        <v>4.7872</v>
      </c>
      <c r="F228" s="182"/>
      <c r="G228" s="183"/>
      <c r="M228" s="179" t="s">
        <v>297</v>
      </c>
      <c r="O228" s="170"/>
    </row>
    <row r="229" spans="1:15" ht="12.75">
      <c r="A229" s="178"/>
      <c r="B229" s="180"/>
      <c r="C229" s="224" t="s">
        <v>298</v>
      </c>
      <c r="D229" s="225"/>
      <c r="E229" s="181">
        <v>8.8672</v>
      </c>
      <c r="F229" s="182"/>
      <c r="G229" s="183"/>
      <c r="M229" s="179" t="s">
        <v>298</v>
      </c>
      <c r="O229" s="170"/>
    </row>
    <row r="230" spans="1:15" ht="12.75">
      <c r="A230" s="178"/>
      <c r="B230" s="180"/>
      <c r="C230" s="224" t="s">
        <v>299</v>
      </c>
      <c r="D230" s="225"/>
      <c r="E230" s="181">
        <v>8.7584</v>
      </c>
      <c r="F230" s="182"/>
      <c r="G230" s="183"/>
      <c r="M230" s="179" t="s">
        <v>299</v>
      </c>
      <c r="O230" s="170"/>
    </row>
    <row r="231" spans="1:15" ht="12.75">
      <c r="A231" s="178"/>
      <c r="B231" s="180"/>
      <c r="C231" s="224" t="s">
        <v>300</v>
      </c>
      <c r="D231" s="225"/>
      <c r="E231" s="181">
        <v>9.7376</v>
      </c>
      <c r="F231" s="182"/>
      <c r="G231" s="183"/>
      <c r="M231" s="179" t="s">
        <v>300</v>
      </c>
      <c r="O231" s="170"/>
    </row>
    <row r="232" spans="1:15" ht="12.75">
      <c r="A232" s="178"/>
      <c r="B232" s="180"/>
      <c r="C232" s="224" t="s">
        <v>301</v>
      </c>
      <c r="D232" s="225"/>
      <c r="E232" s="181">
        <v>9.7376</v>
      </c>
      <c r="F232" s="182"/>
      <c r="G232" s="183"/>
      <c r="M232" s="179" t="s">
        <v>301</v>
      </c>
      <c r="O232" s="170"/>
    </row>
    <row r="233" spans="1:15" ht="12.75">
      <c r="A233" s="178"/>
      <c r="B233" s="180"/>
      <c r="C233" s="224" t="s">
        <v>302</v>
      </c>
      <c r="D233" s="225"/>
      <c r="E233" s="181">
        <v>9.6832</v>
      </c>
      <c r="F233" s="182"/>
      <c r="G233" s="183"/>
      <c r="M233" s="179" t="s">
        <v>302</v>
      </c>
      <c r="O233" s="170"/>
    </row>
    <row r="234" spans="1:15" ht="12.75">
      <c r="A234" s="178"/>
      <c r="B234" s="180"/>
      <c r="C234" s="224" t="s">
        <v>303</v>
      </c>
      <c r="D234" s="225"/>
      <c r="E234" s="181">
        <v>9.6832</v>
      </c>
      <c r="F234" s="182"/>
      <c r="G234" s="183"/>
      <c r="M234" s="179" t="s">
        <v>303</v>
      </c>
      <c r="O234" s="170"/>
    </row>
    <row r="235" spans="1:15" ht="12.75">
      <c r="A235" s="178"/>
      <c r="B235" s="180"/>
      <c r="C235" s="224" t="s">
        <v>304</v>
      </c>
      <c r="D235" s="225"/>
      <c r="E235" s="181">
        <v>5.712</v>
      </c>
      <c r="F235" s="182"/>
      <c r="G235" s="183"/>
      <c r="M235" s="179" t="s">
        <v>304</v>
      </c>
      <c r="O235" s="170"/>
    </row>
    <row r="236" spans="1:104" ht="12.75">
      <c r="A236" s="171">
        <v>13</v>
      </c>
      <c r="B236" s="172" t="s">
        <v>305</v>
      </c>
      <c r="C236" s="173" t="s">
        <v>306</v>
      </c>
      <c r="D236" s="174" t="s">
        <v>110</v>
      </c>
      <c r="E236" s="175">
        <v>6.15</v>
      </c>
      <c r="F236" s="175">
        <v>0</v>
      </c>
      <c r="G236" s="176">
        <f>E236*F236</f>
        <v>0</v>
      </c>
      <c r="O236" s="170">
        <v>2</v>
      </c>
      <c r="AA236" s="146">
        <v>1</v>
      </c>
      <c r="AB236" s="146">
        <v>1</v>
      </c>
      <c r="AC236" s="146">
        <v>1</v>
      </c>
      <c r="AZ236" s="146">
        <v>1</v>
      </c>
      <c r="BA236" s="146">
        <f>IF(AZ236=1,G236,0)</f>
        <v>0</v>
      </c>
      <c r="BB236" s="146">
        <f>IF(AZ236=2,G236,0)</f>
        <v>0</v>
      </c>
      <c r="BC236" s="146">
        <f>IF(AZ236=3,G236,0)</f>
        <v>0</v>
      </c>
      <c r="BD236" s="146">
        <f>IF(AZ236=4,G236,0)</f>
        <v>0</v>
      </c>
      <c r="BE236" s="146">
        <f>IF(AZ236=5,G236,0)</f>
        <v>0</v>
      </c>
      <c r="CA236" s="177">
        <v>1</v>
      </c>
      <c r="CB236" s="177">
        <v>1</v>
      </c>
      <c r="CZ236" s="146">
        <v>0</v>
      </c>
    </row>
    <row r="237" spans="1:15" ht="12.75">
      <c r="A237" s="178"/>
      <c r="B237" s="180"/>
      <c r="C237" s="224" t="s">
        <v>307</v>
      </c>
      <c r="D237" s="225"/>
      <c r="E237" s="181">
        <v>3.075</v>
      </c>
      <c r="F237" s="182"/>
      <c r="G237" s="183"/>
      <c r="M237" s="179" t="s">
        <v>307</v>
      </c>
      <c r="O237" s="170"/>
    </row>
    <row r="238" spans="1:15" ht="12.75">
      <c r="A238" s="178"/>
      <c r="B238" s="180"/>
      <c r="C238" s="224" t="s">
        <v>308</v>
      </c>
      <c r="D238" s="225"/>
      <c r="E238" s="181">
        <v>3.075</v>
      </c>
      <c r="F238" s="182"/>
      <c r="G238" s="183"/>
      <c r="M238" s="179" t="s">
        <v>308</v>
      </c>
      <c r="O238" s="170"/>
    </row>
    <row r="239" spans="1:57" ht="12.75">
      <c r="A239" s="184"/>
      <c r="B239" s="185" t="s">
        <v>73</v>
      </c>
      <c r="C239" s="186" t="str">
        <f>CONCATENATE(B168," ",C168)</f>
        <v>96 Bourání konstrukcí</v>
      </c>
      <c r="D239" s="187"/>
      <c r="E239" s="188"/>
      <c r="F239" s="189"/>
      <c r="G239" s="190">
        <f>SUM(G168:G238)</f>
        <v>0</v>
      </c>
      <c r="O239" s="170">
        <v>4</v>
      </c>
      <c r="BA239" s="191">
        <f>SUM(BA168:BA238)</f>
        <v>0</v>
      </c>
      <c r="BB239" s="191">
        <f>SUM(BB168:BB238)</f>
        <v>0</v>
      </c>
      <c r="BC239" s="191">
        <f>SUM(BC168:BC238)</f>
        <v>0</v>
      </c>
      <c r="BD239" s="191">
        <f>SUM(BD168:BD238)</f>
        <v>0</v>
      </c>
      <c r="BE239" s="191">
        <f>SUM(BE168:BE238)</f>
        <v>0</v>
      </c>
    </row>
    <row r="240" spans="1:15" ht="12.75">
      <c r="A240" s="163" t="s">
        <v>72</v>
      </c>
      <c r="B240" s="164" t="s">
        <v>309</v>
      </c>
      <c r="C240" s="165" t="s">
        <v>310</v>
      </c>
      <c r="D240" s="166"/>
      <c r="E240" s="167"/>
      <c r="F240" s="167"/>
      <c r="G240" s="168"/>
      <c r="H240" s="169"/>
      <c r="I240" s="169"/>
      <c r="O240" s="170">
        <v>1</v>
      </c>
    </row>
    <row r="241" spans="1:104" ht="12.75">
      <c r="A241" s="171">
        <v>14</v>
      </c>
      <c r="B241" s="172" t="s">
        <v>311</v>
      </c>
      <c r="C241" s="173" t="s">
        <v>312</v>
      </c>
      <c r="D241" s="174" t="s">
        <v>110</v>
      </c>
      <c r="E241" s="175">
        <v>65.526</v>
      </c>
      <c r="F241" s="175">
        <v>0</v>
      </c>
      <c r="G241" s="176">
        <f>E241*F241</f>
        <v>0</v>
      </c>
      <c r="O241" s="170">
        <v>2</v>
      </c>
      <c r="AA241" s="146">
        <v>1</v>
      </c>
      <c r="AB241" s="146">
        <v>1</v>
      </c>
      <c r="AC241" s="146">
        <v>1</v>
      </c>
      <c r="AZ241" s="146">
        <v>1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7">
        <v>1</v>
      </c>
      <c r="CB241" s="177">
        <v>1</v>
      </c>
      <c r="CZ241" s="146">
        <v>0</v>
      </c>
    </row>
    <row r="242" spans="1:15" ht="12.75">
      <c r="A242" s="178"/>
      <c r="B242" s="180"/>
      <c r="C242" s="224" t="s">
        <v>87</v>
      </c>
      <c r="D242" s="225"/>
      <c r="E242" s="181">
        <v>2.172</v>
      </c>
      <c r="F242" s="182"/>
      <c r="G242" s="183"/>
      <c r="M242" s="179" t="s">
        <v>87</v>
      </c>
      <c r="O242" s="170"/>
    </row>
    <row r="243" spans="1:15" ht="12.75">
      <c r="A243" s="178"/>
      <c r="B243" s="180"/>
      <c r="C243" s="224" t="s">
        <v>88</v>
      </c>
      <c r="D243" s="225"/>
      <c r="E243" s="181">
        <v>7.608</v>
      </c>
      <c r="F243" s="182"/>
      <c r="G243" s="183"/>
      <c r="M243" s="179" t="s">
        <v>88</v>
      </c>
      <c r="O243" s="170"/>
    </row>
    <row r="244" spans="1:15" ht="12.75">
      <c r="A244" s="178"/>
      <c r="B244" s="180"/>
      <c r="C244" s="224" t="s">
        <v>89</v>
      </c>
      <c r="D244" s="225"/>
      <c r="E244" s="181">
        <v>3.804</v>
      </c>
      <c r="F244" s="182"/>
      <c r="G244" s="183"/>
      <c r="M244" s="179" t="s">
        <v>89</v>
      </c>
      <c r="O244" s="170"/>
    </row>
    <row r="245" spans="1:15" ht="12.75">
      <c r="A245" s="178"/>
      <c r="B245" s="180"/>
      <c r="C245" s="224" t="s">
        <v>90</v>
      </c>
      <c r="D245" s="225"/>
      <c r="E245" s="181">
        <v>2.586</v>
      </c>
      <c r="F245" s="182"/>
      <c r="G245" s="183"/>
      <c r="M245" s="179" t="s">
        <v>90</v>
      </c>
      <c r="O245" s="170"/>
    </row>
    <row r="246" spans="1:15" ht="12.75">
      <c r="A246" s="178"/>
      <c r="B246" s="180"/>
      <c r="C246" s="224" t="s">
        <v>91</v>
      </c>
      <c r="D246" s="225"/>
      <c r="E246" s="181">
        <v>2.622</v>
      </c>
      <c r="F246" s="182"/>
      <c r="G246" s="183"/>
      <c r="M246" s="179" t="s">
        <v>91</v>
      </c>
      <c r="O246" s="170"/>
    </row>
    <row r="247" spans="1:15" ht="12.75">
      <c r="A247" s="178"/>
      <c r="B247" s="180"/>
      <c r="C247" s="224" t="s">
        <v>92</v>
      </c>
      <c r="D247" s="225"/>
      <c r="E247" s="181">
        <v>2.16</v>
      </c>
      <c r="F247" s="182"/>
      <c r="G247" s="183"/>
      <c r="M247" s="179" t="s">
        <v>92</v>
      </c>
      <c r="O247" s="170"/>
    </row>
    <row r="248" spans="1:15" ht="12.75">
      <c r="A248" s="178"/>
      <c r="B248" s="180"/>
      <c r="C248" s="224" t="s">
        <v>93</v>
      </c>
      <c r="D248" s="225"/>
      <c r="E248" s="181">
        <v>2.61</v>
      </c>
      <c r="F248" s="182"/>
      <c r="G248" s="183"/>
      <c r="M248" s="179" t="s">
        <v>93</v>
      </c>
      <c r="O248" s="170"/>
    </row>
    <row r="249" spans="1:15" ht="12.75">
      <c r="A249" s="178"/>
      <c r="B249" s="180"/>
      <c r="C249" s="224" t="s">
        <v>94</v>
      </c>
      <c r="D249" s="225"/>
      <c r="E249" s="181">
        <v>2.598</v>
      </c>
      <c r="F249" s="182"/>
      <c r="G249" s="183"/>
      <c r="M249" s="179" t="s">
        <v>94</v>
      </c>
      <c r="O249" s="170"/>
    </row>
    <row r="250" spans="1:15" ht="12.75">
      <c r="A250" s="178"/>
      <c r="B250" s="180"/>
      <c r="C250" s="224" t="s">
        <v>95</v>
      </c>
      <c r="D250" s="225"/>
      <c r="E250" s="181">
        <v>3.768</v>
      </c>
      <c r="F250" s="182"/>
      <c r="G250" s="183"/>
      <c r="M250" s="179" t="s">
        <v>95</v>
      </c>
      <c r="O250" s="170"/>
    </row>
    <row r="251" spans="1:15" ht="12.75">
      <c r="A251" s="178"/>
      <c r="B251" s="180"/>
      <c r="C251" s="224" t="s">
        <v>96</v>
      </c>
      <c r="D251" s="225"/>
      <c r="E251" s="181">
        <v>7.536</v>
      </c>
      <c r="F251" s="182"/>
      <c r="G251" s="183"/>
      <c r="M251" s="179" t="s">
        <v>96</v>
      </c>
      <c r="O251" s="170"/>
    </row>
    <row r="252" spans="1:15" ht="12.75">
      <c r="A252" s="178"/>
      <c r="B252" s="180"/>
      <c r="C252" s="224" t="s">
        <v>97</v>
      </c>
      <c r="D252" s="225"/>
      <c r="E252" s="181">
        <v>2.706</v>
      </c>
      <c r="F252" s="182"/>
      <c r="G252" s="183"/>
      <c r="M252" s="179" t="s">
        <v>97</v>
      </c>
      <c r="O252" s="170"/>
    </row>
    <row r="253" spans="1:15" ht="12.75">
      <c r="A253" s="178"/>
      <c r="B253" s="180"/>
      <c r="C253" s="224" t="s">
        <v>98</v>
      </c>
      <c r="D253" s="225"/>
      <c r="E253" s="181">
        <v>2.706</v>
      </c>
      <c r="F253" s="182"/>
      <c r="G253" s="183"/>
      <c r="M253" s="179" t="s">
        <v>98</v>
      </c>
      <c r="O253" s="170"/>
    </row>
    <row r="254" spans="1:15" ht="12.75">
      <c r="A254" s="178"/>
      <c r="B254" s="180"/>
      <c r="C254" s="224" t="s">
        <v>99</v>
      </c>
      <c r="D254" s="225"/>
      <c r="E254" s="181">
        <v>3.78</v>
      </c>
      <c r="F254" s="182"/>
      <c r="G254" s="183"/>
      <c r="M254" s="179" t="s">
        <v>99</v>
      </c>
      <c r="O254" s="170"/>
    </row>
    <row r="255" spans="1:15" ht="12.75">
      <c r="A255" s="178"/>
      <c r="B255" s="180"/>
      <c r="C255" s="224" t="s">
        <v>100</v>
      </c>
      <c r="D255" s="225"/>
      <c r="E255" s="181">
        <v>1.902</v>
      </c>
      <c r="F255" s="182"/>
      <c r="G255" s="183"/>
      <c r="M255" s="179" t="s">
        <v>100</v>
      </c>
      <c r="O255" s="170"/>
    </row>
    <row r="256" spans="1:15" ht="12.75">
      <c r="A256" s="178"/>
      <c r="B256" s="180"/>
      <c r="C256" s="224" t="s">
        <v>101</v>
      </c>
      <c r="D256" s="225"/>
      <c r="E256" s="181">
        <v>2.7</v>
      </c>
      <c r="F256" s="182"/>
      <c r="G256" s="183"/>
      <c r="M256" s="179" t="s">
        <v>101</v>
      </c>
      <c r="O256" s="170"/>
    </row>
    <row r="257" spans="1:15" ht="12.75">
      <c r="A257" s="178"/>
      <c r="B257" s="180"/>
      <c r="C257" s="224" t="s">
        <v>102</v>
      </c>
      <c r="D257" s="225"/>
      <c r="E257" s="181">
        <v>2.7</v>
      </c>
      <c r="F257" s="182"/>
      <c r="G257" s="183"/>
      <c r="M257" s="179" t="s">
        <v>102</v>
      </c>
      <c r="O257" s="170"/>
    </row>
    <row r="258" spans="1:15" ht="12.75">
      <c r="A258" s="178"/>
      <c r="B258" s="180"/>
      <c r="C258" s="224" t="s">
        <v>103</v>
      </c>
      <c r="D258" s="225"/>
      <c r="E258" s="181">
        <v>2.262</v>
      </c>
      <c r="F258" s="182"/>
      <c r="G258" s="183"/>
      <c r="M258" s="179" t="s">
        <v>103</v>
      </c>
      <c r="O258" s="170"/>
    </row>
    <row r="259" spans="1:15" ht="12.75">
      <c r="A259" s="178"/>
      <c r="B259" s="180"/>
      <c r="C259" s="224" t="s">
        <v>104</v>
      </c>
      <c r="D259" s="225"/>
      <c r="E259" s="181">
        <v>3.768</v>
      </c>
      <c r="F259" s="182"/>
      <c r="G259" s="183"/>
      <c r="M259" s="179" t="s">
        <v>104</v>
      </c>
      <c r="O259" s="170"/>
    </row>
    <row r="260" spans="1:15" ht="12.75">
      <c r="A260" s="178"/>
      <c r="B260" s="180"/>
      <c r="C260" s="224" t="s">
        <v>105</v>
      </c>
      <c r="D260" s="225"/>
      <c r="E260" s="181">
        <v>1.746</v>
      </c>
      <c r="F260" s="182"/>
      <c r="G260" s="183"/>
      <c r="M260" s="179" t="s">
        <v>105</v>
      </c>
      <c r="O260" s="170"/>
    </row>
    <row r="261" spans="1:15" ht="12.75">
      <c r="A261" s="178"/>
      <c r="B261" s="180"/>
      <c r="C261" s="224" t="s">
        <v>106</v>
      </c>
      <c r="D261" s="225"/>
      <c r="E261" s="181">
        <v>1.902</v>
      </c>
      <c r="F261" s="182"/>
      <c r="G261" s="183"/>
      <c r="M261" s="179" t="s">
        <v>106</v>
      </c>
      <c r="O261" s="170"/>
    </row>
    <row r="262" spans="1:15" ht="12.75">
      <c r="A262" s="178"/>
      <c r="B262" s="180"/>
      <c r="C262" s="224" t="s">
        <v>107</v>
      </c>
      <c r="D262" s="225"/>
      <c r="E262" s="181">
        <v>1.89</v>
      </c>
      <c r="F262" s="182"/>
      <c r="G262" s="183"/>
      <c r="M262" s="179" t="s">
        <v>107</v>
      </c>
      <c r="O262" s="170"/>
    </row>
    <row r="263" spans="1:57" ht="12.75">
      <c r="A263" s="184"/>
      <c r="B263" s="185" t="s">
        <v>73</v>
      </c>
      <c r="C263" s="186" t="str">
        <f>CONCATENATE(B240," ",C240)</f>
        <v>97 Prorážení otvorů</v>
      </c>
      <c r="D263" s="187"/>
      <c r="E263" s="188"/>
      <c r="F263" s="189"/>
      <c r="G263" s="190">
        <f>SUM(G240:G262)</f>
        <v>0</v>
      </c>
      <c r="O263" s="170">
        <v>4</v>
      </c>
      <c r="BA263" s="191">
        <f>SUM(BA240:BA262)</f>
        <v>0</v>
      </c>
      <c r="BB263" s="191">
        <f>SUM(BB240:BB262)</f>
        <v>0</v>
      </c>
      <c r="BC263" s="191">
        <f>SUM(BC240:BC262)</f>
        <v>0</v>
      </c>
      <c r="BD263" s="191">
        <f>SUM(BD240:BD262)</f>
        <v>0</v>
      </c>
      <c r="BE263" s="191">
        <f>SUM(BE240:BE262)</f>
        <v>0</v>
      </c>
    </row>
    <row r="264" spans="1:15" ht="12.75">
      <c r="A264" s="163" t="s">
        <v>72</v>
      </c>
      <c r="B264" s="164" t="s">
        <v>313</v>
      </c>
      <c r="C264" s="165" t="s">
        <v>314</v>
      </c>
      <c r="D264" s="166"/>
      <c r="E264" s="167"/>
      <c r="F264" s="167"/>
      <c r="G264" s="168"/>
      <c r="H264" s="169"/>
      <c r="I264" s="169"/>
      <c r="O264" s="170">
        <v>1</v>
      </c>
    </row>
    <row r="265" spans="1:104" ht="12.75">
      <c r="A265" s="171">
        <v>15</v>
      </c>
      <c r="B265" s="172" t="s">
        <v>315</v>
      </c>
      <c r="C265" s="173" t="s">
        <v>316</v>
      </c>
      <c r="D265" s="174" t="s">
        <v>317</v>
      </c>
      <c r="E265" s="175">
        <v>8.727304684</v>
      </c>
      <c r="F265" s="175">
        <v>0</v>
      </c>
      <c r="G265" s="176">
        <f>E265*F265</f>
        <v>0</v>
      </c>
      <c r="O265" s="170">
        <v>2</v>
      </c>
      <c r="AA265" s="146">
        <v>7</v>
      </c>
      <c r="AB265" s="146">
        <v>1</v>
      </c>
      <c r="AC265" s="146">
        <v>2</v>
      </c>
      <c r="AZ265" s="146">
        <v>1</v>
      </c>
      <c r="BA265" s="146">
        <f>IF(AZ265=1,G265,0)</f>
        <v>0</v>
      </c>
      <c r="BB265" s="146">
        <f>IF(AZ265=2,G265,0)</f>
        <v>0</v>
      </c>
      <c r="BC265" s="146">
        <f>IF(AZ265=3,G265,0)</f>
        <v>0</v>
      </c>
      <c r="BD265" s="146">
        <f>IF(AZ265=4,G265,0)</f>
        <v>0</v>
      </c>
      <c r="BE265" s="146">
        <f>IF(AZ265=5,G265,0)</f>
        <v>0</v>
      </c>
      <c r="CA265" s="177">
        <v>7</v>
      </c>
      <c r="CB265" s="177">
        <v>1</v>
      </c>
      <c r="CZ265" s="146">
        <v>0</v>
      </c>
    </row>
    <row r="266" spans="1:57" ht="12.75">
      <c r="A266" s="184"/>
      <c r="B266" s="185" t="s">
        <v>73</v>
      </c>
      <c r="C266" s="186" t="str">
        <f>CONCATENATE(B264," ",C264)</f>
        <v>99 Staveništní přesun hmot</v>
      </c>
      <c r="D266" s="187"/>
      <c r="E266" s="188"/>
      <c r="F266" s="189"/>
      <c r="G266" s="190">
        <f>SUM(G264:G265)</f>
        <v>0</v>
      </c>
      <c r="O266" s="170">
        <v>4</v>
      </c>
      <c r="BA266" s="191">
        <f>SUM(BA264:BA265)</f>
        <v>0</v>
      </c>
      <c r="BB266" s="191">
        <f>SUM(BB264:BB265)</f>
        <v>0</v>
      </c>
      <c r="BC266" s="191">
        <f>SUM(BC264:BC265)</f>
        <v>0</v>
      </c>
      <c r="BD266" s="191">
        <f>SUM(BD264:BD265)</f>
        <v>0</v>
      </c>
      <c r="BE266" s="191">
        <f>SUM(BE264:BE265)</f>
        <v>0</v>
      </c>
    </row>
    <row r="267" spans="1:15" ht="12.75">
      <c r="A267" s="163" t="s">
        <v>72</v>
      </c>
      <c r="B267" s="164" t="s">
        <v>318</v>
      </c>
      <c r="C267" s="165" t="s">
        <v>319</v>
      </c>
      <c r="D267" s="166"/>
      <c r="E267" s="167"/>
      <c r="F267" s="167"/>
      <c r="G267" s="168"/>
      <c r="H267" s="169"/>
      <c r="I267" s="169"/>
      <c r="O267" s="170">
        <v>1</v>
      </c>
    </row>
    <row r="268" spans="1:104" ht="12.75">
      <c r="A268" s="171">
        <v>16</v>
      </c>
      <c r="B268" s="172" t="s">
        <v>320</v>
      </c>
      <c r="C268" s="173" t="s">
        <v>321</v>
      </c>
      <c r="D268" s="174" t="s">
        <v>110</v>
      </c>
      <c r="E268" s="175">
        <v>74.0928</v>
      </c>
      <c r="F268" s="175">
        <v>0</v>
      </c>
      <c r="G268" s="176">
        <f>E268*F268</f>
        <v>0</v>
      </c>
      <c r="O268" s="170">
        <v>2</v>
      </c>
      <c r="AA268" s="146">
        <v>1</v>
      </c>
      <c r="AB268" s="146">
        <v>1</v>
      </c>
      <c r="AC268" s="146">
        <v>1</v>
      </c>
      <c r="AZ268" s="146">
        <v>2</v>
      </c>
      <c r="BA268" s="146">
        <f>IF(AZ268=1,G268,0)</f>
        <v>0</v>
      </c>
      <c r="BB268" s="146">
        <f>IF(AZ268=2,G268,0)</f>
        <v>0</v>
      </c>
      <c r="BC268" s="146">
        <f>IF(AZ268=3,G268,0)</f>
        <v>0</v>
      </c>
      <c r="BD268" s="146">
        <f>IF(AZ268=4,G268,0)</f>
        <v>0</v>
      </c>
      <c r="BE268" s="146">
        <f>IF(AZ268=5,G268,0)</f>
        <v>0</v>
      </c>
      <c r="CA268" s="177">
        <v>1</v>
      </c>
      <c r="CB268" s="177">
        <v>1</v>
      </c>
      <c r="CZ268" s="146">
        <v>0.00168</v>
      </c>
    </row>
    <row r="269" spans="1:15" ht="12.75">
      <c r="A269" s="178"/>
      <c r="B269" s="180"/>
      <c r="C269" s="224" t="s">
        <v>295</v>
      </c>
      <c r="D269" s="225"/>
      <c r="E269" s="181">
        <v>8.6496</v>
      </c>
      <c r="F269" s="182"/>
      <c r="G269" s="183"/>
      <c r="M269" s="179" t="s">
        <v>295</v>
      </c>
      <c r="O269" s="170"/>
    </row>
    <row r="270" spans="1:15" ht="12.75">
      <c r="A270" s="178"/>
      <c r="B270" s="180"/>
      <c r="C270" s="224" t="s">
        <v>296</v>
      </c>
      <c r="D270" s="225"/>
      <c r="E270" s="181">
        <v>8.976</v>
      </c>
      <c r="F270" s="182"/>
      <c r="G270" s="183"/>
      <c r="M270" s="179" t="s">
        <v>296</v>
      </c>
      <c r="O270" s="170"/>
    </row>
    <row r="271" spans="1:15" ht="12.75">
      <c r="A271" s="178"/>
      <c r="B271" s="180"/>
      <c r="C271" s="224" t="s">
        <v>298</v>
      </c>
      <c r="D271" s="225"/>
      <c r="E271" s="181">
        <v>8.8672</v>
      </c>
      <c r="F271" s="182"/>
      <c r="G271" s="183"/>
      <c r="M271" s="179" t="s">
        <v>298</v>
      </c>
      <c r="O271" s="170"/>
    </row>
    <row r="272" spans="1:15" ht="12.75">
      <c r="A272" s="178"/>
      <c r="B272" s="180"/>
      <c r="C272" s="224" t="s">
        <v>299</v>
      </c>
      <c r="D272" s="225"/>
      <c r="E272" s="181">
        <v>8.7584</v>
      </c>
      <c r="F272" s="182"/>
      <c r="G272" s="183"/>
      <c r="M272" s="179" t="s">
        <v>299</v>
      </c>
      <c r="O272" s="170"/>
    </row>
    <row r="273" spans="1:15" ht="12.75">
      <c r="A273" s="178"/>
      <c r="B273" s="180"/>
      <c r="C273" s="224" t="s">
        <v>300</v>
      </c>
      <c r="D273" s="225"/>
      <c r="E273" s="181">
        <v>9.7376</v>
      </c>
      <c r="F273" s="182"/>
      <c r="G273" s="183"/>
      <c r="M273" s="179" t="s">
        <v>300</v>
      </c>
      <c r="O273" s="170"/>
    </row>
    <row r="274" spans="1:15" ht="12.75">
      <c r="A274" s="178"/>
      <c r="B274" s="180"/>
      <c r="C274" s="224" t="s">
        <v>301</v>
      </c>
      <c r="D274" s="225"/>
      <c r="E274" s="181">
        <v>9.7376</v>
      </c>
      <c r="F274" s="182"/>
      <c r="G274" s="183"/>
      <c r="M274" s="179" t="s">
        <v>301</v>
      </c>
      <c r="O274" s="170"/>
    </row>
    <row r="275" spans="1:15" ht="12.75">
      <c r="A275" s="178"/>
      <c r="B275" s="180"/>
      <c r="C275" s="224" t="s">
        <v>302</v>
      </c>
      <c r="D275" s="225"/>
      <c r="E275" s="181">
        <v>9.6832</v>
      </c>
      <c r="F275" s="182"/>
      <c r="G275" s="183"/>
      <c r="M275" s="179" t="s">
        <v>302</v>
      </c>
      <c r="O275" s="170"/>
    </row>
    <row r="276" spans="1:15" ht="12.75">
      <c r="A276" s="178"/>
      <c r="B276" s="180"/>
      <c r="C276" s="224" t="s">
        <v>303</v>
      </c>
      <c r="D276" s="225"/>
      <c r="E276" s="181">
        <v>9.6832</v>
      </c>
      <c r="F276" s="182"/>
      <c r="G276" s="183"/>
      <c r="M276" s="179" t="s">
        <v>303</v>
      </c>
      <c r="O276" s="170"/>
    </row>
    <row r="277" spans="1:104" ht="12.75">
      <c r="A277" s="171">
        <v>17</v>
      </c>
      <c r="B277" s="172" t="s">
        <v>322</v>
      </c>
      <c r="C277" s="173" t="s">
        <v>323</v>
      </c>
      <c r="D277" s="174" t="s">
        <v>110</v>
      </c>
      <c r="E277" s="175">
        <v>87.1416</v>
      </c>
      <c r="F277" s="175">
        <v>0</v>
      </c>
      <c r="G277" s="176">
        <f>E277*F277</f>
        <v>0</v>
      </c>
      <c r="O277" s="170">
        <v>2</v>
      </c>
      <c r="AA277" s="146">
        <v>1</v>
      </c>
      <c r="AB277" s="146">
        <v>1</v>
      </c>
      <c r="AC277" s="146">
        <v>1</v>
      </c>
      <c r="AZ277" s="146">
        <v>2</v>
      </c>
      <c r="BA277" s="146">
        <f>IF(AZ277=1,G277,0)</f>
        <v>0</v>
      </c>
      <c r="BB277" s="146">
        <f>IF(AZ277=2,G277,0)</f>
        <v>0</v>
      </c>
      <c r="BC277" s="146">
        <f>IF(AZ277=3,G277,0)</f>
        <v>0</v>
      </c>
      <c r="BD277" s="146">
        <f>IF(AZ277=4,G277,0)</f>
        <v>0</v>
      </c>
      <c r="BE277" s="146">
        <f>IF(AZ277=5,G277,0)</f>
        <v>0</v>
      </c>
      <c r="CA277" s="177">
        <v>1</v>
      </c>
      <c r="CB277" s="177">
        <v>1</v>
      </c>
      <c r="CZ277" s="146">
        <v>0.00168</v>
      </c>
    </row>
    <row r="278" spans="1:15" ht="12.75">
      <c r="A278" s="178"/>
      <c r="B278" s="180"/>
      <c r="C278" s="224" t="s">
        <v>294</v>
      </c>
      <c r="D278" s="225"/>
      <c r="E278" s="181">
        <v>5.808</v>
      </c>
      <c r="F278" s="182"/>
      <c r="G278" s="183"/>
      <c r="M278" s="179" t="s">
        <v>294</v>
      </c>
      <c r="O278" s="170"/>
    </row>
    <row r="279" spans="1:15" ht="12.75">
      <c r="A279" s="178"/>
      <c r="B279" s="180"/>
      <c r="C279" s="224" t="s">
        <v>282</v>
      </c>
      <c r="D279" s="225"/>
      <c r="E279" s="181">
        <v>14.52</v>
      </c>
      <c r="F279" s="182"/>
      <c r="G279" s="183"/>
      <c r="M279" s="179" t="s">
        <v>282</v>
      </c>
      <c r="O279" s="170"/>
    </row>
    <row r="280" spans="1:15" ht="12.75">
      <c r="A280" s="178"/>
      <c r="B280" s="180"/>
      <c r="C280" s="224" t="s">
        <v>283</v>
      </c>
      <c r="D280" s="225"/>
      <c r="E280" s="181">
        <v>7.26</v>
      </c>
      <c r="F280" s="182"/>
      <c r="G280" s="183"/>
      <c r="M280" s="179" t="s">
        <v>283</v>
      </c>
      <c r="O280" s="170"/>
    </row>
    <row r="281" spans="1:15" ht="12.75">
      <c r="A281" s="178"/>
      <c r="B281" s="180"/>
      <c r="C281" s="224" t="s">
        <v>297</v>
      </c>
      <c r="D281" s="225"/>
      <c r="E281" s="181">
        <v>4.7872</v>
      </c>
      <c r="F281" s="182"/>
      <c r="G281" s="183"/>
      <c r="M281" s="179" t="s">
        <v>297</v>
      </c>
      <c r="O281" s="170"/>
    </row>
    <row r="282" spans="1:15" ht="12.75">
      <c r="A282" s="178"/>
      <c r="B282" s="180"/>
      <c r="C282" s="224" t="s">
        <v>284</v>
      </c>
      <c r="D282" s="225"/>
      <c r="E282" s="181">
        <v>7.104</v>
      </c>
      <c r="F282" s="182"/>
      <c r="G282" s="183"/>
      <c r="M282" s="179" t="s">
        <v>284</v>
      </c>
      <c r="O282" s="170"/>
    </row>
    <row r="283" spans="1:15" ht="12.75">
      <c r="A283" s="178"/>
      <c r="B283" s="180"/>
      <c r="C283" s="224" t="s">
        <v>285</v>
      </c>
      <c r="D283" s="225"/>
      <c r="E283" s="181">
        <v>14.208</v>
      </c>
      <c r="F283" s="182"/>
      <c r="G283" s="183"/>
      <c r="M283" s="179" t="s">
        <v>285</v>
      </c>
      <c r="O283" s="170"/>
    </row>
    <row r="284" spans="1:15" ht="12.75">
      <c r="A284" s="178"/>
      <c r="B284" s="180"/>
      <c r="C284" s="224" t="s">
        <v>286</v>
      </c>
      <c r="D284" s="225"/>
      <c r="E284" s="181">
        <v>7.2</v>
      </c>
      <c r="F284" s="182"/>
      <c r="G284" s="183"/>
      <c r="M284" s="179" t="s">
        <v>286</v>
      </c>
      <c r="O284" s="170"/>
    </row>
    <row r="285" spans="1:15" ht="12.75">
      <c r="A285" s="178"/>
      <c r="B285" s="180"/>
      <c r="C285" s="224" t="s">
        <v>287</v>
      </c>
      <c r="D285" s="225"/>
      <c r="E285" s="181">
        <v>3.63</v>
      </c>
      <c r="F285" s="182"/>
      <c r="G285" s="183"/>
      <c r="M285" s="179" t="s">
        <v>287</v>
      </c>
      <c r="O285" s="170"/>
    </row>
    <row r="286" spans="1:15" ht="12.75">
      <c r="A286" s="178"/>
      <c r="B286" s="180"/>
      <c r="C286" s="224" t="s">
        <v>288</v>
      </c>
      <c r="D286" s="225"/>
      <c r="E286" s="181">
        <v>7.104</v>
      </c>
      <c r="F286" s="182"/>
      <c r="G286" s="183"/>
      <c r="M286" s="179" t="s">
        <v>288</v>
      </c>
      <c r="O286" s="170"/>
    </row>
    <row r="287" spans="1:15" ht="12.75">
      <c r="A287" s="178"/>
      <c r="B287" s="180"/>
      <c r="C287" s="224" t="s">
        <v>289</v>
      </c>
      <c r="D287" s="225"/>
      <c r="E287" s="181">
        <v>2.448</v>
      </c>
      <c r="F287" s="182"/>
      <c r="G287" s="183"/>
      <c r="M287" s="179" t="s">
        <v>289</v>
      </c>
      <c r="O287" s="170"/>
    </row>
    <row r="288" spans="1:15" ht="12.75">
      <c r="A288" s="178"/>
      <c r="B288" s="180"/>
      <c r="C288" s="224" t="s">
        <v>290</v>
      </c>
      <c r="D288" s="225"/>
      <c r="E288" s="181">
        <v>3.7604</v>
      </c>
      <c r="F288" s="182"/>
      <c r="G288" s="183"/>
      <c r="M288" s="179" t="s">
        <v>290</v>
      </c>
      <c r="O288" s="170"/>
    </row>
    <row r="289" spans="1:15" ht="12.75">
      <c r="A289" s="178"/>
      <c r="B289" s="180"/>
      <c r="C289" s="224" t="s">
        <v>291</v>
      </c>
      <c r="D289" s="225"/>
      <c r="E289" s="181">
        <v>3.6</v>
      </c>
      <c r="F289" s="182"/>
      <c r="G289" s="183"/>
      <c r="M289" s="179" t="s">
        <v>291</v>
      </c>
      <c r="O289" s="170"/>
    </row>
    <row r="290" spans="1:15" ht="12.75">
      <c r="A290" s="178"/>
      <c r="B290" s="180"/>
      <c r="C290" s="224" t="s">
        <v>304</v>
      </c>
      <c r="D290" s="225"/>
      <c r="E290" s="181">
        <v>5.712</v>
      </c>
      <c r="F290" s="182"/>
      <c r="G290" s="183"/>
      <c r="M290" s="179" t="s">
        <v>304</v>
      </c>
      <c r="O290" s="170"/>
    </row>
    <row r="291" spans="1:104" ht="22.5">
      <c r="A291" s="171">
        <v>18</v>
      </c>
      <c r="B291" s="172" t="s">
        <v>324</v>
      </c>
      <c r="C291" s="173" t="s">
        <v>325</v>
      </c>
      <c r="D291" s="174" t="s">
        <v>86</v>
      </c>
      <c r="E291" s="175">
        <v>1</v>
      </c>
      <c r="F291" s="175">
        <v>0</v>
      </c>
      <c r="G291" s="176">
        <f aca="true" t="shared" si="0" ref="G291:G322">E291*F291</f>
        <v>0</v>
      </c>
      <c r="O291" s="170">
        <v>2</v>
      </c>
      <c r="AA291" s="146">
        <v>3</v>
      </c>
      <c r="AB291" s="146">
        <v>1</v>
      </c>
      <c r="AC291" s="146" t="s">
        <v>324</v>
      </c>
      <c r="AZ291" s="146">
        <v>2</v>
      </c>
      <c r="BA291" s="146">
        <f aca="true" t="shared" si="1" ref="BA291:BA322">IF(AZ291=1,G291,0)</f>
        <v>0</v>
      </c>
      <c r="BB291" s="146">
        <f aca="true" t="shared" si="2" ref="BB291:BB322">IF(AZ291=2,G291,0)</f>
        <v>0</v>
      </c>
      <c r="BC291" s="146">
        <f aca="true" t="shared" si="3" ref="BC291:BC322">IF(AZ291=3,G291,0)</f>
        <v>0</v>
      </c>
      <c r="BD291" s="146">
        <f aca="true" t="shared" si="4" ref="BD291:BD322">IF(AZ291=4,G291,0)</f>
        <v>0</v>
      </c>
      <c r="BE291" s="146">
        <f aca="true" t="shared" si="5" ref="BE291:BE322">IF(AZ291=5,G291,0)</f>
        <v>0</v>
      </c>
      <c r="CA291" s="177">
        <v>3</v>
      </c>
      <c r="CB291" s="177">
        <v>1</v>
      </c>
      <c r="CZ291" s="146">
        <v>0</v>
      </c>
    </row>
    <row r="292" spans="1:104" ht="22.5">
      <c r="A292" s="171">
        <v>19</v>
      </c>
      <c r="B292" s="172" t="s">
        <v>326</v>
      </c>
      <c r="C292" s="173" t="s">
        <v>327</v>
      </c>
      <c r="D292" s="174" t="s">
        <v>86</v>
      </c>
      <c r="E292" s="175">
        <v>1</v>
      </c>
      <c r="F292" s="175">
        <v>0</v>
      </c>
      <c r="G292" s="176">
        <f t="shared" si="0"/>
        <v>0</v>
      </c>
      <c r="O292" s="170">
        <v>2</v>
      </c>
      <c r="AA292" s="146">
        <v>3</v>
      </c>
      <c r="AB292" s="146">
        <v>1</v>
      </c>
      <c r="AC292" s="146" t="s">
        <v>326</v>
      </c>
      <c r="AZ292" s="146">
        <v>2</v>
      </c>
      <c r="BA292" s="146">
        <f t="shared" si="1"/>
        <v>0</v>
      </c>
      <c r="BB292" s="146">
        <f t="shared" si="2"/>
        <v>0</v>
      </c>
      <c r="BC292" s="146">
        <f t="shared" si="3"/>
        <v>0</v>
      </c>
      <c r="BD292" s="146">
        <f t="shared" si="4"/>
        <v>0</v>
      </c>
      <c r="BE292" s="146">
        <f t="shared" si="5"/>
        <v>0</v>
      </c>
      <c r="CA292" s="177">
        <v>3</v>
      </c>
      <c r="CB292" s="177">
        <v>1</v>
      </c>
      <c r="CZ292" s="146">
        <v>0</v>
      </c>
    </row>
    <row r="293" spans="1:104" ht="22.5">
      <c r="A293" s="171">
        <v>20</v>
      </c>
      <c r="B293" s="172" t="s">
        <v>328</v>
      </c>
      <c r="C293" s="173" t="s">
        <v>329</v>
      </c>
      <c r="D293" s="174" t="s">
        <v>86</v>
      </c>
      <c r="E293" s="175">
        <v>1</v>
      </c>
      <c r="F293" s="175">
        <v>0</v>
      </c>
      <c r="G293" s="176">
        <f t="shared" si="0"/>
        <v>0</v>
      </c>
      <c r="O293" s="170">
        <v>2</v>
      </c>
      <c r="AA293" s="146">
        <v>3</v>
      </c>
      <c r="AB293" s="146">
        <v>1</v>
      </c>
      <c r="AC293" s="146" t="s">
        <v>328</v>
      </c>
      <c r="AZ293" s="146">
        <v>2</v>
      </c>
      <c r="BA293" s="146">
        <f t="shared" si="1"/>
        <v>0</v>
      </c>
      <c r="BB293" s="146">
        <f t="shared" si="2"/>
        <v>0</v>
      </c>
      <c r="BC293" s="146">
        <f t="shared" si="3"/>
        <v>0</v>
      </c>
      <c r="BD293" s="146">
        <f t="shared" si="4"/>
        <v>0</v>
      </c>
      <c r="BE293" s="146">
        <f t="shared" si="5"/>
        <v>0</v>
      </c>
      <c r="CA293" s="177">
        <v>3</v>
      </c>
      <c r="CB293" s="177">
        <v>1</v>
      </c>
      <c r="CZ293" s="146">
        <v>0</v>
      </c>
    </row>
    <row r="294" spans="1:104" ht="22.5">
      <c r="A294" s="171">
        <v>21</v>
      </c>
      <c r="B294" s="172" t="s">
        <v>330</v>
      </c>
      <c r="C294" s="173" t="s">
        <v>331</v>
      </c>
      <c r="D294" s="174" t="s">
        <v>86</v>
      </c>
      <c r="E294" s="175">
        <v>1</v>
      </c>
      <c r="F294" s="175">
        <v>0</v>
      </c>
      <c r="G294" s="176">
        <f t="shared" si="0"/>
        <v>0</v>
      </c>
      <c r="O294" s="170">
        <v>2</v>
      </c>
      <c r="AA294" s="146">
        <v>3</v>
      </c>
      <c r="AB294" s="146">
        <v>1</v>
      </c>
      <c r="AC294" s="146" t="s">
        <v>330</v>
      </c>
      <c r="AZ294" s="146">
        <v>2</v>
      </c>
      <c r="BA294" s="146">
        <f t="shared" si="1"/>
        <v>0</v>
      </c>
      <c r="BB294" s="146">
        <f t="shared" si="2"/>
        <v>0</v>
      </c>
      <c r="BC294" s="146">
        <f t="shared" si="3"/>
        <v>0</v>
      </c>
      <c r="BD294" s="146">
        <f t="shared" si="4"/>
        <v>0</v>
      </c>
      <c r="BE294" s="146">
        <f t="shared" si="5"/>
        <v>0</v>
      </c>
      <c r="CA294" s="177">
        <v>3</v>
      </c>
      <c r="CB294" s="177">
        <v>1</v>
      </c>
      <c r="CZ294" s="146">
        <v>0</v>
      </c>
    </row>
    <row r="295" spans="1:104" ht="22.5">
      <c r="A295" s="171">
        <v>22</v>
      </c>
      <c r="B295" s="172" t="s">
        <v>332</v>
      </c>
      <c r="C295" s="173" t="s">
        <v>333</v>
      </c>
      <c r="D295" s="174" t="s">
        <v>86</v>
      </c>
      <c r="E295" s="175">
        <v>1</v>
      </c>
      <c r="F295" s="175">
        <v>0</v>
      </c>
      <c r="G295" s="176">
        <f t="shared" si="0"/>
        <v>0</v>
      </c>
      <c r="O295" s="170">
        <v>2</v>
      </c>
      <c r="AA295" s="146">
        <v>3</v>
      </c>
      <c r="AB295" s="146">
        <v>1</v>
      </c>
      <c r="AC295" s="146" t="s">
        <v>332</v>
      </c>
      <c r="AZ295" s="146">
        <v>2</v>
      </c>
      <c r="BA295" s="146">
        <f t="shared" si="1"/>
        <v>0</v>
      </c>
      <c r="BB295" s="146">
        <f t="shared" si="2"/>
        <v>0</v>
      </c>
      <c r="BC295" s="146">
        <f t="shared" si="3"/>
        <v>0</v>
      </c>
      <c r="BD295" s="146">
        <f t="shared" si="4"/>
        <v>0</v>
      </c>
      <c r="BE295" s="146">
        <f t="shared" si="5"/>
        <v>0</v>
      </c>
      <c r="CA295" s="177">
        <v>3</v>
      </c>
      <c r="CB295" s="177">
        <v>1</v>
      </c>
      <c r="CZ295" s="146">
        <v>0</v>
      </c>
    </row>
    <row r="296" spans="1:104" ht="22.5">
      <c r="A296" s="171">
        <v>23</v>
      </c>
      <c r="B296" s="172" t="s">
        <v>334</v>
      </c>
      <c r="C296" s="173" t="s">
        <v>335</v>
      </c>
      <c r="D296" s="174" t="s">
        <v>86</v>
      </c>
      <c r="E296" s="175">
        <v>1</v>
      </c>
      <c r="F296" s="175">
        <v>0</v>
      </c>
      <c r="G296" s="176">
        <f t="shared" si="0"/>
        <v>0</v>
      </c>
      <c r="O296" s="170">
        <v>2</v>
      </c>
      <c r="AA296" s="146">
        <v>3</v>
      </c>
      <c r="AB296" s="146">
        <v>1</v>
      </c>
      <c r="AC296" s="146" t="s">
        <v>334</v>
      </c>
      <c r="AZ296" s="146">
        <v>2</v>
      </c>
      <c r="BA296" s="146">
        <f t="shared" si="1"/>
        <v>0</v>
      </c>
      <c r="BB296" s="146">
        <f t="shared" si="2"/>
        <v>0</v>
      </c>
      <c r="BC296" s="146">
        <f t="shared" si="3"/>
        <v>0</v>
      </c>
      <c r="BD296" s="146">
        <f t="shared" si="4"/>
        <v>0</v>
      </c>
      <c r="BE296" s="146">
        <f t="shared" si="5"/>
        <v>0</v>
      </c>
      <c r="CA296" s="177">
        <v>3</v>
      </c>
      <c r="CB296" s="177">
        <v>1</v>
      </c>
      <c r="CZ296" s="146">
        <v>0</v>
      </c>
    </row>
    <row r="297" spans="1:104" ht="22.5">
      <c r="A297" s="171">
        <v>24</v>
      </c>
      <c r="B297" s="172" t="s">
        <v>336</v>
      </c>
      <c r="C297" s="173" t="s">
        <v>337</v>
      </c>
      <c r="D297" s="174" t="s">
        <v>86</v>
      </c>
      <c r="E297" s="175">
        <v>1</v>
      </c>
      <c r="F297" s="175">
        <v>0</v>
      </c>
      <c r="G297" s="176">
        <f t="shared" si="0"/>
        <v>0</v>
      </c>
      <c r="O297" s="170">
        <v>2</v>
      </c>
      <c r="AA297" s="146">
        <v>3</v>
      </c>
      <c r="AB297" s="146">
        <v>1</v>
      </c>
      <c r="AC297" s="146" t="s">
        <v>336</v>
      </c>
      <c r="AZ297" s="146">
        <v>2</v>
      </c>
      <c r="BA297" s="146">
        <f t="shared" si="1"/>
        <v>0</v>
      </c>
      <c r="BB297" s="146">
        <f t="shared" si="2"/>
        <v>0</v>
      </c>
      <c r="BC297" s="146">
        <f t="shared" si="3"/>
        <v>0</v>
      </c>
      <c r="BD297" s="146">
        <f t="shared" si="4"/>
        <v>0</v>
      </c>
      <c r="BE297" s="146">
        <f t="shared" si="5"/>
        <v>0</v>
      </c>
      <c r="CA297" s="177">
        <v>3</v>
      </c>
      <c r="CB297" s="177">
        <v>1</v>
      </c>
      <c r="CZ297" s="146">
        <v>0</v>
      </c>
    </row>
    <row r="298" spans="1:104" ht="22.5">
      <c r="A298" s="171">
        <v>25</v>
      </c>
      <c r="B298" s="172" t="s">
        <v>338</v>
      </c>
      <c r="C298" s="173" t="s">
        <v>339</v>
      </c>
      <c r="D298" s="174" t="s">
        <v>86</v>
      </c>
      <c r="E298" s="175">
        <v>1</v>
      </c>
      <c r="F298" s="175">
        <v>0</v>
      </c>
      <c r="G298" s="176">
        <f t="shared" si="0"/>
        <v>0</v>
      </c>
      <c r="O298" s="170">
        <v>2</v>
      </c>
      <c r="AA298" s="146">
        <v>3</v>
      </c>
      <c r="AB298" s="146">
        <v>1</v>
      </c>
      <c r="AC298" s="146" t="s">
        <v>338</v>
      </c>
      <c r="AZ298" s="146">
        <v>2</v>
      </c>
      <c r="BA298" s="146">
        <f t="shared" si="1"/>
        <v>0</v>
      </c>
      <c r="BB298" s="146">
        <f t="shared" si="2"/>
        <v>0</v>
      </c>
      <c r="BC298" s="146">
        <f t="shared" si="3"/>
        <v>0</v>
      </c>
      <c r="BD298" s="146">
        <f t="shared" si="4"/>
        <v>0</v>
      </c>
      <c r="BE298" s="146">
        <f t="shared" si="5"/>
        <v>0</v>
      </c>
      <c r="CA298" s="177">
        <v>3</v>
      </c>
      <c r="CB298" s="177">
        <v>1</v>
      </c>
      <c r="CZ298" s="146">
        <v>0</v>
      </c>
    </row>
    <row r="299" spans="1:104" ht="22.5">
      <c r="A299" s="171">
        <v>26</v>
      </c>
      <c r="B299" s="172" t="s">
        <v>340</v>
      </c>
      <c r="C299" s="173" t="s">
        <v>341</v>
      </c>
      <c r="D299" s="174" t="s">
        <v>86</v>
      </c>
      <c r="E299" s="175">
        <v>1</v>
      </c>
      <c r="F299" s="175">
        <v>0</v>
      </c>
      <c r="G299" s="176">
        <f t="shared" si="0"/>
        <v>0</v>
      </c>
      <c r="O299" s="170">
        <v>2</v>
      </c>
      <c r="AA299" s="146">
        <v>3</v>
      </c>
      <c r="AB299" s="146">
        <v>1</v>
      </c>
      <c r="AC299" s="146" t="s">
        <v>340</v>
      </c>
      <c r="AZ299" s="146">
        <v>2</v>
      </c>
      <c r="BA299" s="146">
        <f t="shared" si="1"/>
        <v>0</v>
      </c>
      <c r="BB299" s="146">
        <f t="shared" si="2"/>
        <v>0</v>
      </c>
      <c r="BC299" s="146">
        <f t="shared" si="3"/>
        <v>0</v>
      </c>
      <c r="BD299" s="146">
        <f t="shared" si="4"/>
        <v>0</v>
      </c>
      <c r="BE299" s="146">
        <f t="shared" si="5"/>
        <v>0</v>
      </c>
      <c r="CA299" s="177">
        <v>3</v>
      </c>
      <c r="CB299" s="177">
        <v>1</v>
      </c>
      <c r="CZ299" s="146">
        <v>0</v>
      </c>
    </row>
    <row r="300" spans="1:104" ht="22.5">
      <c r="A300" s="171">
        <v>27</v>
      </c>
      <c r="B300" s="172" t="s">
        <v>342</v>
      </c>
      <c r="C300" s="173" t="s">
        <v>438</v>
      </c>
      <c r="D300" s="174" t="s">
        <v>86</v>
      </c>
      <c r="E300" s="175">
        <v>1</v>
      </c>
      <c r="F300" s="175">
        <v>0</v>
      </c>
      <c r="G300" s="176">
        <f t="shared" si="0"/>
        <v>0</v>
      </c>
      <c r="O300" s="170">
        <v>2</v>
      </c>
      <c r="AA300" s="146">
        <v>3</v>
      </c>
      <c r="AB300" s="146">
        <v>1</v>
      </c>
      <c r="AC300" s="146" t="s">
        <v>342</v>
      </c>
      <c r="AZ300" s="146">
        <v>2</v>
      </c>
      <c r="BA300" s="146">
        <f t="shared" si="1"/>
        <v>0</v>
      </c>
      <c r="BB300" s="146">
        <f t="shared" si="2"/>
        <v>0</v>
      </c>
      <c r="BC300" s="146">
        <f t="shared" si="3"/>
        <v>0</v>
      </c>
      <c r="BD300" s="146">
        <f t="shared" si="4"/>
        <v>0</v>
      </c>
      <c r="BE300" s="146">
        <f t="shared" si="5"/>
        <v>0</v>
      </c>
      <c r="CA300" s="177">
        <v>3</v>
      </c>
      <c r="CB300" s="177">
        <v>1</v>
      </c>
      <c r="CZ300" s="146">
        <v>0</v>
      </c>
    </row>
    <row r="301" spans="1:104" ht="22.5">
      <c r="A301" s="171">
        <v>28</v>
      </c>
      <c r="B301" s="172" t="s">
        <v>343</v>
      </c>
      <c r="C301" s="173" t="s">
        <v>439</v>
      </c>
      <c r="D301" s="174" t="s">
        <v>86</v>
      </c>
      <c r="E301" s="175">
        <v>1</v>
      </c>
      <c r="F301" s="175">
        <v>0</v>
      </c>
      <c r="G301" s="176">
        <f t="shared" si="0"/>
        <v>0</v>
      </c>
      <c r="O301" s="170">
        <v>2</v>
      </c>
      <c r="AA301" s="146">
        <v>3</v>
      </c>
      <c r="AB301" s="146">
        <v>1</v>
      </c>
      <c r="AC301" s="146" t="s">
        <v>343</v>
      </c>
      <c r="AZ301" s="146">
        <v>2</v>
      </c>
      <c r="BA301" s="146">
        <f t="shared" si="1"/>
        <v>0</v>
      </c>
      <c r="BB301" s="146">
        <f t="shared" si="2"/>
        <v>0</v>
      </c>
      <c r="BC301" s="146">
        <f t="shared" si="3"/>
        <v>0</v>
      </c>
      <c r="BD301" s="146">
        <f t="shared" si="4"/>
        <v>0</v>
      </c>
      <c r="BE301" s="146">
        <f t="shared" si="5"/>
        <v>0</v>
      </c>
      <c r="CA301" s="177">
        <v>3</v>
      </c>
      <c r="CB301" s="177">
        <v>1</v>
      </c>
      <c r="CZ301" s="146">
        <v>0</v>
      </c>
    </row>
    <row r="302" spans="1:104" ht="22.5">
      <c r="A302" s="171">
        <v>29</v>
      </c>
      <c r="B302" s="172" t="s">
        <v>344</v>
      </c>
      <c r="C302" s="173" t="s">
        <v>440</v>
      </c>
      <c r="D302" s="174" t="s">
        <v>86</v>
      </c>
      <c r="E302" s="175">
        <v>1</v>
      </c>
      <c r="F302" s="175">
        <v>0</v>
      </c>
      <c r="G302" s="176">
        <f t="shared" si="0"/>
        <v>0</v>
      </c>
      <c r="O302" s="170">
        <v>2</v>
      </c>
      <c r="AA302" s="146">
        <v>3</v>
      </c>
      <c r="AB302" s="146">
        <v>1</v>
      </c>
      <c r="AC302" s="146" t="s">
        <v>344</v>
      </c>
      <c r="AZ302" s="146">
        <v>2</v>
      </c>
      <c r="BA302" s="146">
        <f t="shared" si="1"/>
        <v>0</v>
      </c>
      <c r="BB302" s="146">
        <f t="shared" si="2"/>
        <v>0</v>
      </c>
      <c r="BC302" s="146">
        <f t="shared" si="3"/>
        <v>0</v>
      </c>
      <c r="BD302" s="146">
        <f t="shared" si="4"/>
        <v>0</v>
      </c>
      <c r="BE302" s="146">
        <f t="shared" si="5"/>
        <v>0</v>
      </c>
      <c r="CA302" s="177">
        <v>3</v>
      </c>
      <c r="CB302" s="177">
        <v>1</v>
      </c>
      <c r="CZ302" s="146">
        <v>0</v>
      </c>
    </row>
    <row r="303" spans="1:104" ht="22.5">
      <c r="A303" s="171">
        <v>30</v>
      </c>
      <c r="B303" s="172" t="s">
        <v>345</v>
      </c>
      <c r="C303" s="173" t="s">
        <v>441</v>
      </c>
      <c r="D303" s="174" t="s">
        <v>86</v>
      </c>
      <c r="E303" s="175">
        <v>1</v>
      </c>
      <c r="F303" s="175">
        <v>0</v>
      </c>
      <c r="G303" s="176">
        <f t="shared" si="0"/>
        <v>0</v>
      </c>
      <c r="O303" s="170">
        <v>2</v>
      </c>
      <c r="AA303" s="146">
        <v>3</v>
      </c>
      <c r="AB303" s="146">
        <v>1</v>
      </c>
      <c r="AC303" s="146" t="s">
        <v>345</v>
      </c>
      <c r="AZ303" s="146">
        <v>2</v>
      </c>
      <c r="BA303" s="146">
        <f t="shared" si="1"/>
        <v>0</v>
      </c>
      <c r="BB303" s="146">
        <f t="shared" si="2"/>
        <v>0</v>
      </c>
      <c r="BC303" s="146">
        <f t="shared" si="3"/>
        <v>0</v>
      </c>
      <c r="BD303" s="146">
        <f t="shared" si="4"/>
        <v>0</v>
      </c>
      <c r="BE303" s="146">
        <f t="shared" si="5"/>
        <v>0</v>
      </c>
      <c r="CA303" s="177">
        <v>3</v>
      </c>
      <c r="CB303" s="177">
        <v>1</v>
      </c>
      <c r="CZ303" s="146">
        <v>0</v>
      </c>
    </row>
    <row r="304" spans="1:104" ht="22.5">
      <c r="A304" s="171">
        <v>31</v>
      </c>
      <c r="B304" s="172" t="s">
        <v>346</v>
      </c>
      <c r="C304" s="173" t="s">
        <v>442</v>
      </c>
      <c r="D304" s="174" t="s">
        <v>86</v>
      </c>
      <c r="E304" s="175">
        <v>1</v>
      </c>
      <c r="F304" s="175">
        <v>0</v>
      </c>
      <c r="G304" s="176">
        <f t="shared" si="0"/>
        <v>0</v>
      </c>
      <c r="O304" s="170">
        <v>2</v>
      </c>
      <c r="AA304" s="146">
        <v>3</v>
      </c>
      <c r="AB304" s="146">
        <v>1</v>
      </c>
      <c r="AC304" s="146" t="s">
        <v>346</v>
      </c>
      <c r="AZ304" s="146">
        <v>2</v>
      </c>
      <c r="BA304" s="146">
        <f t="shared" si="1"/>
        <v>0</v>
      </c>
      <c r="BB304" s="146">
        <f t="shared" si="2"/>
        <v>0</v>
      </c>
      <c r="BC304" s="146">
        <f t="shared" si="3"/>
        <v>0</v>
      </c>
      <c r="BD304" s="146">
        <f t="shared" si="4"/>
        <v>0</v>
      </c>
      <c r="BE304" s="146">
        <f t="shared" si="5"/>
        <v>0</v>
      </c>
      <c r="CA304" s="177">
        <v>3</v>
      </c>
      <c r="CB304" s="177">
        <v>1</v>
      </c>
      <c r="CZ304" s="146">
        <v>0</v>
      </c>
    </row>
    <row r="305" spans="1:104" ht="22.5">
      <c r="A305" s="171">
        <v>32</v>
      </c>
      <c r="B305" s="172" t="s">
        <v>347</v>
      </c>
      <c r="C305" s="173" t="s">
        <v>348</v>
      </c>
      <c r="D305" s="174" t="s">
        <v>86</v>
      </c>
      <c r="E305" s="175">
        <v>1</v>
      </c>
      <c r="F305" s="175">
        <v>0</v>
      </c>
      <c r="G305" s="176">
        <f t="shared" si="0"/>
        <v>0</v>
      </c>
      <c r="O305" s="170">
        <v>2</v>
      </c>
      <c r="AA305" s="146">
        <v>3</v>
      </c>
      <c r="AB305" s="146">
        <v>1</v>
      </c>
      <c r="AC305" s="146" t="s">
        <v>347</v>
      </c>
      <c r="AZ305" s="146">
        <v>2</v>
      </c>
      <c r="BA305" s="146">
        <f t="shared" si="1"/>
        <v>0</v>
      </c>
      <c r="BB305" s="146">
        <f t="shared" si="2"/>
        <v>0</v>
      </c>
      <c r="BC305" s="146">
        <f t="shared" si="3"/>
        <v>0</v>
      </c>
      <c r="BD305" s="146">
        <f t="shared" si="4"/>
        <v>0</v>
      </c>
      <c r="BE305" s="146">
        <f t="shared" si="5"/>
        <v>0</v>
      </c>
      <c r="CA305" s="177">
        <v>3</v>
      </c>
      <c r="CB305" s="177">
        <v>1</v>
      </c>
      <c r="CZ305" s="146">
        <v>0</v>
      </c>
    </row>
    <row r="306" spans="1:104" ht="22.5">
      <c r="A306" s="171">
        <v>33</v>
      </c>
      <c r="B306" s="172" t="s">
        <v>349</v>
      </c>
      <c r="C306" s="173" t="s">
        <v>350</v>
      </c>
      <c r="D306" s="174" t="s">
        <v>86</v>
      </c>
      <c r="E306" s="175">
        <v>1</v>
      </c>
      <c r="F306" s="175">
        <v>0</v>
      </c>
      <c r="G306" s="176">
        <f t="shared" si="0"/>
        <v>0</v>
      </c>
      <c r="O306" s="170">
        <v>2</v>
      </c>
      <c r="AA306" s="146">
        <v>3</v>
      </c>
      <c r="AB306" s="146">
        <v>1</v>
      </c>
      <c r="AC306" s="146" t="s">
        <v>349</v>
      </c>
      <c r="AZ306" s="146">
        <v>2</v>
      </c>
      <c r="BA306" s="146">
        <f t="shared" si="1"/>
        <v>0</v>
      </c>
      <c r="BB306" s="146">
        <f t="shared" si="2"/>
        <v>0</v>
      </c>
      <c r="BC306" s="146">
        <f t="shared" si="3"/>
        <v>0</v>
      </c>
      <c r="BD306" s="146">
        <f t="shared" si="4"/>
        <v>0</v>
      </c>
      <c r="BE306" s="146">
        <f t="shared" si="5"/>
        <v>0</v>
      </c>
      <c r="CA306" s="177">
        <v>3</v>
      </c>
      <c r="CB306" s="177">
        <v>1</v>
      </c>
      <c r="CZ306" s="146">
        <v>0</v>
      </c>
    </row>
    <row r="307" spans="1:104" ht="22.5">
      <c r="A307" s="171">
        <v>34</v>
      </c>
      <c r="B307" s="172" t="s">
        <v>351</v>
      </c>
      <c r="C307" s="173" t="s">
        <v>352</v>
      </c>
      <c r="D307" s="174" t="s">
        <v>86</v>
      </c>
      <c r="E307" s="175">
        <v>1</v>
      </c>
      <c r="F307" s="175">
        <v>0</v>
      </c>
      <c r="G307" s="176">
        <f t="shared" si="0"/>
        <v>0</v>
      </c>
      <c r="O307" s="170">
        <v>2</v>
      </c>
      <c r="AA307" s="146">
        <v>3</v>
      </c>
      <c r="AB307" s="146">
        <v>1</v>
      </c>
      <c r="AC307" s="146" t="s">
        <v>351</v>
      </c>
      <c r="AZ307" s="146">
        <v>2</v>
      </c>
      <c r="BA307" s="146">
        <f t="shared" si="1"/>
        <v>0</v>
      </c>
      <c r="BB307" s="146">
        <f t="shared" si="2"/>
        <v>0</v>
      </c>
      <c r="BC307" s="146">
        <f t="shared" si="3"/>
        <v>0</v>
      </c>
      <c r="BD307" s="146">
        <f t="shared" si="4"/>
        <v>0</v>
      </c>
      <c r="BE307" s="146">
        <f t="shared" si="5"/>
        <v>0</v>
      </c>
      <c r="CA307" s="177">
        <v>3</v>
      </c>
      <c r="CB307" s="177">
        <v>1</v>
      </c>
      <c r="CZ307" s="146">
        <v>0</v>
      </c>
    </row>
    <row r="308" spans="1:104" ht="22.5">
      <c r="A308" s="171">
        <v>35</v>
      </c>
      <c r="B308" s="172" t="s">
        <v>353</v>
      </c>
      <c r="C308" s="173" t="s">
        <v>354</v>
      </c>
      <c r="D308" s="174" t="s">
        <v>86</v>
      </c>
      <c r="E308" s="175">
        <v>1</v>
      </c>
      <c r="F308" s="175">
        <v>0</v>
      </c>
      <c r="G308" s="176">
        <f t="shared" si="0"/>
        <v>0</v>
      </c>
      <c r="O308" s="170">
        <v>2</v>
      </c>
      <c r="AA308" s="146">
        <v>3</v>
      </c>
      <c r="AB308" s="146">
        <v>1</v>
      </c>
      <c r="AC308" s="146" t="s">
        <v>353</v>
      </c>
      <c r="AZ308" s="146">
        <v>2</v>
      </c>
      <c r="BA308" s="146">
        <f t="shared" si="1"/>
        <v>0</v>
      </c>
      <c r="BB308" s="146">
        <f t="shared" si="2"/>
        <v>0</v>
      </c>
      <c r="BC308" s="146">
        <f t="shared" si="3"/>
        <v>0</v>
      </c>
      <c r="BD308" s="146">
        <f t="shared" si="4"/>
        <v>0</v>
      </c>
      <c r="BE308" s="146">
        <f t="shared" si="5"/>
        <v>0</v>
      </c>
      <c r="CA308" s="177">
        <v>3</v>
      </c>
      <c r="CB308" s="177">
        <v>1</v>
      </c>
      <c r="CZ308" s="146">
        <v>0</v>
      </c>
    </row>
    <row r="309" spans="1:104" ht="22.5">
      <c r="A309" s="171">
        <v>36</v>
      </c>
      <c r="B309" s="172" t="s">
        <v>355</v>
      </c>
      <c r="C309" s="173" t="s">
        <v>356</v>
      </c>
      <c r="D309" s="174" t="s">
        <v>86</v>
      </c>
      <c r="E309" s="175">
        <v>1</v>
      </c>
      <c r="F309" s="175">
        <v>0</v>
      </c>
      <c r="G309" s="176">
        <f t="shared" si="0"/>
        <v>0</v>
      </c>
      <c r="O309" s="170">
        <v>2</v>
      </c>
      <c r="AA309" s="146">
        <v>3</v>
      </c>
      <c r="AB309" s="146">
        <v>1</v>
      </c>
      <c r="AC309" s="146" t="s">
        <v>355</v>
      </c>
      <c r="AZ309" s="146">
        <v>2</v>
      </c>
      <c r="BA309" s="146">
        <f t="shared" si="1"/>
        <v>0</v>
      </c>
      <c r="BB309" s="146">
        <f t="shared" si="2"/>
        <v>0</v>
      </c>
      <c r="BC309" s="146">
        <f t="shared" si="3"/>
        <v>0</v>
      </c>
      <c r="BD309" s="146">
        <f t="shared" si="4"/>
        <v>0</v>
      </c>
      <c r="BE309" s="146">
        <f t="shared" si="5"/>
        <v>0</v>
      </c>
      <c r="CA309" s="177">
        <v>3</v>
      </c>
      <c r="CB309" s="177">
        <v>1</v>
      </c>
      <c r="CZ309" s="146">
        <v>0</v>
      </c>
    </row>
    <row r="310" spans="1:104" ht="22.5">
      <c r="A310" s="171">
        <v>37</v>
      </c>
      <c r="B310" s="172" t="s">
        <v>357</v>
      </c>
      <c r="C310" s="173" t="s">
        <v>358</v>
      </c>
      <c r="D310" s="174" t="s">
        <v>86</v>
      </c>
      <c r="E310" s="175">
        <v>1</v>
      </c>
      <c r="F310" s="175">
        <v>0</v>
      </c>
      <c r="G310" s="176">
        <f t="shared" si="0"/>
        <v>0</v>
      </c>
      <c r="O310" s="170">
        <v>2</v>
      </c>
      <c r="AA310" s="146">
        <v>3</v>
      </c>
      <c r="AB310" s="146">
        <v>1</v>
      </c>
      <c r="AC310" s="146" t="s">
        <v>357</v>
      </c>
      <c r="AZ310" s="146">
        <v>2</v>
      </c>
      <c r="BA310" s="146">
        <f t="shared" si="1"/>
        <v>0</v>
      </c>
      <c r="BB310" s="146">
        <f t="shared" si="2"/>
        <v>0</v>
      </c>
      <c r="BC310" s="146">
        <f t="shared" si="3"/>
        <v>0</v>
      </c>
      <c r="BD310" s="146">
        <f t="shared" si="4"/>
        <v>0</v>
      </c>
      <c r="BE310" s="146">
        <f t="shared" si="5"/>
        <v>0</v>
      </c>
      <c r="CA310" s="177">
        <v>3</v>
      </c>
      <c r="CB310" s="177">
        <v>1</v>
      </c>
      <c r="CZ310" s="146">
        <v>0</v>
      </c>
    </row>
    <row r="311" spans="1:104" ht="22.5">
      <c r="A311" s="171">
        <v>38</v>
      </c>
      <c r="B311" s="172" t="s">
        <v>359</v>
      </c>
      <c r="C311" s="173" t="s">
        <v>360</v>
      </c>
      <c r="D311" s="174" t="s">
        <v>86</v>
      </c>
      <c r="E311" s="175">
        <v>1</v>
      </c>
      <c r="F311" s="175">
        <v>0</v>
      </c>
      <c r="G311" s="176">
        <f t="shared" si="0"/>
        <v>0</v>
      </c>
      <c r="O311" s="170">
        <v>2</v>
      </c>
      <c r="AA311" s="146">
        <v>3</v>
      </c>
      <c r="AB311" s="146">
        <v>1</v>
      </c>
      <c r="AC311" s="146" t="s">
        <v>359</v>
      </c>
      <c r="AZ311" s="146">
        <v>2</v>
      </c>
      <c r="BA311" s="146">
        <f t="shared" si="1"/>
        <v>0</v>
      </c>
      <c r="BB311" s="146">
        <f t="shared" si="2"/>
        <v>0</v>
      </c>
      <c r="BC311" s="146">
        <f t="shared" si="3"/>
        <v>0</v>
      </c>
      <c r="BD311" s="146">
        <f t="shared" si="4"/>
        <v>0</v>
      </c>
      <c r="BE311" s="146">
        <f t="shared" si="5"/>
        <v>0</v>
      </c>
      <c r="CA311" s="177">
        <v>3</v>
      </c>
      <c r="CB311" s="177">
        <v>1</v>
      </c>
      <c r="CZ311" s="146">
        <v>0</v>
      </c>
    </row>
    <row r="312" spans="1:104" ht="22.5">
      <c r="A312" s="171">
        <v>39</v>
      </c>
      <c r="B312" s="172" t="s">
        <v>361</v>
      </c>
      <c r="C312" s="173" t="s">
        <v>362</v>
      </c>
      <c r="D312" s="174" t="s">
        <v>86</v>
      </c>
      <c r="E312" s="175">
        <v>1</v>
      </c>
      <c r="F312" s="175">
        <v>0</v>
      </c>
      <c r="G312" s="176">
        <f t="shared" si="0"/>
        <v>0</v>
      </c>
      <c r="O312" s="170">
        <v>2</v>
      </c>
      <c r="AA312" s="146">
        <v>3</v>
      </c>
      <c r="AB312" s="146">
        <v>1</v>
      </c>
      <c r="AC312" s="146" t="s">
        <v>361</v>
      </c>
      <c r="AZ312" s="146">
        <v>2</v>
      </c>
      <c r="BA312" s="146">
        <f t="shared" si="1"/>
        <v>0</v>
      </c>
      <c r="BB312" s="146">
        <f t="shared" si="2"/>
        <v>0</v>
      </c>
      <c r="BC312" s="146">
        <f t="shared" si="3"/>
        <v>0</v>
      </c>
      <c r="BD312" s="146">
        <f t="shared" si="4"/>
        <v>0</v>
      </c>
      <c r="BE312" s="146">
        <f t="shared" si="5"/>
        <v>0</v>
      </c>
      <c r="CA312" s="177">
        <v>3</v>
      </c>
      <c r="CB312" s="177">
        <v>1</v>
      </c>
      <c r="CZ312" s="146">
        <v>0</v>
      </c>
    </row>
    <row r="313" spans="1:104" ht="22.5">
      <c r="A313" s="171">
        <v>40</v>
      </c>
      <c r="B313" s="172" t="s">
        <v>363</v>
      </c>
      <c r="C313" s="173" t="s">
        <v>364</v>
      </c>
      <c r="D313" s="174" t="s">
        <v>86</v>
      </c>
      <c r="E313" s="175">
        <v>1</v>
      </c>
      <c r="F313" s="175">
        <v>0</v>
      </c>
      <c r="G313" s="176">
        <f t="shared" si="0"/>
        <v>0</v>
      </c>
      <c r="O313" s="170">
        <v>2</v>
      </c>
      <c r="AA313" s="146">
        <v>3</v>
      </c>
      <c r="AB313" s="146">
        <v>1</v>
      </c>
      <c r="AC313" s="146" t="s">
        <v>363</v>
      </c>
      <c r="AZ313" s="146">
        <v>2</v>
      </c>
      <c r="BA313" s="146">
        <f t="shared" si="1"/>
        <v>0</v>
      </c>
      <c r="BB313" s="146">
        <f t="shared" si="2"/>
        <v>0</v>
      </c>
      <c r="BC313" s="146">
        <f t="shared" si="3"/>
        <v>0</v>
      </c>
      <c r="BD313" s="146">
        <f t="shared" si="4"/>
        <v>0</v>
      </c>
      <c r="BE313" s="146">
        <f t="shared" si="5"/>
        <v>0</v>
      </c>
      <c r="CA313" s="177">
        <v>3</v>
      </c>
      <c r="CB313" s="177">
        <v>1</v>
      </c>
      <c r="CZ313" s="146">
        <v>0</v>
      </c>
    </row>
    <row r="314" spans="1:104" ht="22.5">
      <c r="A314" s="171">
        <v>41</v>
      </c>
      <c r="B314" s="172" t="s">
        <v>365</v>
      </c>
      <c r="C314" s="173" t="s">
        <v>366</v>
      </c>
      <c r="D314" s="174" t="s">
        <v>86</v>
      </c>
      <c r="E314" s="175">
        <v>1</v>
      </c>
      <c r="F314" s="175">
        <v>0</v>
      </c>
      <c r="G314" s="176">
        <f t="shared" si="0"/>
        <v>0</v>
      </c>
      <c r="O314" s="170">
        <v>2</v>
      </c>
      <c r="AA314" s="146">
        <v>3</v>
      </c>
      <c r="AB314" s="146">
        <v>1</v>
      </c>
      <c r="AC314" s="146" t="s">
        <v>365</v>
      </c>
      <c r="AZ314" s="146">
        <v>2</v>
      </c>
      <c r="BA314" s="146">
        <f t="shared" si="1"/>
        <v>0</v>
      </c>
      <c r="BB314" s="146">
        <f t="shared" si="2"/>
        <v>0</v>
      </c>
      <c r="BC314" s="146">
        <f t="shared" si="3"/>
        <v>0</v>
      </c>
      <c r="BD314" s="146">
        <f t="shared" si="4"/>
        <v>0</v>
      </c>
      <c r="BE314" s="146">
        <f t="shared" si="5"/>
        <v>0</v>
      </c>
      <c r="CA314" s="177">
        <v>3</v>
      </c>
      <c r="CB314" s="177">
        <v>1</v>
      </c>
      <c r="CZ314" s="146">
        <v>0</v>
      </c>
    </row>
    <row r="315" spans="1:104" ht="22.5">
      <c r="A315" s="171">
        <v>42</v>
      </c>
      <c r="B315" s="172" t="s">
        <v>367</v>
      </c>
      <c r="C315" s="173" t="s">
        <v>368</v>
      </c>
      <c r="D315" s="174" t="s">
        <v>86</v>
      </c>
      <c r="E315" s="175">
        <v>1</v>
      </c>
      <c r="F315" s="175">
        <v>0</v>
      </c>
      <c r="G315" s="176">
        <f t="shared" si="0"/>
        <v>0</v>
      </c>
      <c r="O315" s="170">
        <v>2</v>
      </c>
      <c r="AA315" s="146">
        <v>3</v>
      </c>
      <c r="AB315" s="146">
        <v>1</v>
      </c>
      <c r="AC315" s="146" t="s">
        <v>367</v>
      </c>
      <c r="AZ315" s="146">
        <v>2</v>
      </c>
      <c r="BA315" s="146">
        <f t="shared" si="1"/>
        <v>0</v>
      </c>
      <c r="BB315" s="146">
        <f t="shared" si="2"/>
        <v>0</v>
      </c>
      <c r="BC315" s="146">
        <f t="shared" si="3"/>
        <v>0</v>
      </c>
      <c r="BD315" s="146">
        <f t="shared" si="4"/>
        <v>0</v>
      </c>
      <c r="BE315" s="146">
        <f t="shared" si="5"/>
        <v>0</v>
      </c>
      <c r="CA315" s="177">
        <v>3</v>
      </c>
      <c r="CB315" s="177">
        <v>1</v>
      </c>
      <c r="CZ315" s="146">
        <v>0</v>
      </c>
    </row>
    <row r="316" spans="1:104" ht="22.5">
      <c r="A316" s="171">
        <v>43</v>
      </c>
      <c r="B316" s="172" t="s">
        <v>369</v>
      </c>
      <c r="C316" s="173" t="s">
        <v>370</v>
      </c>
      <c r="D316" s="174" t="s">
        <v>86</v>
      </c>
      <c r="E316" s="175">
        <v>1</v>
      </c>
      <c r="F316" s="175">
        <v>0</v>
      </c>
      <c r="G316" s="176">
        <f t="shared" si="0"/>
        <v>0</v>
      </c>
      <c r="O316" s="170">
        <v>2</v>
      </c>
      <c r="AA316" s="146">
        <v>3</v>
      </c>
      <c r="AB316" s="146">
        <v>1</v>
      </c>
      <c r="AC316" s="146" t="s">
        <v>369</v>
      </c>
      <c r="AZ316" s="146">
        <v>2</v>
      </c>
      <c r="BA316" s="146">
        <f t="shared" si="1"/>
        <v>0</v>
      </c>
      <c r="BB316" s="146">
        <f t="shared" si="2"/>
        <v>0</v>
      </c>
      <c r="BC316" s="146">
        <f t="shared" si="3"/>
        <v>0</v>
      </c>
      <c r="BD316" s="146">
        <f t="shared" si="4"/>
        <v>0</v>
      </c>
      <c r="BE316" s="146">
        <f t="shared" si="5"/>
        <v>0</v>
      </c>
      <c r="CA316" s="177">
        <v>3</v>
      </c>
      <c r="CB316" s="177">
        <v>1</v>
      </c>
      <c r="CZ316" s="146">
        <v>0</v>
      </c>
    </row>
    <row r="317" spans="1:104" ht="22.5">
      <c r="A317" s="171">
        <v>44</v>
      </c>
      <c r="B317" s="172" t="s">
        <v>371</v>
      </c>
      <c r="C317" s="173" t="s">
        <v>372</v>
      </c>
      <c r="D317" s="174" t="s">
        <v>86</v>
      </c>
      <c r="E317" s="175">
        <v>1</v>
      </c>
      <c r="F317" s="175">
        <v>0</v>
      </c>
      <c r="G317" s="176">
        <f t="shared" si="0"/>
        <v>0</v>
      </c>
      <c r="O317" s="170">
        <v>2</v>
      </c>
      <c r="AA317" s="146">
        <v>3</v>
      </c>
      <c r="AB317" s="146">
        <v>1</v>
      </c>
      <c r="AC317" s="146" t="s">
        <v>371</v>
      </c>
      <c r="AZ317" s="146">
        <v>2</v>
      </c>
      <c r="BA317" s="146">
        <f t="shared" si="1"/>
        <v>0</v>
      </c>
      <c r="BB317" s="146">
        <f t="shared" si="2"/>
        <v>0</v>
      </c>
      <c r="BC317" s="146">
        <f t="shared" si="3"/>
        <v>0</v>
      </c>
      <c r="BD317" s="146">
        <f t="shared" si="4"/>
        <v>0</v>
      </c>
      <c r="BE317" s="146">
        <f t="shared" si="5"/>
        <v>0</v>
      </c>
      <c r="CA317" s="177">
        <v>3</v>
      </c>
      <c r="CB317" s="177">
        <v>1</v>
      </c>
      <c r="CZ317" s="146">
        <v>0</v>
      </c>
    </row>
    <row r="318" spans="1:104" ht="22.5">
      <c r="A318" s="171">
        <v>45</v>
      </c>
      <c r="B318" s="172" t="s">
        <v>373</v>
      </c>
      <c r="C318" s="173" t="s">
        <v>374</v>
      </c>
      <c r="D318" s="174" t="s">
        <v>86</v>
      </c>
      <c r="E318" s="175">
        <v>1</v>
      </c>
      <c r="F318" s="175">
        <v>0</v>
      </c>
      <c r="G318" s="176">
        <f t="shared" si="0"/>
        <v>0</v>
      </c>
      <c r="O318" s="170">
        <v>2</v>
      </c>
      <c r="AA318" s="146">
        <v>3</v>
      </c>
      <c r="AB318" s="146">
        <v>1</v>
      </c>
      <c r="AC318" s="146" t="s">
        <v>373</v>
      </c>
      <c r="AZ318" s="146">
        <v>2</v>
      </c>
      <c r="BA318" s="146">
        <f t="shared" si="1"/>
        <v>0</v>
      </c>
      <c r="BB318" s="146">
        <f t="shared" si="2"/>
        <v>0</v>
      </c>
      <c r="BC318" s="146">
        <f t="shared" si="3"/>
        <v>0</v>
      </c>
      <c r="BD318" s="146">
        <f t="shared" si="4"/>
        <v>0</v>
      </c>
      <c r="BE318" s="146">
        <f t="shared" si="5"/>
        <v>0</v>
      </c>
      <c r="CA318" s="177">
        <v>3</v>
      </c>
      <c r="CB318" s="177">
        <v>1</v>
      </c>
      <c r="CZ318" s="146">
        <v>0</v>
      </c>
    </row>
    <row r="319" spans="1:104" ht="22.5">
      <c r="A319" s="171">
        <v>46</v>
      </c>
      <c r="B319" s="172" t="s">
        <v>375</v>
      </c>
      <c r="C319" s="173" t="s">
        <v>376</v>
      </c>
      <c r="D319" s="174" t="s">
        <v>86</v>
      </c>
      <c r="E319" s="175">
        <v>1</v>
      </c>
      <c r="F319" s="175">
        <v>0</v>
      </c>
      <c r="G319" s="176">
        <f t="shared" si="0"/>
        <v>0</v>
      </c>
      <c r="O319" s="170">
        <v>2</v>
      </c>
      <c r="AA319" s="146">
        <v>3</v>
      </c>
      <c r="AB319" s="146">
        <v>1</v>
      </c>
      <c r="AC319" s="146" t="s">
        <v>375</v>
      </c>
      <c r="AZ319" s="146">
        <v>2</v>
      </c>
      <c r="BA319" s="146">
        <f t="shared" si="1"/>
        <v>0</v>
      </c>
      <c r="BB319" s="146">
        <f t="shared" si="2"/>
        <v>0</v>
      </c>
      <c r="BC319" s="146">
        <f t="shared" si="3"/>
        <v>0</v>
      </c>
      <c r="BD319" s="146">
        <f t="shared" si="4"/>
        <v>0</v>
      </c>
      <c r="BE319" s="146">
        <f t="shared" si="5"/>
        <v>0</v>
      </c>
      <c r="CA319" s="177">
        <v>3</v>
      </c>
      <c r="CB319" s="177">
        <v>1</v>
      </c>
      <c r="CZ319" s="146">
        <v>0</v>
      </c>
    </row>
    <row r="320" spans="1:104" ht="22.5">
      <c r="A320" s="171">
        <v>47</v>
      </c>
      <c r="B320" s="172" t="s">
        <v>377</v>
      </c>
      <c r="C320" s="173" t="s">
        <v>378</v>
      </c>
      <c r="D320" s="174" t="s">
        <v>86</v>
      </c>
      <c r="E320" s="175">
        <v>1</v>
      </c>
      <c r="F320" s="175">
        <v>0</v>
      </c>
      <c r="G320" s="176">
        <f t="shared" si="0"/>
        <v>0</v>
      </c>
      <c r="O320" s="170">
        <v>2</v>
      </c>
      <c r="AA320" s="146">
        <v>3</v>
      </c>
      <c r="AB320" s="146">
        <v>1</v>
      </c>
      <c r="AC320" s="146" t="s">
        <v>377</v>
      </c>
      <c r="AZ320" s="146">
        <v>2</v>
      </c>
      <c r="BA320" s="146">
        <f t="shared" si="1"/>
        <v>0</v>
      </c>
      <c r="BB320" s="146">
        <f t="shared" si="2"/>
        <v>0</v>
      </c>
      <c r="BC320" s="146">
        <f t="shared" si="3"/>
        <v>0</v>
      </c>
      <c r="BD320" s="146">
        <f t="shared" si="4"/>
        <v>0</v>
      </c>
      <c r="BE320" s="146">
        <f t="shared" si="5"/>
        <v>0</v>
      </c>
      <c r="CA320" s="177">
        <v>3</v>
      </c>
      <c r="CB320" s="177">
        <v>1</v>
      </c>
      <c r="CZ320" s="146">
        <v>0</v>
      </c>
    </row>
    <row r="321" spans="1:104" ht="22.5">
      <c r="A321" s="171">
        <v>48</v>
      </c>
      <c r="B321" s="172" t="s">
        <v>379</v>
      </c>
      <c r="C321" s="173" t="s">
        <v>380</v>
      </c>
      <c r="D321" s="174" t="s">
        <v>86</v>
      </c>
      <c r="E321" s="175">
        <v>1</v>
      </c>
      <c r="F321" s="175">
        <v>0</v>
      </c>
      <c r="G321" s="176">
        <f t="shared" si="0"/>
        <v>0</v>
      </c>
      <c r="O321" s="170">
        <v>2</v>
      </c>
      <c r="AA321" s="146">
        <v>3</v>
      </c>
      <c r="AB321" s="146">
        <v>1</v>
      </c>
      <c r="AC321" s="146" t="s">
        <v>379</v>
      </c>
      <c r="AZ321" s="146">
        <v>2</v>
      </c>
      <c r="BA321" s="146">
        <f t="shared" si="1"/>
        <v>0</v>
      </c>
      <c r="BB321" s="146">
        <f t="shared" si="2"/>
        <v>0</v>
      </c>
      <c r="BC321" s="146">
        <f t="shared" si="3"/>
        <v>0</v>
      </c>
      <c r="BD321" s="146">
        <f t="shared" si="4"/>
        <v>0</v>
      </c>
      <c r="BE321" s="146">
        <f t="shared" si="5"/>
        <v>0</v>
      </c>
      <c r="CA321" s="177">
        <v>3</v>
      </c>
      <c r="CB321" s="177">
        <v>1</v>
      </c>
      <c r="CZ321" s="146">
        <v>0</v>
      </c>
    </row>
    <row r="322" spans="1:104" ht="12.75">
      <c r="A322" s="171">
        <v>49</v>
      </c>
      <c r="B322" s="172" t="s">
        <v>381</v>
      </c>
      <c r="C322" s="173" t="s">
        <v>382</v>
      </c>
      <c r="D322" s="174" t="s">
        <v>61</v>
      </c>
      <c r="E322" s="175"/>
      <c r="F322" s="175">
        <v>0</v>
      </c>
      <c r="G322" s="176">
        <f t="shared" si="0"/>
        <v>0</v>
      </c>
      <c r="O322" s="170">
        <v>2</v>
      </c>
      <c r="AA322" s="146">
        <v>7</v>
      </c>
      <c r="AB322" s="146">
        <v>1002</v>
      </c>
      <c r="AC322" s="146">
        <v>5</v>
      </c>
      <c r="AZ322" s="146">
        <v>2</v>
      </c>
      <c r="BA322" s="146">
        <f t="shared" si="1"/>
        <v>0</v>
      </c>
      <c r="BB322" s="146">
        <f t="shared" si="2"/>
        <v>0</v>
      </c>
      <c r="BC322" s="146">
        <f t="shared" si="3"/>
        <v>0</v>
      </c>
      <c r="BD322" s="146">
        <f t="shared" si="4"/>
        <v>0</v>
      </c>
      <c r="BE322" s="146">
        <f t="shared" si="5"/>
        <v>0</v>
      </c>
      <c r="CA322" s="177">
        <v>7</v>
      </c>
      <c r="CB322" s="177">
        <v>1002</v>
      </c>
      <c r="CZ322" s="146">
        <v>0</v>
      </c>
    </row>
    <row r="323" spans="1:57" ht="12.75">
      <c r="A323" s="184"/>
      <c r="B323" s="185" t="s">
        <v>73</v>
      </c>
      <c r="C323" s="186" t="str">
        <f>CONCATENATE(B267," ",C267)</f>
        <v>766 Konstrukce truhlářské</v>
      </c>
      <c r="D323" s="187"/>
      <c r="E323" s="188"/>
      <c r="F323" s="189"/>
      <c r="G323" s="190">
        <f>SUM(G267:G322)</f>
        <v>0</v>
      </c>
      <c r="O323" s="170">
        <v>4</v>
      </c>
      <c r="BA323" s="191">
        <f>SUM(BA267:BA322)</f>
        <v>0</v>
      </c>
      <c r="BB323" s="191">
        <f>SUM(BB267:BB322)</f>
        <v>0</v>
      </c>
      <c r="BC323" s="191">
        <f>SUM(BC267:BC322)</f>
        <v>0</v>
      </c>
      <c r="BD323" s="191">
        <f>SUM(BD267:BD322)</f>
        <v>0</v>
      </c>
      <c r="BE323" s="191">
        <f>SUM(BE267:BE322)</f>
        <v>0</v>
      </c>
    </row>
    <row r="324" spans="1:15" ht="12.75">
      <c r="A324" s="163" t="s">
        <v>72</v>
      </c>
      <c r="B324" s="164" t="s">
        <v>383</v>
      </c>
      <c r="C324" s="165" t="s">
        <v>384</v>
      </c>
      <c r="D324" s="166"/>
      <c r="E324" s="167"/>
      <c r="F324" s="167"/>
      <c r="G324" s="168"/>
      <c r="H324" s="169"/>
      <c r="I324" s="169"/>
      <c r="O324" s="170">
        <v>1</v>
      </c>
    </row>
    <row r="325" spans="1:104" ht="12.75">
      <c r="A325" s="171">
        <v>50</v>
      </c>
      <c r="B325" s="172" t="s">
        <v>385</v>
      </c>
      <c r="C325" s="173" t="s">
        <v>386</v>
      </c>
      <c r="D325" s="174" t="s">
        <v>110</v>
      </c>
      <c r="E325" s="175">
        <v>37.764</v>
      </c>
      <c r="F325" s="175">
        <v>0</v>
      </c>
      <c r="G325" s="176">
        <f>E325*F325</f>
        <v>0</v>
      </c>
      <c r="O325" s="170">
        <v>2</v>
      </c>
      <c r="AA325" s="146">
        <v>1</v>
      </c>
      <c r="AB325" s="146">
        <v>7</v>
      </c>
      <c r="AC325" s="146">
        <v>7</v>
      </c>
      <c r="AZ325" s="146">
        <v>2</v>
      </c>
      <c r="BA325" s="146">
        <f>IF(AZ325=1,G325,0)</f>
        <v>0</v>
      </c>
      <c r="BB325" s="146">
        <f>IF(AZ325=2,G325,0)</f>
        <v>0</v>
      </c>
      <c r="BC325" s="146">
        <f>IF(AZ325=3,G325,0)</f>
        <v>0</v>
      </c>
      <c r="BD325" s="146">
        <f>IF(AZ325=4,G325,0)</f>
        <v>0</v>
      </c>
      <c r="BE325" s="146">
        <f>IF(AZ325=5,G325,0)</f>
        <v>0</v>
      </c>
      <c r="CA325" s="177">
        <v>1</v>
      </c>
      <c r="CB325" s="177">
        <v>7</v>
      </c>
      <c r="CZ325" s="146">
        <v>0</v>
      </c>
    </row>
    <row r="326" spans="1:15" ht="12.75">
      <c r="A326" s="178"/>
      <c r="B326" s="180"/>
      <c r="C326" s="224" t="s">
        <v>387</v>
      </c>
      <c r="D326" s="225"/>
      <c r="E326" s="181">
        <v>37.764</v>
      </c>
      <c r="F326" s="182"/>
      <c r="G326" s="183"/>
      <c r="M326" s="179" t="s">
        <v>387</v>
      </c>
      <c r="O326" s="170"/>
    </row>
    <row r="327" spans="1:104" ht="12.75">
      <c r="A327" s="171">
        <v>51</v>
      </c>
      <c r="B327" s="172" t="s">
        <v>388</v>
      </c>
      <c r="C327" s="173" t="s">
        <v>389</v>
      </c>
      <c r="D327" s="174" t="s">
        <v>134</v>
      </c>
      <c r="E327" s="175">
        <v>37.2</v>
      </c>
      <c r="F327" s="175">
        <v>0</v>
      </c>
      <c r="G327" s="176">
        <f>E327*F327</f>
        <v>0</v>
      </c>
      <c r="O327" s="170">
        <v>2</v>
      </c>
      <c r="AA327" s="146">
        <v>1</v>
      </c>
      <c r="AB327" s="146">
        <v>7</v>
      </c>
      <c r="AC327" s="146">
        <v>7</v>
      </c>
      <c r="AZ327" s="146">
        <v>2</v>
      </c>
      <c r="BA327" s="146">
        <f>IF(AZ327=1,G327,0)</f>
        <v>0</v>
      </c>
      <c r="BB327" s="146">
        <f>IF(AZ327=2,G327,0)</f>
        <v>0</v>
      </c>
      <c r="BC327" s="146">
        <f>IF(AZ327=3,G327,0)</f>
        <v>0</v>
      </c>
      <c r="BD327" s="146">
        <f>IF(AZ327=4,G327,0)</f>
        <v>0</v>
      </c>
      <c r="BE327" s="146">
        <f>IF(AZ327=5,G327,0)</f>
        <v>0</v>
      </c>
      <c r="CA327" s="177">
        <v>1</v>
      </c>
      <c r="CB327" s="177">
        <v>7</v>
      </c>
      <c r="CZ327" s="146">
        <v>0.00518</v>
      </c>
    </row>
    <row r="328" spans="1:15" ht="12.75">
      <c r="A328" s="178"/>
      <c r="B328" s="180"/>
      <c r="C328" s="224" t="s">
        <v>236</v>
      </c>
      <c r="D328" s="225"/>
      <c r="E328" s="181">
        <v>1.2</v>
      </c>
      <c r="F328" s="182"/>
      <c r="G328" s="183"/>
      <c r="M328" s="179" t="s">
        <v>236</v>
      </c>
      <c r="O328" s="170"/>
    </row>
    <row r="329" spans="1:15" ht="12.75">
      <c r="A329" s="178"/>
      <c r="B329" s="180"/>
      <c r="C329" s="224" t="s">
        <v>237</v>
      </c>
      <c r="D329" s="225"/>
      <c r="E329" s="181">
        <v>4.8</v>
      </c>
      <c r="F329" s="182"/>
      <c r="G329" s="183"/>
      <c r="M329" s="179" t="s">
        <v>237</v>
      </c>
      <c r="O329" s="170"/>
    </row>
    <row r="330" spans="1:15" ht="12.75">
      <c r="A330" s="178"/>
      <c r="B330" s="180"/>
      <c r="C330" s="224" t="s">
        <v>238</v>
      </c>
      <c r="D330" s="225"/>
      <c r="E330" s="181">
        <v>2.4</v>
      </c>
      <c r="F330" s="182"/>
      <c r="G330" s="183"/>
      <c r="M330" s="179" t="s">
        <v>238</v>
      </c>
      <c r="O330" s="170"/>
    </row>
    <row r="331" spans="1:15" ht="12.75">
      <c r="A331" s="178"/>
      <c r="B331" s="180"/>
      <c r="C331" s="224" t="s">
        <v>239</v>
      </c>
      <c r="D331" s="225"/>
      <c r="E331" s="181">
        <v>1.2</v>
      </c>
      <c r="F331" s="182"/>
      <c r="G331" s="183"/>
      <c r="M331" s="179" t="s">
        <v>239</v>
      </c>
      <c r="O331" s="170"/>
    </row>
    <row r="332" spans="1:15" ht="12.75">
      <c r="A332" s="178"/>
      <c r="B332" s="180"/>
      <c r="C332" s="224" t="s">
        <v>240</v>
      </c>
      <c r="D332" s="225"/>
      <c r="E332" s="181">
        <v>1.2</v>
      </c>
      <c r="F332" s="182"/>
      <c r="G332" s="183"/>
      <c r="M332" s="179" t="s">
        <v>240</v>
      </c>
      <c r="O332" s="170"/>
    </row>
    <row r="333" spans="1:15" ht="12.75">
      <c r="A333" s="178"/>
      <c r="B333" s="180"/>
      <c r="C333" s="224" t="s">
        <v>241</v>
      </c>
      <c r="D333" s="225"/>
      <c r="E333" s="181">
        <v>1.2</v>
      </c>
      <c r="F333" s="182"/>
      <c r="G333" s="183"/>
      <c r="M333" s="179" t="s">
        <v>241</v>
      </c>
      <c r="O333" s="170"/>
    </row>
    <row r="334" spans="1:15" ht="12.75">
      <c r="A334" s="178"/>
      <c r="B334" s="180"/>
      <c r="C334" s="224" t="s">
        <v>242</v>
      </c>
      <c r="D334" s="225"/>
      <c r="E334" s="181">
        <v>1.2</v>
      </c>
      <c r="F334" s="182"/>
      <c r="G334" s="183"/>
      <c r="M334" s="179" t="s">
        <v>242</v>
      </c>
      <c r="O334" s="170"/>
    </row>
    <row r="335" spans="1:15" ht="12.75">
      <c r="A335" s="178"/>
      <c r="B335" s="180"/>
      <c r="C335" s="224" t="s">
        <v>243</v>
      </c>
      <c r="D335" s="225"/>
      <c r="E335" s="181">
        <v>1.2</v>
      </c>
      <c r="F335" s="182"/>
      <c r="G335" s="183"/>
      <c r="M335" s="179" t="s">
        <v>243</v>
      </c>
      <c r="O335" s="170"/>
    </row>
    <row r="336" spans="1:15" ht="12.75">
      <c r="A336" s="178"/>
      <c r="B336" s="180"/>
      <c r="C336" s="224" t="s">
        <v>244</v>
      </c>
      <c r="D336" s="225"/>
      <c r="E336" s="181">
        <v>2.4</v>
      </c>
      <c r="F336" s="182"/>
      <c r="G336" s="183"/>
      <c r="M336" s="179" t="s">
        <v>244</v>
      </c>
      <c r="O336" s="170"/>
    </row>
    <row r="337" spans="1:15" ht="12.75">
      <c r="A337" s="178"/>
      <c r="B337" s="180"/>
      <c r="C337" s="224" t="s">
        <v>245</v>
      </c>
      <c r="D337" s="225"/>
      <c r="E337" s="181">
        <v>4.8</v>
      </c>
      <c r="F337" s="182"/>
      <c r="G337" s="183"/>
      <c r="M337" s="179" t="s">
        <v>245</v>
      </c>
      <c r="O337" s="170"/>
    </row>
    <row r="338" spans="1:15" ht="12.75">
      <c r="A338" s="178"/>
      <c r="B338" s="180"/>
      <c r="C338" s="224" t="s">
        <v>246</v>
      </c>
      <c r="D338" s="225"/>
      <c r="E338" s="181">
        <v>1.2</v>
      </c>
      <c r="F338" s="182"/>
      <c r="G338" s="183"/>
      <c r="M338" s="179" t="s">
        <v>246</v>
      </c>
      <c r="O338" s="170"/>
    </row>
    <row r="339" spans="1:15" ht="12.75">
      <c r="A339" s="178"/>
      <c r="B339" s="180"/>
      <c r="C339" s="224" t="s">
        <v>247</v>
      </c>
      <c r="D339" s="225"/>
      <c r="E339" s="181">
        <v>1.2</v>
      </c>
      <c r="F339" s="182"/>
      <c r="G339" s="183"/>
      <c r="M339" s="179" t="s">
        <v>247</v>
      </c>
      <c r="O339" s="170"/>
    </row>
    <row r="340" spans="1:15" ht="12.75">
      <c r="A340" s="178"/>
      <c r="B340" s="180"/>
      <c r="C340" s="224" t="s">
        <v>248</v>
      </c>
      <c r="D340" s="225"/>
      <c r="E340" s="181">
        <v>2.4</v>
      </c>
      <c r="F340" s="182"/>
      <c r="G340" s="183"/>
      <c r="M340" s="179" t="s">
        <v>248</v>
      </c>
      <c r="O340" s="170"/>
    </row>
    <row r="341" spans="1:15" ht="12.75">
      <c r="A341" s="178"/>
      <c r="B341" s="180"/>
      <c r="C341" s="224" t="s">
        <v>249</v>
      </c>
      <c r="D341" s="225"/>
      <c r="E341" s="181">
        <v>1.2</v>
      </c>
      <c r="F341" s="182"/>
      <c r="G341" s="183"/>
      <c r="M341" s="179" t="s">
        <v>249</v>
      </c>
      <c r="O341" s="170"/>
    </row>
    <row r="342" spans="1:15" ht="12.75">
      <c r="A342" s="178"/>
      <c r="B342" s="180"/>
      <c r="C342" s="224" t="s">
        <v>250</v>
      </c>
      <c r="D342" s="225"/>
      <c r="E342" s="181">
        <v>1.2</v>
      </c>
      <c r="F342" s="182"/>
      <c r="G342" s="183"/>
      <c r="M342" s="179" t="s">
        <v>250</v>
      </c>
      <c r="O342" s="170"/>
    </row>
    <row r="343" spans="1:15" ht="12.75">
      <c r="A343" s="178"/>
      <c r="B343" s="180"/>
      <c r="C343" s="224" t="s">
        <v>251</v>
      </c>
      <c r="D343" s="225"/>
      <c r="E343" s="181">
        <v>1.2</v>
      </c>
      <c r="F343" s="182"/>
      <c r="G343" s="183"/>
      <c r="M343" s="179" t="s">
        <v>251</v>
      </c>
      <c r="O343" s="170"/>
    </row>
    <row r="344" spans="1:15" ht="12.75">
      <c r="A344" s="178"/>
      <c r="B344" s="180"/>
      <c r="C344" s="224" t="s">
        <v>252</v>
      </c>
      <c r="D344" s="225"/>
      <c r="E344" s="181">
        <v>1.2</v>
      </c>
      <c r="F344" s="182"/>
      <c r="G344" s="183"/>
      <c r="M344" s="179" t="s">
        <v>252</v>
      </c>
      <c r="O344" s="170"/>
    </row>
    <row r="345" spans="1:15" ht="12.75">
      <c r="A345" s="178"/>
      <c r="B345" s="180"/>
      <c r="C345" s="224" t="s">
        <v>253</v>
      </c>
      <c r="D345" s="225"/>
      <c r="E345" s="181">
        <v>2.4</v>
      </c>
      <c r="F345" s="182"/>
      <c r="G345" s="183"/>
      <c r="M345" s="179" t="s">
        <v>253</v>
      </c>
      <c r="O345" s="170"/>
    </row>
    <row r="346" spans="1:15" ht="12.75">
      <c r="A346" s="178"/>
      <c r="B346" s="180"/>
      <c r="C346" s="224" t="s">
        <v>254</v>
      </c>
      <c r="D346" s="225"/>
      <c r="E346" s="181">
        <v>1.2</v>
      </c>
      <c r="F346" s="182"/>
      <c r="G346" s="183"/>
      <c r="M346" s="179" t="s">
        <v>254</v>
      </c>
      <c r="O346" s="170"/>
    </row>
    <row r="347" spans="1:15" ht="12.75">
      <c r="A347" s="178"/>
      <c r="B347" s="180"/>
      <c r="C347" s="224" t="s">
        <v>255</v>
      </c>
      <c r="D347" s="225"/>
      <c r="E347" s="181">
        <v>1.2</v>
      </c>
      <c r="F347" s="182"/>
      <c r="G347" s="183"/>
      <c r="M347" s="179" t="s">
        <v>255</v>
      </c>
      <c r="O347" s="170"/>
    </row>
    <row r="348" spans="1:15" ht="12.75">
      <c r="A348" s="178"/>
      <c r="B348" s="180"/>
      <c r="C348" s="224" t="s">
        <v>256</v>
      </c>
      <c r="D348" s="225"/>
      <c r="E348" s="181">
        <v>1.2</v>
      </c>
      <c r="F348" s="182"/>
      <c r="G348" s="183"/>
      <c r="M348" s="179" t="s">
        <v>256</v>
      </c>
      <c r="O348" s="170"/>
    </row>
    <row r="349" spans="1:104" ht="12.75">
      <c r="A349" s="171">
        <v>52</v>
      </c>
      <c r="B349" s="172" t="s">
        <v>390</v>
      </c>
      <c r="C349" s="173" t="s">
        <v>391</v>
      </c>
      <c r="D349" s="174" t="s">
        <v>86</v>
      </c>
      <c r="E349" s="175">
        <v>419.6</v>
      </c>
      <c r="F349" s="175">
        <v>0</v>
      </c>
      <c r="G349" s="176">
        <f>E349*F349</f>
        <v>0</v>
      </c>
      <c r="O349" s="170">
        <v>2</v>
      </c>
      <c r="AA349" s="146">
        <v>1</v>
      </c>
      <c r="AB349" s="146">
        <v>7</v>
      </c>
      <c r="AC349" s="146">
        <v>7</v>
      </c>
      <c r="AZ349" s="146">
        <v>2</v>
      </c>
      <c r="BA349" s="146">
        <f>IF(AZ349=1,G349,0)</f>
        <v>0</v>
      </c>
      <c r="BB349" s="146">
        <f>IF(AZ349=2,G349,0)</f>
        <v>0</v>
      </c>
      <c r="BC349" s="146">
        <f>IF(AZ349=3,G349,0)</f>
        <v>0</v>
      </c>
      <c r="BD349" s="146">
        <f>IF(AZ349=4,G349,0)</f>
        <v>0</v>
      </c>
      <c r="BE349" s="146">
        <f>IF(AZ349=5,G349,0)</f>
        <v>0</v>
      </c>
      <c r="CA349" s="177">
        <v>1</v>
      </c>
      <c r="CB349" s="177">
        <v>7</v>
      </c>
      <c r="CZ349" s="146">
        <v>0.00182</v>
      </c>
    </row>
    <row r="350" spans="1:15" ht="12.75">
      <c r="A350" s="178"/>
      <c r="B350" s="180"/>
      <c r="C350" s="224" t="s">
        <v>392</v>
      </c>
      <c r="D350" s="225"/>
      <c r="E350" s="181">
        <v>16</v>
      </c>
      <c r="F350" s="182"/>
      <c r="G350" s="183"/>
      <c r="M350" s="179" t="s">
        <v>392</v>
      </c>
      <c r="O350" s="170"/>
    </row>
    <row r="351" spans="1:15" ht="12.75">
      <c r="A351" s="178"/>
      <c r="B351" s="180"/>
      <c r="C351" s="224" t="s">
        <v>393</v>
      </c>
      <c r="D351" s="225"/>
      <c r="E351" s="181">
        <v>40</v>
      </c>
      <c r="F351" s="182"/>
      <c r="G351" s="183"/>
      <c r="M351" s="179" t="s">
        <v>393</v>
      </c>
      <c r="O351" s="170"/>
    </row>
    <row r="352" spans="1:15" ht="12.75">
      <c r="A352" s="178"/>
      <c r="B352" s="180"/>
      <c r="C352" s="224" t="s">
        <v>394</v>
      </c>
      <c r="D352" s="225"/>
      <c r="E352" s="181">
        <v>20</v>
      </c>
      <c r="F352" s="182"/>
      <c r="G352" s="183"/>
      <c r="M352" s="179" t="s">
        <v>394</v>
      </c>
      <c r="O352" s="170"/>
    </row>
    <row r="353" spans="1:15" ht="12.75">
      <c r="A353" s="178"/>
      <c r="B353" s="180"/>
      <c r="C353" s="224" t="s">
        <v>395</v>
      </c>
      <c r="D353" s="225"/>
      <c r="E353" s="181">
        <v>21.2</v>
      </c>
      <c r="F353" s="182"/>
      <c r="G353" s="183"/>
      <c r="M353" s="179" t="s">
        <v>395</v>
      </c>
      <c r="O353" s="170"/>
    </row>
    <row r="354" spans="1:15" ht="12.75">
      <c r="A354" s="178"/>
      <c r="B354" s="180"/>
      <c r="C354" s="224" t="s">
        <v>396</v>
      </c>
      <c r="D354" s="225"/>
      <c r="E354" s="181">
        <v>22</v>
      </c>
      <c r="F354" s="182"/>
      <c r="G354" s="183"/>
      <c r="M354" s="179" t="s">
        <v>396</v>
      </c>
      <c r="O354" s="170"/>
    </row>
    <row r="355" spans="1:15" ht="12.75">
      <c r="A355" s="178"/>
      <c r="B355" s="180"/>
      <c r="C355" s="224" t="s">
        <v>397</v>
      </c>
      <c r="D355" s="225"/>
      <c r="E355" s="181">
        <v>11.7333</v>
      </c>
      <c r="F355" s="182"/>
      <c r="G355" s="183"/>
      <c r="M355" s="179" t="s">
        <v>397</v>
      </c>
      <c r="O355" s="170"/>
    </row>
    <row r="356" spans="1:15" ht="12.75">
      <c r="A356" s="178"/>
      <c r="B356" s="180"/>
      <c r="C356" s="224" t="s">
        <v>398</v>
      </c>
      <c r="D356" s="225"/>
      <c r="E356" s="181">
        <v>21.7333</v>
      </c>
      <c r="F356" s="182"/>
      <c r="G356" s="183"/>
      <c r="M356" s="179" t="s">
        <v>398</v>
      </c>
      <c r="O356" s="170"/>
    </row>
    <row r="357" spans="1:15" ht="12.75">
      <c r="A357" s="178"/>
      <c r="B357" s="180"/>
      <c r="C357" s="224" t="s">
        <v>399</v>
      </c>
      <c r="D357" s="225"/>
      <c r="E357" s="181">
        <v>21.4667</v>
      </c>
      <c r="F357" s="182"/>
      <c r="G357" s="183"/>
      <c r="M357" s="179" t="s">
        <v>399</v>
      </c>
      <c r="O357" s="170"/>
    </row>
    <row r="358" spans="1:15" ht="12.75">
      <c r="A358" s="178"/>
      <c r="B358" s="180"/>
      <c r="C358" s="224" t="s">
        <v>400</v>
      </c>
      <c r="D358" s="225"/>
      <c r="E358" s="181">
        <v>19.7333</v>
      </c>
      <c r="F358" s="182"/>
      <c r="G358" s="183"/>
      <c r="M358" s="179" t="s">
        <v>400</v>
      </c>
      <c r="O358" s="170"/>
    </row>
    <row r="359" spans="1:15" ht="12.75">
      <c r="A359" s="178"/>
      <c r="B359" s="180"/>
      <c r="C359" s="224" t="s">
        <v>401</v>
      </c>
      <c r="D359" s="225"/>
      <c r="E359" s="181">
        <v>39.4667</v>
      </c>
      <c r="F359" s="182"/>
      <c r="G359" s="183"/>
      <c r="M359" s="179" t="s">
        <v>401</v>
      </c>
      <c r="O359" s="170"/>
    </row>
    <row r="360" spans="1:15" ht="12.75">
      <c r="A360" s="178"/>
      <c r="B360" s="180"/>
      <c r="C360" s="224" t="s">
        <v>402</v>
      </c>
      <c r="D360" s="225"/>
      <c r="E360" s="181">
        <v>23.8667</v>
      </c>
      <c r="F360" s="182"/>
      <c r="G360" s="183"/>
      <c r="M360" s="179" t="s">
        <v>402</v>
      </c>
      <c r="O360" s="170"/>
    </row>
    <row r="361" spans="1:15" ht="12.75">
      <c r="A361" s="178"/>
      <c r="B361" s="180"/>
      <c r="C361" s="224" t="s">
        <v>403</v>
      </c>
      <c r="D361" s="225"/>
      <c r="E361" s="181">
        <v>23.8667</v>
      </c>
      <c r="F361" s="182"/>
      <c r="G361" s="183"/>
      <c r="M361" s="179" t="s">
        <v>403</v>
      </c>
      <c r="O361" s="170"/>
    </row>
    <row r="362" spans="1:15" ht="12.75">
      <c r="A362" s="178"/>
      <c r="B362" s="180"/>
      <c r="C362" s="224" t="s">
        <v>404</v>
      </c>
      <c r="D362" s="225"/>
      <c r="E362" s="181">
        <v>20</v>
      </c>
      <c r="F362" s="182"/>
      <c r="G362" s="183"/>
      <c r="M362" s="179" t="s">
        <v>404</v>
      </c>
      <c r="O362" s="170"/>
    </row>
    <row r="363" spans="1:15" ht="12.75">
      <c r="A363" s="178"/>
      <c r="B363" s="180"/>
      <c r="C363" s="224" t="s">
        <v>405</v>
      </c>
      <c r="D363" s="225"/>
      <c r="E363" s="181">
        <v>10</v>
      </c>
      <c r="F363" s="182"/>
      <c r="G363" s="183"/>
      <c r="M363" s="179" t="s">
        <v>405</v>
      </c>
      <c r="O363" s="170"/>
    </row>
    <row r="364" spans="1:15" ht="12.75">
      <c r="A364" s="178"/>
      <c r="B364" s="180"/>
      <c r="C364" s="224" t="s">
        <v>406</v>
      </c>
      <c r="D364" s="225"/>
      <c r="E364" s="181">
        <v>23.7333</v>
      </c>
      <c r="F364" s="182"/>
      <c r="G364" s="183"/>
      <c r="M364" s="179" t="s">
        <v>406</v>
      </c>
      <c r="O364" s="170"/>
    </row>
    <row r="365" spans="1:15" ht="12.75">
      <c r="A365" s="178"/>
      <c r="B365" s="180"/>
      <c r="C365" s="224" t="s">
        <v>407</v>
      </c>
      <c r="D365" s="225"/>
      <c r="E365" s="181">
        <v>23.7333</v>
      </c>
      <c r="F365" s="182"/>
      <c r="G365" s="183"/>
      <c r="M365" s="179" t="s">
        <v>407</v>
      </c>
      <c r="O365" s="170"/>
    </row>
    <row r="366" spans="1:15" ht="12.75">
      <c r="A366" s="178"/>
      <c r="B366" s="180"/>
      <c r="C366" s="224" t="s">
        <v>408</v>
      </c>
      <c r="D366" s="225"/>
      <c r="E366" s="181">
        <v>14</v>
      </c>
      <c r="F366" s="182"/>
      <c r="G366" s="183"/>
      <c r="M366" s="179" t="s">
        <v>408</v>
      </c>
      <c r="O366" s="170"/>
    </row>
    <row r="367" spans="1:15" ht="12.75">
      <c r="A367" s="178"/>
      <c r="B367" s="180"/>
      <c r="C367" s="224" t="s">
        <v>409</v>
      </c>
      <c r="D367" s="225"/>
      <c r="E367" s="181">
        <v>19.7333</v>
      </c>
      <c r="F367" s="182"/>
      <c r="G367" s="183"/>
      <c r="M367" s="179" t="s">
        <v>409</v>
      </c>
      <c r="O367" s="170"/>
    </row>
    <row r="368" spans="1:15" ht="12.75">
      <c r="A368" s="178"/>
      <c r="B368" s="180"/>
      <c r="C368" s="224" t="s">
        <v>410</v>
      </c>
      <c r="D368" s="225"/>
      <c r="E368" s="181">
        <v>6.8</v>
      </c>
      <c r="F368" s="182"/>
      <c r="G368" s="183"/>
      <c r="M368" s="179" t="s">
        <v>410</v>
      </c>
      <c r="O368" s="170"/>
    </row>
    <row r="369" spans="1:15" ht="12.75">
      <c r="A369" s="178"/>
      <c r="B369" s="180"/>
      <c r="C369" s="224" t="s">
        <v>411</v>
      </c>
      <c r="D369" s="225"/>
      <c r="E369" s="181">
        <v>10.5333</v>
      </c>
      <c r="F369" s="182"/>
      <c r="G369" s="183"/>
      <c r="M369" s="179" t="s">
        <v>411</v>
      </c>
      <c r="O369" s="170"/>
    </row>
    <row r="370" spans="1:15" ht="12.75">
      <c r="A370" s="178"/>
      <c r="B370" s="180"/>
      <c r="C370" s="224" t="s">
        <v>412</v>
      </c>
      <c r="D370" s="225"/>
      <c r="E370" s="181">
        <v>10</v>
      </c>
      <c r="F370" s="182"/>
      <c r="G370" s="183"/>
      <c r="M370" s="179" t="s">
        <v>412</v>
      </c>
      <c r="O370" s="170"/>
    </row>
    <row r="371" spans="1:104" ht="22.5">
      <c r="A371" s="171">
        <v>53</v>
      </c>
      <c r="B371" s="172" t="s">
        <v>413</v>
      </c>
      <c r="C371" s="173" t="s">
        <v>414</v>
      </c>
      <c r="D371" s="174" t="s">
        <v>415</v>
      </c>
      <c r="E371" s="175">
        <v>231.1157</v>
      </c>
      <c r="F371" s="175">
        <v>0</v>
      </c>
      <c r="G371" s="176">
        <f>E371*F371</f>
        <v>0</v>
      </c>
      <c r="O371" s="170">
        <v>2</v>
      </c>
      <c r="AA371" s="146">
        <v>3</v>
      </c>
      <c r="AB371" s="146">
        <v>1</v>
      </c>
      <c r="AC371" s="146" t="s">
        <v>413</v>
      </c>
      <c r="AZ371" s="146">
        <v>2</v>
      </c>
      <c r="BA371" s="146">
        <f>IF(AZ371=1,G371,0)</f>
        <v>0</v>
      </c>
      <c r="BB371" s="146">
        <f>IF(AZ371=2,G371,0)</f>
        <v>0</v>
      </c>
      <c r="BC371" s="146">
        <f>IF(AZ371=3,G371,0)</f>
        <v>0</v>
      </c>
      <c r="BD371" s="146">
        <f>IF(AZ371=4,G371,0)</f>
        <v>0</v>
      </c>
      <c r="BE371" s="146">
        <f>IF(AZ371=5,G371,0)</f>
        <v>0</v>
      </c>
      <c r="CA371" s="177">
        <v>3</v>
      </c>
      <c r="CB371" s="177">
        <v>1</v>
      </c>
      <c r="CZ371" s="146">
        <v>0.001</v>
      </c>
    </row>
    <row r="372" spans="1:15" ht="12.75">
      <c r="A372" s="178"/>
      <c r="B372" s="180"/>
      <c r="C372" s="224" t="s">
        <v>416</v>
      </c>
      <c r="D372" s="225"/>
      <c r="E372" s="181">
        <v>231.1157</v>
      </c>
      <c r="F372" s="182"/>
      <c r="G372" s="183"/>
      <c r="M372" s="179" t="s">
        <v>416</v>
      </c>
      <c r="O372" s="170"/>
    </row>
    <row r="373" spans="1:104" ht="12.75">
      <c r="A373" s="171">
        <v>54</v>
      </c>
      <c r="B373" s="172" t="s">
        <v>417</v>
      </c>
      <c r="C373" s="173" t="s">
        <v>418</v>
      </c>
      <c r="D373" s="174" t="s">
        <v>110</v>
      </c>
      <c r="E373" s="175">
        <v>8.184</v>
      </c>
      <c r="F373" s="175">
        <v>0</v>
      </c>
      <c r="G373" s="176">
        <f>E373*F373</f>
        <v>0</v>
      </c>
      <c r="O373" s="170">
        <v>2</v>
      </c>
      <c r="AA373" s="146">
        <v>3</v>
      </c>
      <c r="AB373" s="146">
        <v>1</v>
      </c>
      <c r="AC373" s="146" t="s">
        <v>417</v>
      </c>
      <c r="AZ373" s="146">
        <v>2</v>
      </c>
      <c r="BA373" s="146">
        <f>IF(AZ373=1,G373,0)</f>
        <v>0</v>
      </c>
      <c r="BB373" s="146">
        <f>IF(AZ373=2,G373,0)</f>
        <v>0</v>
      </c>
      <c r="BC373" s="146">
        <f>IF(AZ373=3,G373,0)</f>
        <v>0</v>
      </c>
      <c r="BD373" s="146">
        <f>IF(AZ373=4,G373,0)</f>
        <v>0</v>
      </c>
      <c r="BE373" s="146">
        <f>IF(AZ373=5,G373,0)</f>
        <v>0</v>
      </c>
      <c r="CA373" s="177">
        <v>3</v>
      </c>
      <c r="CB373" s="177">
        <v>1</v>
      </c>
      <c r="CZ373" s="146">
        <v>0.0192</v>
      </c>
    </row>
    <row r="374" spans="1:15" ht="12.75">
      <c r="A374" s="178"/>
      <c r="B374" s="180"/>
      <c r="C374" s="224" t="s">
        <v>419</v>
      </c>
      <c r="D374" s="225"/>
      <c r="E374" s="181">
        <v>8.184</v>
      </c>
      <c r="F374" s="182"/>
      <c r="G374" s="183"/>
      <c r="M374" s="179" t="s">
        <v>419</v>
      </c>
      <c r="O374" s="170"/>
    </row>
    <row r="375" spans="1:104" ht="12.75">
      <c r="A375" s="171">
        <v>55</v>
      </c>
      <c r="B375" s="172" t="s">
        <v>420</v>
      </c>
      <c r="C375" s="173" t="s">
        <v>421</v>
      </c>
      <c r="D375" s="174" t="s">
        <v>61</v>
      </c>
      <c r="E375" s="175"/>
      <c r="F375" s="175">
        <v>0</v>
      </c>
      <c r="G375" s="176">
        <f>E375*F375</f>
        <v>0</v>
      </c>
      <c r="O375" s="170">
        <v>2</v>
      </c>
      <c r="AA375" s="146">
        <v>7</v>
      </c>
      <c r="AB375" s="146">
        <v>1002</v>
      </c>
      <c r="AC375" s="146">
        <v>5</v>
      </c>
      <c r="AZ375" s="146">
        <v>2</v>
      </c>
      <c r="BA375" s="146">
        <f>IF(AZ375=1,G375,0)</f>
        <v>0</v>
      </c>
      <c r="BB375" s="146">
        <f>IF(AZ375=2,G375,0)</f>
        <v>0</v>
      </c>
      <c r="BC375" s="146">
        <f>IF(AZ375=3,G375,0)</f>
        <v>0</v>
      </c>
      <c r="BD375" s="146">
        <f>IF(AZ375=4,G375,0)</f>
        <v>0</v>
      </c>
      <c r="BE375" s="146">
        <f>IF(AZ375=5,G375,0)</f>
        <v>0</v>
      </c>
      <c r="CA375" s="177">
        <v>7</v>
      </c>
      <c r="CB375" s="177">
        <v>1002</v>
      </c>
      <c r="CZ375" s="146">
        <v>0</v>
      </c>
    </row>
    <row r="376" spans="1:57" ht="12.75">
      <c r="A376" s="184"/>
      <c r="B376" s="185" t="s">
        <v>73</v>
      </c>
      <c r="C376" s="186" t="str">
        <f>CONCATENATE(B324," ",C324)</f>
        <v>771 Podlahy z dlaždic a obklady</v>
      </c>
      <c r="D376" s="187"/>
      <c r="E376" s="188"/>
      <c r="F376" s="189"/>
      <c r="G376" s="190">
        <f>SUM(G324:G375)</f>
        <v>0</v>
      </c>
      <c r="O376" s="170">
        <v>4</v>
      </c>
      <c r="BA376" s="191">
        <f>SUM(BA324:BA375)</f>
        <v>0</v>
      </c>
      <c r="BB376" s="191">
        <f>SUM(BB324:BB375)</f>
        <v>0</v>
      </c>
      <c r="BC376" s="191">
        <f>SUM(BC324:BC375)</f>
        <v>0</v>
      </c>
      <c r="BD376" s="191">
        <f>SUM(BD324:BD375)</f>
        <v>0</v>
      </c>
      <c r="BE376" s="191">
        <f>SUM(BE324:BE375)</f>
        <v>0</v>
      </c>
    </row>
    <row r="377" spans="1:15" ht="12.75">
      <c r="A377" s="163" t="s">
        <v>72</v>
      </c>
      <c r="B377" s="164" t="s">
        <v>422</v>
      </c>
      <c r="C377" s="165" t="s">
        <v>423</v>
      </c>
      <c r="D377" s="166"/>
      <c r="E377" s="167"/>
      <c r="F377" s="167"/>
      <c r="G377" s="168"/>
      <c r="H377" s="169"/>
      <c r="I377" s="169"/>
      <c r="O377" s="170">
        <v>1</v>
      </c>
    </row>
    <row r="378" spans="1:104" ht="12.75">
      <c r="A378" s="171">
        <v>56</v>
      </c>
      <c r="B378" s="172" t="s">
        <v>424</v>
      </c>
      <c r="C378" s="173" t="s">
        <v>425</v>
      </c>
      <c r="D378" s="174" t="s">
        <v>110</v>
      </c>
      <c r="E378" s="175">
        <v>65.526</v>
      </c>
      <c r="F378" s="175">
        <v>0</v>
      </c>
      <c r="G378" s="176">
        <f>E378*F378</f>
        <v>0</v>
      </c>
      <c r="O378" s="170">
        <v>2</v>
      </c>
      <c r="AA378" s="146">
        <v>1</v>
      </c>
      <c r="AB378" s="146">
        <v>7</v>
      </c>
      <c r="AC378" s="146">
        <v>7</v>
      </c>
      <c r="AZ378" s="146">
        <v>2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7">
        <v>1</v>
      </c>
      <c r="CB378" s="177">
        <v>7</v>
      </c>
      <c r="CZ378" s="146">
        <v>0.0002</v>
      </c>
    </row>
    <row r="379" spans="1:15" ht="12.75">
      <c r="A379" s="178"/>
      <c r="B379" s="180"/>
      <c r="C379" s="224" t="s">
        <v>87</v>
      </c>
      <c r="D379" s="225"/>
      <c r="E379" s="181">
        <v>2.172</v>
      </c>
      <c r="F379" s="182"/>
      <c r="G379" s="183"/>
      <c r="M379" s="179" t="s">
        <v>87</v>
      </c>
      <c r="O379" s="170"/>
    </row>
    <row r="380" spans="1:15" ht="12.75">
      <c r="A380" s="178"/>
      <c r="B380" s="180"/>
      <c r="C380" s="224" t="s">
        <v>88</v>
      </c>
      <c r="D380" s="225"/>
      <c r="E380" s="181">
        <v>7.608</v>
      </c>
      <c r="F380" s="182"/>
      <c r="G380" s="183"/>
      <c r="M380" s="179" t="s">
        <v>88</v>
      </c>
      <c r="O380" s="170"/>
    </row>
    <row r="381" spans="1:15" ht="12.75">
      <c r="A381" s="178"/>
      <c r="B381" s="180"/>
      <c r="C381" s="224" t="s">
        <v>89</v>
      </c>
      <c r="D381" s="225"/>
      <c r="E381" s="181">
        <v>3.804</v>
      </c>
      <c r="F381" s="182"/>
      <c r="G381" s="183"/>
      <c r="M381" s="179" t="s">
        <v>89</v>
      </c>
      <c r="O381" s="170"/>
    </row>
    <row r="382" spans="1:15" ht="12.75">
      <c r="A382" s="178"/>
      <c r="B382" s="180"/>
      <c r="C382" s="224" t="s">
        <v>90</v>
      </c>
      <c r="D382" s="225"/>
      <c r="E382" s="181">
        <v>2.586</v>
      </c>
      <c r="F382" s="182"/>
      <c r="G382" s="183"/>
      <c r="M382" s="179" t="s">
        <v>90</v>
      </c>
      <c r="O382" s="170"/>
    </row>
    <row r="383" spans="1:15" ht="12.75">
      <c r="A383" s="178"/>
      <c r="B383" s="180"/>
      <c r="C383" s="224" t="s">
        <v>91</v>
      </c>
      <c r="D383" s="225"/>
      <c r="E383" s="181">
        <v>2.622</v>
      </c>
      <c r="F383" s="182"/>
      <c r="G383" s="183"/>
      <c r="M383" s="179" t="s">
        <v>91</v>
      </c>
      <c r="O383" s="170"/>
    </row>
    <row r="384" spans="1:15" ht="12.75">
      <c r="A384" s="178"/>
      <c r="B384" s="180"/>
      <c r="C384" s="224" t="s">
        <v>92</v>
      </c>
      <c r="D384" s="225"/>
      <c r="E384" s="181">
        <v>2.16</v>
      </c>
      <c r="F384" s="182"/>
      <c r="G384" s="183"/>
      <c r="M384" s="179" t="s">
        <v>92</v>
      </c>
      <c r="O384" s="170"/>
    </row>
    <row r="385" spans="1:15" ht="12.75">
      <c r="A385" s="178"/>
      <c r="B385" s="180"/>
      <c r="C385" s="224" t="s">
        <v>93</v>
      </c>
      <c r="D385" s="225"/>
      <c r="E385" s="181">
        <v>2.61</v>
      </c>
      <c r="F385" s="182"/>
      <c r="G385" s="183"/>
      <c r="M385" s="179" t="s">
        <v>93</v>
      </c>
      <c r="O385" s="170"/>
    </row>
    <row r="386" spans="1:15" ht="12.75">
      <c r="A386" s="178"/>
      <c r="B386" s="180"/>
      <c r="C386" s="224" t="s">
        <v>94</v>
      </c>
      <c r="D386" s="225"/>
      <c r="E386" s="181">
        <v>2.598</v>
      </c>
      <c r="F386" s="182"/>
      <c r="G386" s="183"/>
      <c r="M386" s="179" t="s">
        <v>94</v>
      </c>
      <c r="O386" s="170"/>
    </row>
    <row r="387" spans="1:15" ht="12.75">
      <c r="A387" s="178"/>
      <c r="B387" s="180"/>
      <c r="C387" s="224" t="s">
        <v>95</v>
      </c>
      <c r="D387" s="225"/>
      <c r="E387" s="181">
        <v>3.768</v>
      </c>
      <c r="F387" s="182"/>
      <c r="G387" s="183"/>
      <c r="M387" s="179" t="s">
        <v>95</v>
      </c>
      <c r="O387" s="170"/>
    </row>
    <row r="388" spans="1:15" ht="12.75">
      <c r="A388" s="178"/>
      <c r="B388" s="180"/>
      <c r="C388" s="224" t="s">
        <v>96</v>
      </c>
      <c r="D388" s="225"/>
      <c r="E388" s="181">
        <v>7.536</v>
      </c>
      <c r="F388" s="182"/>
      <c r="G388" s="183"/>
      <c r="M388" s="179" t="s">
        <v>96</v>
      </c>
      <c r="O388" s="170"/>
    </row>
    <row r="389" spans="1:15" ht="12.75">
      <c r="A389" s="178"/>
      <c r="B389" s="180"/>
      <c r="C389" s="224" t="s">
        <v>97</v>
      </c>
      <c r="D389" s="225"/>
      <c r="E389" s="181">
        <v>2.706</v>
      </c>
      <c r="F389" s="182"/>
      <c r="G389" s="183"/>
      <c r="M389" s="179" t="s">
        <v>97</v>
      </c>
      <c r="O389" s="170"/>
    </row>
    <row r="390" spans="1:15" ht="12.75">
      <c r="A390" s="178"/>
      <c r="B390" s="180"/>
      <c r="C390" s="224" t="s">
        <v>98</v>
      </c>
      <c r="D390" s="225"/>
      <c r="E390" s="181">
        <v>2.706</v>
      </c>
      <c r="F390" s="182"/>
      <c r="G390" s="183"/>
      <c r="M390" s="179" t="s">
        <v>98</v>
      </c>
      <c r="O390" s="170"/>
    </row>
    <row r="391" spans="1:15" ht="12.75">
      <c r="A391" s="178"/>
      <c r="B391" s="180"/>
      <c r="C391" s="224" t="s">
        <v>99</v>
      </c>
      <c r="D391" s="225"/>
      <c r="E391" s="181">
        <v>3.78</v>
      </c>
      <c r="F391" s="182"/>
      <c r="G391" s="183"/>
      <c r="M391" s="179" t="s">
        <v>99</v>
      </c>
      <c r="O391" s="170"/>
    </row>
    <row r="392" spans="1:15" ht="12.75">
      <c r="A392" s="178"/>
      <c r="B392" s="180"/>
      <c r="C392" s="224" t="s">
        <v>100</v>
      </c>
      <c r="D392" s="225"/>
      <c r="E392" s="181">
        <v>1.902</v>
      </c>
      <c r="F392" s="182"/>
      <c r="G392" s="183"/>
      <c r="M392" s="179" t="s">
        <v>100</v>
      </c>
      <c r="O392" s="170"/>
    </row>
    <row r="393" spans="1:15" ht="12.75">
      <c r="A393" s="178"/>
      <c r="B393" s="180"/>
      <c r="C393" s="224" t="s">
        <v>101</v>
      </c>
      <c r="D393" s="225"/>
      <c r="E393" s="181">
        <v>2.7</v>
      </c>
      <c r="F393" s="182"/>
      <c r="G393" s="183"/>
      <c r="M393" s="179" t="s">
        <v>101</v>
      </c>
      <c r="O393" s="170"/>
    </row>
    <row r="394" spans="1:15" ht="12.75">
      <c r="A394" s="178"/>
      <c r="B394" s="180"/>
      <c r="C394" s="224" t="s">
        <v>102</v>
      </c>
      <c r="D394" s="225"/>
      <c r="E394" s="181">
        <v>2.7</v>
      </c>
      <c r="F394" s="182"/>
      <c r="G394" s="183"/>
      <c r="M394" s="179" t="s">
        <v>102</v>
      </c>
      <c r="O394" s="170"/>
    </row>
    <row r="395" spans="1:15" ht="12.75">
      <c r="A395" s="178"/>
      <c r="B395" s="180"/>
      <c r="C395" s="224" t="s">
        <v>103</v>
      </c>
      <c r="D395" s="225"/>
      <c r="E395" s="181">
        <v>2.262</v>
      </c>
      <c r="F395" s="182"/>
      <c r="G395" s="183"/>
      <c r="M395" s="179" t="s">
        <v>103</v>
      </c>
      <c r="O395" s="170"/>
    </row>
    <row r="396" spans="1:15" ht="12.75">
      <c r="A396" s="178"/>
      <c r="B396" s="180"/>
      <c r="C396" s="224" t="s">
        <v>104</v>
      </c>
      <c r="D396" s="225"/>
      <c r="E396" s="181">
        <v>3.768</v>
      </c>
      <c r="F396" s="182"/>
      <c r="G396" s="183"/>
      <c r="M396" s="179" t="s">
        <v>104</v>
      </c>
      <c r="O396" s="170"/>
    </row>
    <row r="397" spans="1:15" ht="12.75">
      <c r="A397" s="178"/>
      <c r="B397" s="180"/>
      <c r="C397" s="224" t="s">
        <v>105</v>
      </c>
      <c r="D397" s="225"/>
      <c r="E397" s="181">
        <v>1.746</v>
      </c>
      <c r="F397" s="182"/>
      <c r="G397" s="183"/>
      <c r="M397" s="179" t="s">
        <v>105</v>
      </c>
      <c r="O397" s="170"/>
    </row>
    <row r="398" spans="1:15" ht="12.75">
      <c r="A398" s="178"/>
      <c r="B398" s="180"/>
      <c r="C398" s="224" t="s">
        <v>106</v>
      </c>
      <c r="D398" s="225"/>
      <c r="E398" s="181">
        <v>1.902</v>
      </c>
      <c r="F398" s="182"/>
      <c r="G398" s="183"/>
      <c r="M398" s="179" t="s">
        <v>106</v>
      </c>
      <c r="O398" s="170"/>
    </row>
    <row r="399" spans="1:15" ht="12.75">
      <c r="A399" s="178"/>
      <c r="B399" s="180"/>
      <c r="C399" s="224" t="s">
        <v>107</v>
      </c>
      <c r="D399" s="225"/>
      <c r="E399" s="181">
        <v>1.89</v>
      </c>
      <c r="F399" s="182"/>
      <c r="G399" s="183"/>
      <c r="M399" s="179" t="s">
        <v>107</v>
      </c>
      <c r="O399" s="170"/>
    </row>
    <row r="400" spans="1:57" ht="12.75">
      <c r="A400" s="184"/>
      <c r="B400" s="185" t="s">
        <v>73</v>
      </c>
      <c r="C400" s="186" t="str">
        <f>CONCATENATE(B377," ",C377)</f>
        <v>784 Malby</v>
      </c>
      <c r="D400" s="187"/>
      <c r="E400" s="188"/>
      <c r="F400" s="189"/>
      <c r="G400" s="190">
        <f>SUM(G377:G399)</f>
        <v>0</v>
      </c>
      <c r="O400" s="170">
        <v>4</v>
      </c>
      <c r="BA400" s="191">
        <f>SUM(BA377:BA399)</f>
        <v>0</v>
      </c>
      <c r="BB400" s="191">
        <f>SUM(BB377:BB399)</f>
        <v>0</v>
      </c>
      <c r="BC400" s="191">
        <f>SUM(BC377:BC399)</f>
        <v>0</v>
      </c>
      <c r="BD400" s="191">
        <f>SUM(BD377:BD399)</f>
        <v>0</v>
      </c>
      <c r="BE400" s="191">
        <f>SUM(BE377:BE399)</f>
        <v>0</v>
      </c>
    </row>
    <row r="401" spans="1:15" ht="12.75">
      <c r="A401" s="163" t="s">
        <v>72</v>
      </c>
      <c r="B401" s="164" t="s">
        <v>426</v>
      </c>
      <c r="C401" s="165" t="s">
        <v>427</v>
      </c>
      <c r="D401" s="166"/>
      <c r="E401" s="167"/>
      <c r="F401" s="167"/>
      <c r="G401" s="168"/>
      <c r="H401" s="169"/>
      <c r="I401" s="169"/>
      <c r="O401" s="170">
        <v>1</v>
      </c>
    </row>
    <row r="402" spans="1:104" ht="12.75">
      <c r="A402" s="171">
        <v>57</v>
      </c>
      <c r="B402" s="172" t="s">
        <v>428</v>
      </c>
      <c r="C402" s="173" t="s">
        <v>429</v>
      </c>
      <c r="D402" s="174" t="s">
        <v>317</v>
      </c>
      <c r="E402" s="175">
        <v>7.1926472</v>
      </c>
      <c r="F402" s="175">
        <v>0</v>
      </c>
      <c r="G402" s="176">
        <f>E402*F402</f>
        <v>0</v>
      </c>
      <c r="O402" s="170">
        <v>2</v>
      </c>
      <c r="AA402" s="146">
        <v>8</v>
      </c>
      <c r="AB402" s="146">
        <v>0</v>
      </c>
      <c r="AC402" s="146">
        <v>3</v>
      </c>
      <c r="AZ402" s="146">
        <v>4</v>
      </c>
      <c r="BA402" s="146">
        <f>IF(AZ402=1,G402,0)</f>
        <v>0</v>
      </c>
      <c r="BB402" s="146">
        <f>IF(AZ402=2,G402,0)</f>
        <v>0</v>
      </c>
      <c r="BC402" s="146">
        <f>IF(AZ402=3,G402,0)</f>
        <v>0</v>
      </c>
      <c r="BD402" s="146">
        <f>IF(AZ402=4,G402,0)</f>
        <v>0</v>
      </c>
      <c r="BE402" s="146">
        <f>IF(AZ402=5,G402,0)</f>
        <v>0</v>
      </c>
      <c r="CA402" s="177">
        <v>8</v>
      </c>
      <c r="CB402" s="177">
        <v>0</v>
      </c>
      <c r="CZ402" s="146">
        <v>0</v>
      </c>
    </row>
    <row r="403" spans="1:104" ht="12.75">
      <c r="A403" s="171">
        <v>58</v>
      </c>
      <c r="B403" s="172" t="s">
        <v>430</v>
      </c>
      <c r="C403" s="173" t="s">
        <v>431</v>
      </c>
      <c r="D403" s="174" t="s">
        <v>317</v>
      </c>
      <c r="E403" s="175">
        <v>35.963236</v>
      </c>
      <c r="F403" s="175">
        <v>0</v>
      </c>
      <c r="G403" s="176">
        <f>E403*F403</f>
        <v>0</v>
      </c>
      <c r="O403" s="170">
        <v>2</v>
      </c>
      <c r="AA403" s="146">
        <v>8</v>
      </c>
      <c r="AB403" s="146">
        <v>0</v>
      </c>
      <c r="AC403" s="146">
        <v>3</v>
      </c>
      <c r="AZ403" s="146">
        <v>4</v>
      </c>
      <c r="BA403" s="146">
        <f>IF(AZ403=1,G403,0)</f>
        <v>0</v>
      </c>
      <c r="BB403" s="146">
        <f>IF(AZ403=2,G403,0)</f>
        <v>0</v>
      </c>
      <c r="BC403" s="146">
        <f>IF(AZ403=3,G403,0)</f>
        <v>0</v>
      </c>
      <c r="BD403" s="146">
        <f>IF(AZ403=4,G403,0)</f>
        <v>0</v>
      </c>
      <c r="BE403" s="146">
        <f>IF(AZ403=5,G403,0)</f>
        <v>0</v>
      </c>
      <c r="CA403" s="177">
        <v>8</v>
      </c>
      <c r="CB403" s="177">
        <v>0</v>
      </c>
      <c r="CZ403" s="146">
        <v>0</v>
      </c>
    </row>
    <row r="404" spans="1:104" ht="12.75">
      <c r="A404" s="171">
        <v>59</v>
      </c>
      <c r="B404" s="172" t="s">
        <v>432</v>
      </c>
      <c r="C404" s="173" t="s">
        <v>433</v>
      </c>
      <c r="D404" s="174" t="s">
        <v>317</v>
      </c>
      <c r="E404" s="175">
        <v>7.1926472</v>
      </c>
      <c r="F404" s="175">
        <v>0</v>
      </c>
      <c r="G404" s="176">
        <f>E404*F404</f>
        <v>0</v>
      </c>
      <c r="O404" s="170">
        <v>2</v>
      </c>
      <c r="AA404" s="146">
        <v>8</v>
      </c>
      <c r="AB404" s="146">
        <v>0</v>
      </c>
      <c r="AC404" s="146">
        <v>3</v>
      </c>
      <c r="AZ404" s="146">
        <v>4</v>
      </c>
      <c r="BA404" s="146">
        <f>IF(AZ404=1,G404,0)</f>
        <v>0</v>
      </c>
      <c r="BB404" s="146">
        <f>IF(AZ404=2,G404,0)</f>
        <v>0</v>
      </c>
      <c r="BC404" s="146">
        <f>IF(AZ404=3,G404,0)</f>
        <v>0</v>
      </c>
      <c r="BD404" s="146">
        <f>IF(AZ404=4,G404,0)</f>
        <v>0</v>
      </c>
      <c r="BE404" s="146">
        <f>IF(AZ404=5,G404,0)</f>
        <v>0</v>
      </c>
      <c r="CA404" s="177">
        <v>8</v>
      </c>
      <c r="CB404" s="177">
        <v>0</v>
      </c>
      <c r="CZ404" s="146">
        <v>0</v>
      </c>
    </row>
    <row r="405" spans="1:104" ht="12.75">
      <c r="A405" s="171">
        <v>60</v>
      </c>
      <c r="B405" s="172" t="s">
        <v>434</v>
      </c>
      <c r="C405" s="173" t="s">
        <v>435</v>
      </c>
      <c r="D405" s="174" t="s">
        <v>317</v>
      </c>
      <c r="E405" s="175">
        <v>14.3852944</v>
      </c>
      <c r="F405" s="175">
        <v>0</v>
      </c>
      <c r="G405" s="176">
        <f>E405*F405</f>
        <v>0</v>
      </c>
      <c r="O405" s="170">
        <v>2</v>
      </c>
      <c r="AA405" s="146">
        <v>8</v>
      </c>
      <c r="AB405" s="146">
        <v>0</v>
      </c>
      <c r="AC405" s="146">
        <v>3</v>
      </c>
      <c r="AZ405" s="146">
        <v>4</v>
      </c>
      <c r="BA405" s="146">
        <f>IF(AZ405=1,G405,0)</f>
        <v>0</v>
      </c>
      <c r="BB405" s="146">
        <f>IF(AZ405=2,G405,0)</f>
        <v>0</v>
      </c>
      <c r="BC405" s="146">
        <f>IF(AZ405=3,G405,0)</f>
        <v>0</v>
      </c>
      <c r="BD405" s="146">
        <f>IF(AZ405=4,G405,0)</f>
        <v>0</v>
      </c>
      <c r="BE405" s="146">
        <f>IF(AZ405=5,G405,0)</f>
        <v>0</v>
      </c>
      <c r="CA405" s="177">
        <v>8</v>
      </c>
      <c r="CB405" s="177">
        <v>0</v>
      </c>
      <c r="CZ405" s="146">
        <v>0</v>
      </c>
    </row>
    <row r="406" spans="1:104" ht="12.75">
      <c r="A406" s="171">
        <v>61</v>
      </c>
      <c r="B406" s="172" t="s">
        <v>436</v>
      </c>
      <c r="C406" s="173" t="s">
        <v>437</v>
      </c>
      <c r="D406" s="174" t="s">
        <v>317</v>
      </c>
      <c r="E406" s="175">
        <v>7.1926472</v>
      </c>
      <c r="F406" s="175">
        <v>0</v>
      </c>
      <c r="G406" s="176">
        <f>E406*F406</f>
        <v>0</v>
      </c>
      <c r="O406" s="170">
        <v>2</v>
      </c>
      <c r="AA406" s="146">
        <v>8</v>
      </c>
      <c r="AB406" s="146">
        <v>0</v>
      </c>
      <c r="AC406" s="146">
        <v>3</v>
      </c>
      <c r="AZ406" s="146">
        <v>4</v>
      </c>
      <c r="BA406" s="146">
        <f>IF(AZ406=1,G406,0)</f>
        <v>0</v>
      </c>
      <c r="BB406" s="146">
        <f>IF(AZ406=2,G406,0)</f>
        <v>0</v>
      </c>
      <c r="BC406" s="146">
        <f>IF(AZ406=3,G406,0)</f>
        <v>0</v>
      </c>
      <c r="BD406" s="146">
        <f>IF(AZ406=4,G406,0)</f>
        <v>0</v>
      </c>
      <c r="BE406" s="146">
        <f>IF(AZ406=5,G406,0)</f>
        <v>0</v>
      </c>
      <c r="CA406" s="177">
        <v>8</v>
      </c>
      <c r="CB406" s="177">
        <v>0</v>
      </c>
      <c r="CZ406" s="146">
        <v>0</v>
      </c>
    </row>
    <row r="407" spans="1:57" ht="12.75">
      <c r="A407" s="184"/>
      <c r="B407" s="185" t="s">
        <v>73</v>
      </c>
      <c r="C407" s="186" t="str">
        <f>CONCATENATE(B401," ",C401)</f>
        <v>D96 Přesuny suti a vybouraných hmot</v>
      </c>
      <c r="D407" s="187"/>
      <c r="E407" s="188"/>
      <c r="F407" s="189"/>
      <c r="G407" s="190">
        <f>SUM(G401:G406)</f>
        <v>0</v>
      </c>
      <c r="O407" s="170">
        <v>4</v>
      </c>
      <c r="BA407" s="191">
        <f>SUM(BA401:BA406)</f>
        <v>0</v>
      </c>
      <c r="BB407" s="191">
        <f>SUM(BB401:BB406)</f>
        <v>0</v>
      </c>
      <c r="BC407" s="191">
        <f>SUM(BC401:BC406)</f>
        <v>0</v>
      </c>
      <c r="BD407" s="191">
        <f>SUM(BD401:BD406)</f>
        <v>0</v>
      </c>
      <c r="BE407" s="191">
        <f>SUM(BE401:BE406)</f>
        <v>0</v>
      </c>
    </row>
    <row r="408" ht="12.75">
      <c r="E408" s="146"/>
    </row>
    <row r="409" ht="12.75">
      <c r="E409" s="146"/>
    </row>
    <row r="410" ht="12.75">
      <c r="E410" s="146"/>
    </row>
    <row r="411" ht="12.75">
      <c r="E411" s="146"/>
    </row>
    <row r="412" ht="12.75">
      <c r="E412" s="146"/>
    </row>
    <row r="413" ht="12.75">
      <c r="E413" s="146"/>
    </row>
    <row r="414" ht="12.75">
      <c r="E414" s="146"/>
    </row>
    <row r="415" ht="12.75">
      <c r="E415" s="146"/>
    </row>
    <row r="416" ht="12.75">
      <c r="E416" s="146"/>
    </row>
    <row r="417" ht="12.75">
      <c r="E417" s="146"/>
    </row>
    <row r="418" ht="12.75">
      <c r="E418" s="146"/>
    </row>
    <row r="419" ht="12.75">
      <c r="E419" s="146"/>
    </row>
    <row r="420" ht="12.75">
      <c r="E420" s="146"/>
    </row>
    <row r="421" ht="12.75">
      <c r="E421" s="146"/>
    </row>
    <row r="422" ht="12.75">
      <c r="E422" s="146"/>
    </row>
    <row r="423" ht="12.75">
      <c r="E423" s="146"/>
    </row>
    <row r="424" ht="12.75">
      <c r="E424" s="146"/>
    </row>
    <row r="425" ht="12.75">
      <c r="E425" s="146"/>
    </row>
    <row r="426" ht="12.75">
      <c r="E426" s="146"/>
    </row>
    <row r="427" ht="12.75">
      <c r="E427" s="146"/>
    </row>
    <row r="428" ht="12.75">
      <c r="E428" s="146"/>
    </row>
    <row r="429" ht="12.75">
      <c r="E429" s="146"/>
    </row>
    <row r="430" ht="12.75">
      <c r="E430" s="146"/>
    </row>
    <row r="431" spans="1:7" ht="12.75">
      <c r="A431" s="192"/>
      <c r="B431" s="192"/>
      <c r="C431" s="192"/>
      <c r="D431" s="192"/>
      <c r="E431" s="192"/>
      <c r="F431" s="192"/>
      <c r="G431" s="192"/>
    </row>
    <row r="432" spans="1:7" ht="12.75">
      <c r="A432" s="192"/>
      <c r="B432" s="192"/>
      <c r="C432" s="192"/>
      <c r="D432" s="192"/>
      <c r="E432" s="192"/>
      <c r="F432" s="192"/>
      <c r="G432" s="192"/>
    </row>
    <row r="433" spans="1:7" ht="12.75">
      <c r="A433" s="192"/>
      <c r="B433" s="192"/>
      <c r="C433" s="192"/>
      <c r="D433" s="192"/>
      <c r="E433" s="192"/>
      <c r="F433" s="192"/>
      <c r="G433" s="192"/>
    </row>
    <row r="434" spans="1:7" ht="12.75">
      <c r="A434" s="192"/>
      <c r="B434" s="192"/>
      <c r="C434" s="192"/>
      <c r="D434" s="192"/>
      <c r="E434" s="192"/>
      <c r="F434" s="192"/>
      <c r="G434" s="192"/>
    </row>
    <row r="435" ht="12.75">
      <c r="E435" s="146"/>
    </row>
    <row r="436" ht="12.75">
      <c r="E436" s="146"/>
    </row>
    <row r="437" ht="12.75">
      <c r="E437" s="146"/>
    </row>
    <row r="438" ht="12.75">
      <c r="E438" s="146"/>
    </row>
    <row r="439" ht="12.75">
      <c r="E439" s="146"/>
    </row>
    <row r="440" ht="12.75">
      <c r="E440" s="146"/>
    </row>
    <row r="441" ht="12.75">
      <c r="E441" s="146"/>
    </row>
    <row r="442" ht="12.75">
      <c r="E442" s="146"/>
    </row>
    <row r="443" ht="12.75">
      <c r="E443" s="146"/>
    </row>
    <row r="444" ht="12.75">
      <c r="E444" s="146"/>
    </row>
    <row r="445" ht="12.75">
      <c r="E445" s="146"/>
    </row>
    <row r="446" ht="12.75">
      <c r="E446" s="146"/>
    </row>
    <row r="447" ht="12.75">
      <c r="E447" s="146"/>
    </row>
    <row r="448" ht="12.75">
      <c r="E448" s="146"/>
    </row>
    <row r="449" ht="12.75">
      <c r="E449" s="146"/>
    </row>
    <row r="450" ht="12.75">
      <c r="E450" s="146"/>
    </row>
    <row r="451" ht="12.75">
      <c r="E451" s="146"/>
    </row>
    <row r="452" ht="12.75">
      <c r="E452" s="146"/>
    </row>
    <row r="453" ht="12.75">
      <c r="E453" s="146"/>
    </row>
    <row r="454" ht="12.75">
      <c r="E454" s="146"/>
    </row>
    <row r="455" ht="12.75">
      <c r="E455" s="146"/>
    </row>
    <row r="456" ht="12.75">
      <c r="E456" s="146"/>
    </row>
    <row r="457" ht="12.75">
      <c r="E457" s="146"/>
    </row>
    <row r="458" ht="12.75">
      <c r="E458" s="146"/>
    </row>
    <row r="459" ht="12.75">
      <c r="E459" s="146"/>
    </row>
    <row r="460" ht="12.75">
      <c r="E460" s="146"/>
    </row>
    <row r="461" ht="12.75">
      <c r="E461" s="146"/>
    </row>
    <row r="462" ht="12.75">
      <c r="E462" s="146"/>
    </row>
    <row r="463" ht="12.75">
      <c r="E463" s="146"/>
    </row>
    <row r="464" ht="12.75">
      <c r="E464" s="146"/>
    </row>
    <row r="465" ht="12.75">
      <c r="E465" s="146"/>
    </row>
    <row r="466" spans="1:2" ht="12.75">
      <c r="A466" s="193"/>
      <c r="B466" s="193"/>
    </row>
    <row r="467" spans="1:7" ht="12.75">
      <c r="A467" s="192"/>
      <c r="B467" s="192"/>
      <c r="C467" s="195"/>
      <c r="D467" s="195"/>
      <c r="E467" s="196"/>
      <c r="F467" s="195"/>
      <c r="G467" s="197"/>
    </row>
    <row r="468" spans="1:7" ht="12.75">
      <c r="A468" s="198"/>
      <c r="B468" s="198"/>
      <c r="C468" s="192"/>
      <c r="D468" s="192"/>
      <c r="E468" s="199"/>
      <c r="F468" s="192"/>
      <c r="G468" s="192"/>
    </row>
    <row r="469" spans="1:7" ht="12.75">
      <c r="A469" s="192"/>
      <c r="B469" s="192"/>
      <c r="C469" s="192"/>
      <c r="D469" s="192"/>
      <c r="E469" s="199"/>
      <c r="F469" s="192"/>
      <c r="G469" s="192"/>
    </row>
    <row r="470" spans="1:7" ht="12.75">
      <c r="A470" s="192"/>
      <c r="B470" s="192"/>
      <c r="C470" s="192"/>
      <c r="D470" s="192"/>
      <c r="E470" s="199"/>
      <c r="F470" s="192"/>
      <c r="G470" s="192"/>
    </row>
    <row r="471" spans="1:7" ht="12.75">
      <c r="A471" s="192"/>
      <c r="B471" s="192"/>
      <c r="C471" s="192"/>
      <c r="D471" s="192"/>
      <c r="E471" s="199"/>
      <c r="F471" s="192"/>
      <c r="G471" s="192"/>
    </row>
    <row r="472" spans="1:7" ht="12.75">
      <c r="A472" s="192"/>
      <c r="B472" s="192"/>
      <c r="C472" s="192"/>
      <c r="D472" s="192"/>
      <c r="E472" s="199"/>
      <c r="F472" s="192"/>
      <c r="G472" s="192"/>
    </row>
    <row r="473" spans="1:7" ht="12.75">
      <c r="A473" s="192"/>
      <c r="B473" s="192"/>
      <c r="C473" s="192"/>
      <c r="D473" s="192"/>
      <c r="E473" s="199"/>
      <c r="F473" s="192"/>
      <c r="G473" s="192"/>
    </row>
    <row r="474" spans="1:7" ht="12.75">
      <c r="A474" s="192"/>
      <c r="B474" s="192"/>
      <c r="C474" s="192"/>
      <c r="D474" s="192"/>
      <c r="E474" s="199"/>
      <c r="F474" s="192"/>
      <c r="G474" s="192"/>
    </row>
    <row r="475" spans="1:7" ht="12.75">
      <c r="A475" s="192"/>
      <c r="B475" s="192"/>
      <c r="C475" s="192"/>
      <c r="D475" s="192"/>
      <c r="E475" s="199"/>
      <c r="F475" s="192"/>
      <c r="G475" s="192"/>
    </row>
    <row r="476" spans="1:7" ht="12.75">
      <c r="A476" s="192"/>
      <c r="B476" s="192"/>
      <c r="C476" s="192"/>
      <c r="D476" s="192"/>
      <c r="E476" s="199"/>
      <c r="F476" s="192"/>
      <c r="G476" s="192"/>
    </row>
    <row r="477" spans="1:7" ht="12.75">
      <c r="A477" s="192"/>
      <c r="B477" s="192"/>
      <c r="C477" s="192"/>
      <c r="D477" s="192"/>
      <c r="E477" s="199"/>
      <c r="F477" s="192"/>
      <c r="G477" s="192"/>
    </row>
    <row r="478" spans="1:7" ht="12.75">
      <c r="A478" s="192"/>
      <c r="B478" s="192"/>
      <c r="C478" s="192"/>
      <c r="D478" s="192"/>
      <c r="E478" s="199"/>
      <c r="F478" s="192"/>
      <c r="G478" s="192"/>
    </row>
    <row r="479" spans="1:7" ht="12.75">
      <c r="A479" s="192"/>
      <c r="B479" s="192"/>
      <c r="C479" s="192"/>
      <c r="D479" s="192"/>
      <c r="E479" s="199"/>
      <c r="F479" s="192"/>
      <c r="G479" s="192"/>
    </row>
    <row r="480" spans="1:7" ht="12.75">
      <c r="A480" s="192"/>
      <c r="B480" s="192"/>
      <c r="C480" s="192"/>
      <c r="D480" s="192"/>
      <c r="E480" s="199"/>
      <c r="F480" s="192"/>
      <c r="G480" s="192"/>
    </row>
  </sheetData>
  <sheetProtection/>
  <mergeCells count="324">
    <mergeCell ref="C11:D11"/>
    <mergeCell ref="C12:D12"/>
    <mergeCell ref="A1:G1"/>
    <mergeCell ref="A3:B3"/>
    <mergeCell ref="A4:B4"/>
    <mergeCell ref="E4:G4"/>
    <mergeCell ref="C9:D9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86:D86"/>
    <mergeCell ref="C87:D87"/>
    <mergeCell ref="C88:D88"/>
    <mergeCell ref="C89:D89"/>
    <mergeCell ref="C63:D63"/>
    <mergeCell ref="C64:D64"/>
    <mergeCell ref="C65:D65"/>
    <mergeCell ref="C66:D66"/>
    <mergeCell ref="C67:D67"/>
    <mergeCell ref="C68:D68"/>
    <mergeCell ref="C83:D83"/>
    <mergeCell ref="C84:D84"/>
    <mergeCell ref="C85:D85"/>
    <mergeCell ref="C69:D69"/>
    <mergeCell ref="C70:D70"/>
    <mergeCell ref="C71:D71"/>
    <mergeCell ref="C72:D72"/>
    <mergeCell ref="C73:D73"/>
    <mergeCell ref="C77:D77"/>
    <mergeCell ref="C78:D78"/>
    <mergeCell ref="C79:D79"/>
    <mergeCell ref="C80:D80"/>
    <mergeCell ref="C81:D81"/>
    <mergeCell ref="C82:D82"/>
    <mergeCell ref="C90:D90"/>
    <mergeCell ref="C91:D91"/>
    <mergeCell ref="C92:D92"/>
    <mergeCell ref="C93:D93"/>
    <mergeCell ref="C94:D94"/>
    <mergeCell ref="C95:D95"/>
    <mergeCell ref="C96:D96"/>
    <mergeCell ref="C97:D97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32:D132"/>
    <mergeCell ref="C133:D133"/>
    <mergeCell ref="C134:D134"/>
    <mergeCell ref="C135:D135"/>
    <mergeCell ref="C109:D109"/>
    <mergeCell ref="C110:D110"/>
    <mergeCell ref="C111:D111"/>
    <mergeCell ref="C112:D112"/>
    <mergeCell ref="C113:D113"/>
    <mergeCell ref="C114:D114"/>
    <mergeCell ref="C129:D129"/>
    <mergeCell ref="C130:D130"/>
    <mergeCell ref="C131:D131"/>
    <mergeCell ref="C115:D115"/>
    <mergeCell ref="C116:D116"/>
    <mergeCell ref="C117:D117"/>
    <mergeCell ref="C118:D118"/>
    <mergeCell ref="C119:D119"/>
    <mergeCell ref="C123:D123"/>
    <mergeCell ref="C124:D124"/>
    <mergeCell ref="C125:D125"/>
    <mergeCell ref="C126:D126"/>
    <mergeCell ref="C127:D127"/>
    <mergeCell ref="C128:D128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79:D179"/>
    <mergeCell ref="C180:D180"/>
    <mergeCell ref="C181:D181"/>
    <mergeCell ref="C182:D182"/>
    <mergeCell ref="C155:D155"/>
    <mergeCell ref="C156:D156"/>
    <mergeCell ref="C157:D157"/>
    <mergeCell ref="C158:D158"/>
    <mergeCell ref="C159:D159"/>
    <mergeCell ref="C160:D160"/>
    <mergeCell ref="C176:D176"/>
    <mergeCell ref="C177:D177"/>
    <mergeCell ref="C178:D178"/>
    <mergeCell ref="C161:D161"/>
    <mergeCell ref="C162:D162"/>
    <mergeCell ref="C163:D163"/>
    <mergeCell ref="C164:D164"/>
    <mergeCell ref="C165:D165"/>
    <mergeCell ref="C170:D170"/>
    <mergeCell ref="C171:D171"/>
    <mergeCell ref="C172:D172"/>
    <mergeCell ref="C173:D173"/>
    <mergeCell ref="C174:D174"/>
    <mergeCell ref="C175:D175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5:D225"/>
    <mergeCell ref="C226:D226"/>
    <mergeCell ref="C227:D227"/>
    <mergeCell ref="C244:D244"/>
    <mergeCell ref="C245:D245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7:D237"/>
    <mergeCell ref="C238:D238"/>
    <mergeCell ref="C242:D242"/>
    <mergeCell ref="C243:D243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75:D275"/>
    <mergeCell ref="C258:D258"/>
    <mergeCell ref="C259:D259"/>
    <mergeCell ref="C260:D260"/>
    <mergeCell ref="C261:D261"/>
    <mergeCell ref="C262:D262"/>
    <mergeCell ref="C269:D269"/>
    <mergeCell ref="C270:D270"/>
    <mergeCell ref="C271:D271"/>
    <mergeCell ref="C272:D272"/>
    <mergeCell ref="C273:D273"/>
    <mergeCell ref="C274:D274"/>
    <mergeCell ref="C276:D276"/>
    <mergeCell ref="C278:D278"/>
    <mergeCell ref="C279:D279"/>
    <mergeCell ref="C280:D280"/>
    <mergeCell ref="C281:D281"/>
    <mergeCell ref="C282:D282"/>
    <mergeCell ref="C331:D331"/>
    <mergeCell ref="C332:D33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326:D326"/>
    <mergeCell ref="C328:D328"/>
    <mergeCell ref="C329:D329"/>
    <mergeCell ref="C330:D330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82:D382"/>
    <mergeCell ref="C383:D383"/>
    <mergeCell ref="C364:D364"/>
    <mergeCell ref="C365:D365"/>
    <mergeCell ref="C366:D366"/>
    <mergeCell ref="C367:D367"/>
    <mergeCell ref="C368:D368"/>
    <mergeCell ref="C369:D369"/>
    <mergeCell ref="C370:D370"/>
    <mergeCell ref="C372:D372"/>
    <mergeCell ref="C374:D374"/>
    <mergeCell ref="C379:D379"/>
    <mergeCell ref="C380:D380"/>
    <mergeCell ref="C381:D381"/>
    <mergeCell ref="C384:D384"/>
    <mergeCell ref="C385:D385"/>
    <mergeCell ref="C386:D386"/>
    <mergeCell ref="C387:D387"/>
    <mergeCell ref="C388:D388"/>
    <mergeCell ref="C389:D389"/>
    <mergeCell ref="C396:D396"/>
    <mergeCell ref="C397:D397"/>
    <mergeCell ref="C398:D398"/>
    <mergeCell ref="C399:D399"/>
    <mergeCell ref="C390:D390"/>
    <mergeCell ref="C391:D391"/>
    <mergeCell ref="C392:D392"/>
    <mergeCell ref="C393:D393"/>
    <mergeCell ref="C394:D394"/>
    <mergeCell ref="C395:D39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Jana</cp:lastModifiedBy>
  <cp:lastPrinted>2017-06-15T05:48:22Z</cp:lastPrinted>
  <dcterms:created xsi:type="dcterms:W3CDTF">2017-06-14T19:05:45Z</dcterms:created>
  <dcterms:modified xsi:type="dcterms:W3CDTF">2017-06-15T05:49:56Z</dcterms:modified>
  <cp:category/>
  <cp:version/>
  <cp:contentType/>
  <cp:contentStatus/>
</cp:coreProperties>
</file>