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MŠ_Krnov/Rozpočet/"/>
    </mc:Choice>
  </mc:AlternateContent>
  <xr:revisionPtr revIDLastSave="0" documentId="8_{748B9EA3-245E-4967-A4A5-CDD3836EF0E1}" xr6:coauthVersionLast="40" xr6:coauthVersionMax="40" xr10:uidLastSave="{00000000-0000-0000-0000-000000000000}"/>
  <bookViews>
    <workbookView xWindow="360" yWindow="270" windowWidth="18735" windowHeight="1221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3 Pol'!$A$1:$W$33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1" i="1" l="1"/>
  <c r="I50" i="1"/>
  <c r="I17" i="1" s="1"/>
  <c r="I49" i="1"/>
  <c r="I52" i="1" s="1"/>
  <c r="G41" i="1"/>
  <c r="F41" i="1"/>
  <c r="G40" i="1"/>
  <c r="F40" i="1"/>
  <c r="G39" i="1"/>
  <c r="G42" i="1" s="1"/>
  <c r="F39" i="1"/>
  <c r="G23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K15" i="12"/>
  <c r="V15" i="12"/>
  <c r="G16" i="12"/>
  <c r="G15" i="12" s="1"/>
  <c r="I16" i="12"/>
  <c r="I15" i="12" s="1"/>
  <c r="K16" i="12"/>
  <c r="M16" i="12"/>
  <c r="O16" i="12"/>
  <c r="O15" i="12" s="1"/>
  <c r="Q16" i="12"/>
  <c r="Q15" i="12" s="1"/>
  <c r="V16" i="12"/>
  <c r="G17" i="12"/>
  <c r="M17" i="12" s="1"/>
  <c r="I17" i="12"/>
  <c r="K17" i="12"/>
  <c r="O17" i="12"/>
  <c r="Q17" i="12"/>
  <c r="V17" i="12"/>
  <c r="G19" i="12"/>
  <c r="G18" i="12" s="1"/>
  <c r="I19" i="12"/>
  <c r="K19" i="12"/>
  <c r="K18" i="12" s="1"/>
  <c r="M19" i="12"/>
  <c r="O19" i="12"/>
  <c r="Q19" i="12"/>
  <c r="V19" i="12"/>
  <c r="V18" i="12" s="1"/>
  <c r="G20" i="12"/>
  <c r="M20" i="12" s="1"/>
  <c r="I20" i="12"/>
  <c r="K20" i="12"/>
  <c r="O20" i="12"/>
  <c r="O18" i="12" s="1"/>
  <c r="Q20" i="12"/>
  <c r="V20" i="12"/>
  <c r="G21" i="12"/>
  <c r="M21" i="12" s="1"/>
  <c r="I21" i="12"/>
  <c r="I18" i="12" s="1"/>
  <c r="K21" i="12"/>
  <c r="O21" i="12"/>
  <c r="Q21" i="12"/>
  <c r="Q18" i="12" s="1"/>
  <c r="V21" i="12"/>
  <c r="AE23" i="12"/>
  <c r="AF23" i="12"/>
  <c r="I20" i="1"/>
  <c r="I19" i="1"/>
  <c r="I18" i="1"/>
  <c r="I16" i="1"/>
  <c r="F42" i="1"/>
  <c r="G23" i="1" s="1"/>
  <c r="A23" i="1" s="1"/>
  <c r="A24" i="1" s="1"/>
  <c r="G24" i="1" s="1"/>
  <c r="H41" i="1"/>
  <c r="I41" i="1" s="1"/>
  <c r="H39" i="1"/>
  <c r="H42" i="1" s="1"/>
  <c r="J49" i="1" l="1"/>
  <c r="J50" i="1"/>
  <c r="J51" i="1"/>
  <c r="H40" i="1"/>
  <c r="I40" i="1" s="1"/>
  <c r="G25" i="1"/>
  <c r="A25" i="1" s="1"/>
  <c r="A26" i="1" s="1"/>
  <c r="G26" i="1" s="1"/>
  <c r="A27" i="1" s="1"/>
  <c r="A29" i="1" s="1"/>
  <c r="G29" i="1" s="1"/>
  <c r="G27" i="1" s="1"/>
  <c r="G28" i="1"/>
  <c r="M18" i="12"/>
  <c r="M15" i="12"/>
  <c r="M9" i="12"/>
  <c r="M8" i="12" s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2" i="1" l="1"/>
  <c r="J41" i="1"/>
  <c r="J40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D8BC9BF0-0F3E-40ED-8E42-22F29562FEB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472B94F-3AEC-4A1B-BFF3-327C3944D0A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<sst xmlns="http://schemas.openxmlformats.org/spreadsheetml/2006/main" count="220" uniqueCount="140">
  <si>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</si>
  <si>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</si>
  <si>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</si>
  <si>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</si>
  <si>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</si>
  <si>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</si>
  <si>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</si>
  <si>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</si>
  <si>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</si>
  <si>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</si>
  <si>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</si>
  <si>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</si>
  <si>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</si>
  <si>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</si>
  <si>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</si>
  <si>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</si>
  <si>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</si>
  <si>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</si>
  <si>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</si>
  <si>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</si>
  <si>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</si>
  <si>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</si>
  <si>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</si>
  <si>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</si>
  <si>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</si>
  <si>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</si>
  <si>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</si>
  <si>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</si>
  <si>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</si>
  <si>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</si>
  <si>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</si>
  <si>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</si>
  <si>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</si>
  <si>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</si>
  <si>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</si>
  <si>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</si>
  <si>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</si>
  <si>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</si>
  <si>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</si>
  <si>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</si>
  <si>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</si>
  <si>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</si>
  <si>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</si>
  <si>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3</t>
  </si>
  <si>
    <t>Klimatizace-chlazení</t>
  </si>
  <si>
    <t>SO-01</t>
  </si>
  <si>
    <t>D.1.4 Technika prostředí staveb</t>
  </si>
  <si>
    <t>Objekt:</t>
  </si>
  <si>
    <t>Rozpočet:</t>
  </si>
  <si>
    <t>Štefek Ladislav</t>
  </si>
  <si>
    <t>3/2018/Ba</t>
  </si>
  <si>
    <t>Modernizace kuchyně MŠna ulici K.Čapka , parc.č. 5999/1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</si>
  <si>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</si>
  <si>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</si>
  <si>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</si>
  <si>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</si>
  <si>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</si>
  <si>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</si>
  <si>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</si>
  <si>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</si>
  <si>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</si>
  <si>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</si>
  <si>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</si>
  <si>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</si>
  <si>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Celkem za stavbu</t>
  </si>
  <si>
    <t>CZK</t>
  </si>
  <si>
    <t>Rekapitulace dílů</t>
  </si>
  <si>
    <t>Typ dílu</t>
  </si>
  <si>
    <t>729</t>
  </si>
  <si>
    <t>Klimatizace-Chlazení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</si>
  <si>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</si>
  <si>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</si>
  <si>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</si>
  <si>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</si>
  <si>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</si>
  <si>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</si>
  <si>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</si>
  <si>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</si>
  <si>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</si>
  <si>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</si>
  <si>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</si>
  <si>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</si>
  <si>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</si>
  <si>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</si>
  <si>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</si>
  <si>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</si>
  <si>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</si>
  <si>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</si>
  <si>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</si>
  <si>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</si>
  <si>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</si>
  <si>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</si>
  <si>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</si>
  <si>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</si>
  <si>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</si>
  <si>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</si>
  <si>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</si>
  <si>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</si>
  <si>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</si>
  <si>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</si>
  <si>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729368101V</t>
  </si>
  <si>
    <t>Venkovní kompletní kondenzační jednotka  Multisplit o výkonu 13,5kW/Ch, vč. odvodu kondenzátu,, ovládání a upevňovacích konzol</t>
  </si>
  <si>
    <t xml:space="preserve">ks    </t>
  </si>
  <si>
    <t>Vlastní</t>
  </si>
  <si>
    <t>Indiv</t>
  </si>
  <si>
    <t>POL1_</t>
  </si>
  <si>
    <t>729368111V</t>
  </si>
  <si>
    <t>Vnitřní nástěnná jednotka , chl. výkon 5,0kW, vč. připoj.armatury, ovládání, odvod kondenzátu,,  ukotvení ke stěně , dálkové ovládání</t>
  </si>
  <si>
    <t>729368931VV</t>
  </si>
  <si>
    <t>Kabeláž mezi jednotkami, seřízení , seznámení uživatele s obsluhou</t>
  </si>
  <si>
    <t xml:space="preserve">hod   </t>
  </si>
  <si>
    <t>729381203V</t>
  </si>
  <si>
    <t>Propojovací potrubí včetně ksučukové izolace , finků , 6,35/9,52mm (kapalina/plyn)</t>
  </si>
  <si>
    <t xml:space="preserve">m     </t>
  </si>
  <si>
    <t>729382293V</t>
  </si>
  <si>
    <t>Chladící náplň R410a</t>
  </si>
  <si>
    <t>904      R01</t>
  </si>
  <si>
    <t>Hzs-zkousky v ramci montaz.praci, Komplexni vyzkouseni, uvedení do provozu</t>
  </si>
  <si>
    <t>h</t>
  </si>
  <si>
    <t>Prav.M</t>
  </si>
  <si>
    <t>RTS 19/ I</t>
  </si>
  <si>
    <t>POL10_</t>
  </si>
  <si>
    <t>799721864V</t>
  </si>
  <si>
    <t>Stavební výpomoci (průrazy, drážky pro potrubí, hrubé zapravení)osazení konzol venkovní jednotky</t>
  </si>
  <si>
    <t>799730370V</t>
  </si>
  <si>
    <t>Pomocný montážní materiá , těsnící,spojovací,chráničky, šrpubení , drobné fitinky</t>
  </si>
  <si>
    <t>kg</t>
  </si>
  <si>
    <t>005121 R</t>
  </si>
  <si>
    <t>Zařízení staveniště</t>
  </si>
  <si>
    <t>Soubor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</si>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</sst>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sheetProtection algorithmName="SHA-512" hashValue="hVkBmT1mDzDvtPvRQtc9CBCjWRnr/L0xSUaWfAPH3jMqTSeo5AMUD3FN65+JffcA2KyGpoL8TcSIbx1IjPNe5Q==" saltValue="4S7akQUEUx8tpRS7RWToc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4" t="s">
        <v>24</v>
      </c>
      <c r="C2" s="105"/>
      <c r="D2" s="106" t="s">
        <v>50</v>
      </c>
      <c r="E2" s="107" t="s">
        <v>51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 x14ac:dyDescent="0.2">
      <c r="A4" s="101">
        <v>383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 x14ac:dyDescent="0.2">
      <c r="A5" s="3"/>
      <c r="B5" s="42" t="s">
        <v>23</v>
      </c>
      <c r="C5" s="4"/>
      <c r="D5" s="121" t="s">
        <v>52</v>
      </c>
      <c r="E5" s="24"/>
      <c r="F5" s="24"/>
      <c r="G5" s="24"/>
      <c r="H5" s="26" t="s">
        <v>42</v>
      </c>
      <c r="I5" s="121" t="s">
        <v>56</v>
      </c>
      <c r="J5" s="10"/>
    </row>
    <row r="6" spans="1:15" ht="15.75" customHeight="1" x14ac:dyDescent="0.2">
      <c r="A6" s="3"/>
      <c r="B6" s="37"/>
      <c r="C6" s="24"/>
      <c r="D6" s="121" t="s">
        <v>53</v>
      </c>
      <c r="E6" s="24"/>
      <c r="F6" s="24"/>
      <c r="G6" s="24"/>
      <c r="H6" s="26" t="s">
        <v>36</v>
      </c>
      <c r="I6" s="121" t="s">
        <v>57</v>
      </c>
      <c r="J6" s="10"/>
    </row>
    <row r="7" spans="1:15" ht="15.75" customHeight="1" x14ac:dyDescent="0.2">
      <c r="A7" s="3"/>
      <c r="B7" s="38"/>
      <c r="C7" s="25"/>
      <c r="D7" s="102" t="s">
        <v>55</v>
      </c>
      <c r="E7" s="122" t="s">
        <v>54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103" t="s">
        <v>58</v>
      </c>
      <c r="E8" s="4"/>
      <c r="F8" s="4"/>
      <c r="G8" s="41"/>
      <c r="H8" s="26" t="s">
        <v>42</v>
      </c>
      <c r="I8" s="121" t="s">
        <v>62</v>
      </c>
      <c r="J8" s="10"/>
    </row>
    <row r="9" spans="1:15" ht="15.75" hidden="1" customHeight="1" x14ac:dyDescent="0.2">
      <c r="A9" s="3"/>
      <c r="B9" s="3"/>
      <c r="C9" s="4"/>
      <c r="D9" s="103" t="s">
        <v>59</v>
      </c>
      <c r="E9" s="4"/>
      <c r="F9" s="4"/>
      <c r="G9" s="41"/>
      <c r="H9" s="26" t="s">
        <v>36</v>
      </c>
      <c r="I9" s="30"/>
      <c r="J9" s="10"/>
    </row>
    <row r="10" spans="1:15" ht="15.75" hidden="1" customHeight="1" x14ac:dyDescent="0.2">
      <c r="A10" s="3"/>
      <c r="B10" s="47"/>
      <c r="C10" s="25"/>
      <c r="D10" s="124" t="s">
        <v>61</v>
      </c>
      <c r="E10" s="123" t="s">
        <v>60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 x14ac:dyDescent="0.2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 x14ac:dyDescent="0.2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 t="s">
        <v>49</v>
      </c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 x14ac:dyDescent="0.2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SUMIF(F49:F51,A16,I49:I51)+SUMIF(F49:F51,"PSU",I49:I51)</f>
        <v>0</v>
      </c>
      <c r="J16" s="82"/>
    </row>
    <row r="17" spans="1:10" ht="23.25" customHeight="1" x14ac:dyDescent="0.2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SUMIF(F49:F51,A17,I49:I51)</f>
        <v>0</v>
      </c>
      <c r="J17" s="82"/>
    </row>
    <row r="18" spans="1:10" ht="23.25" customHeight="1" x14ac:dyDescent="0.2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SUMIF(F49:F51,A18,I49:I51)</f>
        <v>0</v>
      </c>
      <c r="J18" s="82"/>
    </row>
    <row r="19" spans="1:10" ht="23.25" customHeight="1" x14ac:dyDescent="0.2">
      <c r="A19" s="193" t="s">
        <v>72</v>
      </c>
      <c r="B19" s="52" t="s">
        <v>29</v>
      </c>
      <c r="C19" s="53"/>
      <c r="D19" s="54"/>
      <c r="E19" s="80"/>
      <c r="F19" s="81"/>
      <c r="G19" s="80"/>
      <c r="H19" s="81"/>
      <c r="I19" s="80">
        <f>SUMIF(F49:F51,A19,I49:I51)</f>
        <v>0</v>
      </c>
      <c r="J19" s="82"/>
    </row>
    <row r="20" spans="1:10" ht="23.25" customHeight="1" x14ac:dyDescent="0.2">
      <c r="A20" s="193" t="s">
        <v>73</v>
      </c>
      <c r="B20" s="52" t="s">
        <v>30</v>
      </c>
      <c r="C20" s="53"/>
      <c r="D20" s="54"/>
      <c r="E20" s="80"/>
      <c r="F20" s="81"/>
      <c r="G20" s="80"/>
      <c r="H20" s="81"/>
      <c r="I20" s="80">
        <f>SUMIF(F49:F51,A20,I49:I51)</f>
        <v>0</v>
      </c>
      <c r="J20" s="82"/>
    </row>
    <row r="21" spans="1:10" ht="23.25" customHeight="1" x14ac:dyDescent="0.2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IF(A24&gt;50, ROUNDUP(A23, 0), ROUNDDOWN(A23, 0))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IF(A26&gt;50, ROUNDUP(A25, 0), ROUNDDOWN(A25, 0))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IF(A29&gt;50, ROUNDUP(A27, 0), ROUNDDOWN(A27, 0))</f>
        <v>0</v>
      </c>
      <c r="H29" s="173"/>
      <c r="I29" s="173"/>
      <c r="J29" s="174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43486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63</v>
      </c>
      <c r="C39" s="146"/>
      <c r="D39" s="147"/>
      <c r="E39" s="147"/>
      <c r="F39" s="148">
        <f>'SO-01 3 Pol'!AE23</f>
        <v>0</v>
      </c>
      <c r="G39" s="149">
        <f>'SO-01 3 Pol'!AF23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2" t="s">
        <v>45</v>
      </c>
      <c r="C40" s="153" t="s">
        <v>46</v>
      </c>
      <c r="D40" s="154"/>
      <c r="E40" s="154"/>
      <c r="F40" s="155">
        <f>'SO-01 3 Pol'!AE23</f>
        <v>0</v>
      </c>
      <c r="G40" s="156">
        <f>'SO-01 3 Pol'!AF23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8" t="s">
        <v>43</v>
      </c>
      <c r="C41" s="146" t="s">
        <v>44</v>
      </c>
      <c r="D41" s="147"/>
      <c r="E41" s="147"/>
      <c r="F41" s="159">
        <f>'SO-01 3 Pol'!AE23</f>
        <v>0</v>
      </c>
      <c r="G41" s="150">
        <f>'SO-01 3 Pol'!AF23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5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66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67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7"/>
      <c r="B49" s="182" t="s">
        <v>68</v>
      </c>
      <c r="C49" s="183" t="s">
        <v>69</v>
      </c>
      <c r="D49" s="184"/>
      <c r="E49" s="184"/>
      <c r="F49" s="189" t="s">
        <v>27</v>
      </c>
      <c r="G49" s="190"/>
      <c r="H49" s="190"/>
      <c r="I49" s="190">
        <f>'SO-01 3 Pol'!G8</f>
        <v>0</v>
      </c>
      <c r="J49" s="187" t="str">
        <f>IF(I52=0,"",I49/I52*100)</f>
        <v/>
      </c>
    </row>
    <row r="50" spans="1:10" ht="25.5" customHeight="1" x14ac:dyDescent="0.2">
      <c r="A50" s="177"/>
      <c r="B50" s="182" t="s">
        <v>70</v>
      </c>
      <c r="C50" s="183" t="s">
        <v>71</v>
      </c>
      <c r="D50" s="184"/>
      <c r="E50" s="184"/>
      <c r="F50" s="189" t="s">
        <v>27</v>
      </c>
      <c r="G50" s="190"/>
      <c r="H50" s="190"/>
      <c r="I50" s="190">
        <f>'SO-01 3 Pol'!G15</f>
        <v>0</v>
      </c>
      <c r="J50" s="187" t="str">
        <f>IF(I52=0,"",I50/I52*100)</f>
        <v/>
      </c>
    </row>
    <row r="51" spans="1:10" ht="25.5" customHeight="1" x14ac:dyDescent="0.2">
      <c r="A51" s="177"/>
      <c r="B51" s="182" t="s">
        <v>72</v>
      </c>
      <c r="C51" s="183" t="s">
        <v>29</v>
      </c>
      <c r="D51" s="184"/>
      <c r="E51" s="184"/>
      <c r="F51" s="189" t="s">
        <v>72</v>
      </c>
      <c r="G51" s="190"/>
      <c r="H51" s="190"/>
      <c r="I51" s="190">
        <f>'SO-01 3 Pol'!G18</f>
        <v>0</v>
      </c>
      <c r="J51" s="187" t="str">
        <f>IF(I52=0,"",I51/I52*100)</f>
        <v/>
      </c>
    </row>
    <row r="52" spans="1:10" ht="25.5" customHeight="1" x14ac:dyDescent="0.2">
      <c r="A52" s="178"/>
      <c r="B52" s="185" t="s">
        <v>1</v>
      </c>
      <c r="C52" s="185"/>
      <c r="D52" s="186"/>
      <c r="E52" s="186"/>
      <c r="F52" s="191"/>
      <c r="G52" s="192"/>
      <c r="H52" s="192"/>
      <c r="I52" s="192">
        <f>SUM(I49:I51)</f>
        <v>0</v>
      </c>
      <c r="J52" s="188">
        <f>SUM(J49:J51)</f>
        <v>0</v>
      </c>
    </row>
    <row r="53" spans="1:10" x14ac:dyDescent="0.2">
      <c r="F53" s="133"/>
      <c r="G53" s="132"/>
      <c r="H53" s="133"/>
      <c r="I53" s="132"/>
      <c r="J53" s="134"/>
    </row>
    <row r="54" spans="1:10" x14ac:dyDescent="0.2">
      <c r="F54" s="133"/>
      <c r="G54" s="132"/>
      <c r="H54" s="133"/>
      <c r="I54" s="132"/>
      <c r="J54" s="134"/>
    </row>
    <row r="55" spans="1:10" x14ac:dyDescent="0.2">
      <c r="F55" s="133"/>
      <c r="G55" s="132"/>
      <c r="H55" s="133"/>
      <c r="I55" s="132"/>
      <c r="J55" s="134"/>
    </row>
  </sheetData>
  <sheetProtection algorithmName="SHA-512" hashValue="cMhz/DAAvwW3Zvt96WoSCJ+/jrfY9lk8qChdfD4yZtHdX6ktFTI0XpMiX1F0tx9L0q3/LjrTszd3yPTwx8fGMA==" saltValue="F2GryjzHF7x39O3BVskbl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0:E50"/>
    <mergeCell ref="C51:E51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8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9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10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algorithmName="SHA-512" hashValue="EiZBkuXwuEBvhyFLPNA6qa8HZKjBvJkfdEtwsOoLit1GNa/IvMpJGXTFHvXoW3A1sz7R9wgzG6jMHmT4eKThlQ==" saltValue="ofrXbIou4MZjS8jg+l+IK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9AF01-092B-4491-AB79-754EBB88E4A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8" width="0" hidden="1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74</v>
      </c>
    </row>
    <row r="2" spans="1:60" ht="24.95" customHeight="1" x14ac:dyDescent="0.2">
      <c r="A2" s="196" t="s">
        <v>8</v>
      </c>
      <c r="B2" s="72" t="s">
        <v>50</v>
      </c>
      <c r="C2" s="199" t="s">
        <v>51</v>
      </c>
      <c r="D2" s="197"/>
      <c r="E2" s="197"/>
      <c r="F2" s="197"/>
      <c r="G2" s="198"/>
      <c r="AG2" t="s">
        <v>75</v>
      </c>
    </row>
    <row r="3" spans="1:60" ht="24.95" customHeight="1" x14ac:dyDescent="0.2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75</v>
      </c>
      <c r="AG3" t="s">
        <v>76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77</v>
      </c>
    </row>
    <row r="5" spans="1:60" x14ac:dyDescent="0.2">
      <c r="D5" s="194"/>
    </row>
    <row r="6" spans="1:60" ht="38.25" x14ac:dyDescent="0.2">
      <c r="A6" s="206" t="s">
        <v>78</v>
      </c>
      <c r="B6" s="208" t="s">
        <v>79</v>
      </c>
      <c r="C6" s="208" t="s">
        <v>80</v>
      </c>
      <c r="D6" s="207" t="s">
        <v>81</v>
      </c>
      <c r="E6" s="206" t="s">
        <v>82</v>
      </c>
      <c r="F6" s="205" t="s">
        <v>83</v>
      </c>
      <c r="G6" s="206" t="s">
        <v>31</v>
      </c>
      <c r="H6" s="209" t="s">
        <v>32</v>
      </c>
      <c r="I6" s="209" t="s">
        <v>84</v>
      </c>
      <c r="J6" s="209" t="s">
        <v>33</v>
      </c>
      <c r="K6" s="209" t="s">
        <v>85</v>
      </c>
      <c r="L6" s="209" t="s">
        <v>86</v>
      </c>
      <c r="M6" s="209" t="s">
        <v>87</v>
      </c>
      <c r="N6" s="209" t="s">
        <v>88</v>
      </c>
      <c r="O6" s="209" t="s">
        <v>89</v>
      </c>
      <c r="P6" s="209" t="s">
        <v>90</v>
      </c>
      <c r="Q6" s="209" t="s">
        <v>91</v>
      </c>
      <c r="R6" s="209" t="s">
        <v>92</v>
      </c>
      <c r="S6" s="209" t="s">
        <v>93</v>
      </c>
      <c r="T6" s="209" t="s">
        <v>94</v>
      </c>
      <c r="U6" s="209" t="s">
        <v>95</v>
      </c>
      <c r="V6" s="209" t="s">
        <v>96</v>
      </c>
      <c r="W6" s="209" t="s">
        <v>97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9" t="s">
        <v>98</v>
      </c>
      <c r="B8" s="230" t="s">
        <v>68</v>
      </c>
      <c r="C8" s="250" t="s">
        <v>69</v>
      </c>
      <c r="D8" s="231"/>
      <c r="E8" s="232"/>
      <c r="F8" s="233"/>
      <c r="G8" s="233">
        <f>SUMIF(AG9:AG14,"&lt;&gt;NOR",G9:G14)</f>
        <v>0</v>
      </c>
      <c r="H8" s="233"/>
      <c r="I8" s="233">
        <f>SUM(I9:I14)</f>
        <v>0</v>
      </c>
      <c r="J8" s="233"/>
      <c r="K8" s="233">
        <f>SUM(K9:K14)</f>
        <v>0</v>
      </c>
      <c r="L8" s="233"/>
      <c r="M8" s="233">
        <f>SUM(M9:M14)</f>
        <v>0</v>
      </c>
      <c r="N8" s="233"/>
      <c r="O8" s="233">
        <f>SUM(O9:O14)</f>
        <v>0</v>
      </c>
      <c r="P8" s="233"/>
      <c r="Q8" s="233">
        <f>SUM(Q9:Q14)</f>
        <v>0</v>
      </c>
      <c r="R8" s="233"/>
      <c r="S8" s="233"/>
      <c r="T8" s="234"/>
      <c r="U8" s="228"/>
      <c r="V8" s="228">
        <f>SUM(V9:V14)</f>
        <v>10</v>
      </c>
      <c r="W8" s="228"/>
      <c r="AG8" t="s">
        <v>99</v>
      </c>
    </row>
    <row r="9" spans="1:60" ht="33.75" outlineLevel="1" x14ac:dyDescent="0.2">
      <c r="A9" s="242">
        <v>1</v>
      </c>
      <c r="B9" s="243" t="s">
        <v>100</v>
      </c>
      <c r="C9" s="251" t="s">
        <v>101</v>
      </c>
      <c r="D9" s="244" t="s">
        <v>102</v>
      </c>
      <c r="E9" s="245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7"/>
      <c r="S9" s="247" t="s">
        <v>103</v>
      </c>
      <c r="T9" s="248" t="s">
        <v>104</v>
      </c>
      <c r="U9" s="227">
        <v>0</v>
      </c>
      <c r="V9" s="227">
        <f>ROUND(E9*U9,2)</f>
        <v>0</v>
      </c>
      <c r="W9" s="227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105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1" x14ac:dyDescent="0.2">
      <c r="A10" s="242">
        <v>2</v>
      </c>
      <c r="B10" s="243" t="s">
        <v>106</v>
      </c>
      <c r="C10" s="251" t="s">
        <v>107</v>
      </c>
      <c r="D10" s="244" t="s">
        <v>102</v>
      </c>
      <c r="E10" s="245">
        <v>2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21</v>
      </c>
      <c r="M10" s="247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7"/>
      <c r="S10" s="247" t="s">
        <v>103</v>
      </c>
      <c r="T10" s="248" t="s">
        <v>104</v>
      </c>
      <c r="U10" s="227">
        <v>0</v>
      </c>
      <c r="V10" s="227">
        <f>ROUND(E10*U10,2)</f>
        <v>0</v>
      </c>
      <c r="W10" s="227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105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42">
        <v>3</v>
      </c>
      <c r="B11" s="243" t="s">
        <v>108</v>
      </c>
      <c r="C11" s="251" t="s">
        <v>109</v>
      </c>
      <c r="D11" s="244" t="s">
        <v>110</v>
      </c>
      <c r="E11" s="245">
        <v>15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7"/>
      <c r="S11" s="247" t="s">
        <v>103</v>
      </c>
      <c r="T11" s="248" t="s">
        <v>104</v>
      </c>
      <c r="U11" s="227">
        <v>0</v>
      </c>
      <c r="V11" s="227">
        <f>ROUND(E11*U11,2)</f>
        <v>0</v>
      </c>
      <c r="W11" s="227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105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42">
        <v>4</v>
      </c>
      <c r="B12" s="243" t="s">
        <v>111</v>
      </c>
      <c r="C12" s="251" t="s">
        <v>112</v>
      </c>
      <c r="D12" s="244" t="s">
        <v>113</v>
      </c>
      <c r="E12" s="245">
        <v>20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7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7"/>
      <c r="S12" s="247" t="s">
        <v>103</v>
      </c>
      <c r="T12" s="248" t="s">
        <v>104</v>
      </c>
      <c r="U12" s="227">
        <v>0</v>
      </c>
      <c r="V12" s="227">
        <f>ROUND(E12*U12,2)</f>
        <v>0</v>
      </c>
      <c r="W12" s="227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105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2">
        <v>5</v>
      </c>
      <c r="B13" s="243" t="s">
        <v>114</v>
      </c>
      <c r="C13" s="251" t="s">
        <v>115</v>
      </c>
      <c r="D13" s="244" t="s">
        <v>113</v>
      </c>
      <c r="E13" s="245">
        <v>30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7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 t="s">
        <v>103</v>
      </c>
      <c r="T13" s="248" t="s">
        <v>104</v>
      </c>
      <c r="U13" s="227">
        <v>0</v>
      </c>
      <c r="V13" s="227">
        <f>ROUND(E13*U13,2)</f>
        <v>0</v>
      </c>
      <c r="W13" s="227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105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42">
        <v>6</v>
      </c>
      <c r="B14" s="243" t="s">
        <v>116</v>
      </c>
      <c r="C14" s="251" t="s">
        <v>117</v>
      </c>
      <c r="D14" s="244" t="s">
        <v>118</v>
      </c>
      <c r="E14" s="245">
        <v>10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21</v>
      </c>
      <c r="M14" s="247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7" t="s">
        <v>119</v>
      </c>
      <c r="S14" s="247" t="s">
        <v>120</v>
      </c>
      <c r="T14" s="248" t="s">
        <v>120</v>
      </c>
      <c r="U14" s="227">
        <v>1</v>
      </c>
      <c r="V14" s="227">
        <f>ROUND(E14*U14,2)</f>
        <v>10</v>
      </c>
      <c r="W14" s="227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121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29" t="s">
        <v>98</v>
      </c>
      <c r="B15" s="230" t="s">
        <v>70</v>
      </c>
      <c r="C15" s="250" t="s">
        <v>71</v>
      </c>
      <c r="D15" s="231"/>
      <c r="E15" s="232"/>
      <c r="F15" s="233"/>
      <c r="G15" s="233">
        <f>SUMIF(AG16:AG17,"&lt;&gt;NOR",G16:G17)</f>
        <v>0</v>
      </c>
      <c r="H15" s="233"/>
      <c r="I15" s="233">
        <f>SUM(I16:I17)</f>
        <v>0</v>
      </c>
      <c r="J15" s="233"/>
      <c r="K15" s="233">
        <f>SUM(K16:K17)</f>
        <v>0</v>
      </c>
      <c r="L15" s="233"/>
      <c r="M15" s="233">
        <f>SUM(M16:M17)</f>
        <v>0</v>
      </c>
      <c r="N15" s="233"/>
      <c r="O15" s="233">
        <f>SUM(O16:O17)</f>
        <v>0</v>
      </c>
      <c r="P15" s="233"/>
      <c r="Q15" s="233">
        <f>SUM(Q16:Q17)</f>
        <v>0</v>
      </c>
      <c r="R15" s="233"/>
      <c r="S15" s="233"/>
      <c r="T15" s="234"/>
      <c r="U15" s="228"/>
      <c r="V15" s="228">
        <f>SUM(V16:V17)</f>
        <v>0</v>
      </c>
      <c r="W15" s="228"/>
      <c r="AG15" t="s">
        <v>99</v>
      </c>
    </row>
    <row r="16" spans="1:60" ht="22.5" outlineLevel="1" x14ac:dyDescent="0.2">
      <c r="A16" s="242">
        <v>7</v>
      </c>
      <c r="B16" s="243" t="s">
        <v>122</v>
      </c>
      <c r="C16" s="251" t="s">
        <v>123</v>
      </c>
      <c r="D16" s="244" t="s">
        <v>110</v>
      </c>
      <c r="E16" s="245">
        <v>15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21</v>
      </c>
      <c r="M16" s="247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7"/>
      <c r="S16" s="247" t="s">
        <v>103</v>
      </c>
      <c r="T16" s="248" t="s">
        <v>104</v>
      </c>
      <c r="U16" s="227">
        <v>0</v>
      </c>
      <c r="V16" s="227">
        <f>ROUND(E16*U16,2)</f>
        <v>0</v>
      </c>
      <c r="W16" s="227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105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42">
        <v>8</v>
      </c>
      <c r="B17" s="243" t="s">
        <v>124</v>
      </c>
      <c r="C17" s="251" t="s">
        <v>125</v>
      </c>
      <c r="D17" s="244" t="s">
        <v>126</v>
      </c>
      <c r="E17" s="245">
        <v>10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 t="s">
        <v>103</v>
      </c>
      <c r="T17" s="248" t="s">
        <v>104</v>
      </c>
      <c r="U17" s="227">
        <v>0</v>
      </c>
      <c r="V17" s="227">
        <f>ROUND(E17*U17,2)</f>
        <v>0</v>
      </c>
      <c r="W17" s="227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105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">
      <c r="A18" s="229" t="s">
        <v>98</v>
      </c>
      <c r="B18" s="230" t="s">
        <v>72</v>
      </c>
      <c r="C18" s="250" t="s">
        <v>29</v>
      </c>
      <c r="D18" s="231"/>
      <c r="E18" s="232"/>
      <c r="F18" s="233"/>
      <c r="G18" s="233">
        <f>SUMIF(AG19:AG21,"&lt;&gt;NOR",G19:G21)</f>
        <v>0</v>
      </c>
      <c r="H18" s="233"/>
      <c r="I18" s="233">
        <f>SUM(I19:I21)</f>
        <v>0</v>
      </c>
      <c r="J18" s="233"/>
      <c r="K18" s="233">
        <f>SUM(K19:K21)</f>
        <v>0</v>
      </c>
      <c r="L18" s="233"/>
      <c r="M18" s="233">
        <f>SUM(M19:M21)</f>
        <v>0</v>
      </c>
      <c r="N18" s="233"/>
      <c r="O18" s="233">
        <f>SUM(O19:O21)</f>
        <v>0</v>
      </c>
      <c r="P18" s="233"/>
      <c r="Q18" s="233">
        <f>SUM(Q19:Q21)</f>
        <v>0</v>
      </c>
      <c r="R18" s="233"/>
      <c r="S18" s="233"/>
      <c r="T18" s="234"/>
      <c r="U18" s="228"/>
      <c r="V18" s="228">
        <f>SUM(V19:V21)</f>
        <v>0</v>
      </c>
      <c r="W18" s="228"/>
      <c r="AG18" t="s">
        <v>99</v>
      </c>
    </row>
    <row r="19" spans="1:60" outlineLevel="1" x14ac:dyDescent="0.2">
      <c r="A19" s="242">
        <v>9</v>
      </c>
      <c r="B19" s="243" t="s">
        <v>127</v>
      </c>
      <c r="C19" s="251" t="s">
        <v>128</v>
      </c>
      <c r="D19" s="244" t="s">
        <v>129</v>
      </c>
      <c r="E19" s="245">
        <v>1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 t="s">
        <v>120</v>
      </c>
      <c r="T19" s="248" t="s">
        <v>104</v>
      </c>
      <c r="U19" s="227">
        <v>0</v>
      </c>
      <c r="V19" s="227">
        <f>ROUND(E19*U19,2)</f>
        <v>0</v>
      </c>
      <c r="W19" s="227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130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2">
        <v>10</v>
      </c>
      <c r="B20" s="243" t="s">
        <v>131</v>
      </c>
      <c r="C20" s="251" t="s">
        <v>132</v>
      </c>
      <c r="D20" s="244" t="s">
        <v>129</v>
      </c>
      <c r="E20" s="245">
        <v>1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/>
      <c r="S20" s="247" t="s">
        <v>120</v>
      </c>
      <c r="T20" s="248" t="s">
        <v>104</v>
      </c>
      <c r="U20" s="227">
        <v>0</v>
      </c>
      <c r="V20" s="227">
        <f>ROUND(E20*U20,2)</f>
        <v>0</v>
      </c>
      <c r="W20" s="227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133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5">
        <v>11</v>
      </c>
      <c r="B21" s="236" t="s">
        <v>134</v>
      </c>
      <c r="C21" s="252" t="s">
        <v>135</v>
      </c>
      <c r="D21" s="237" t="s">
        <v>129</v>
      </c>
      <c r="E21" s="238">
        <v>1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0"/>
      <c r="S21" s="240" t="s">
        <v>120</v>
      </c>
      <c r="T21" s="241" t="s">
        <v>104</v>
      </c>
      <c r="U21" s="227">
        <v>0</v>
      </c>
      <c r="V21" s="227">
        <f>ROUND(E21*U21,2)</f>
        <v>0</v>
      </c>
      <c r="W21" s="227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130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5"/>
      <c r="B22" s="6"/>
      <c r="C22" s="253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v>15</v>
      </c>
      <c r="AF22">
        <v>21</v>
      </c>
    </row>
    <row r="23" spans="1:60" x14ac:dyDescent="0.2">
      <c r="A23" s="213"/>
      <c r="B23" s="214" t="s">
        <v>31</v>
      </c>
      <c r="C23" s="254"/>
      <c r="D23" s="215"/>
      <c r="E23" s="216"/>
      <c r="F23" s="216"/>
      <c r="G23" s="249">
        <f>G8+G15+G18</f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E23">
        <f>SUMIF(L7:L21,AE22,G7:G21)</f>
        <v>0</v>
      </c>
      <c r="AF23">
        <f>SUMIF(L7:L21,AF22,G7:G21)</f>
        <v>0</v>
      </c>
      <c r="AG23" t="s">
        <v>136</v>
      </c>
    </row>
    <row r="24" spans="1:60" x14ac:dyDescent="0.2">
      <c r="A24" s="5"/>
      <c r="B24" s="6"/>
      <c r="C24" s="253"/>
      <c r="D24" s="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60" x14ac:dyDescent="0.2">
      <c r="A25" s="5"/>
      <c r="B25" s="6"/>
      <c r="C25" s="253"/>
      <c r="D25" s="8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60" x14ac:dyDescent="0.2">
      <c r="A26" s="217" t="s">
        <v>137</v>
      </c>
      <c r="B26" s="217"/>
      <c r="C26" s="255"/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60" x14ac:dyDescent="0.2">
      <c r="A27" s="218"/>
      <c r="B27" s="219"/>
      <c r="C27" s="256"/>
      <c r="D27" s="219"/>
      <c r="E27" s="219"/>
      <c r="F27" s="219"/>
      <c r="G27" s="220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G27" t="s">
        <v>138</v>
      </c>
    </row>
    <row r="28" spans="1:60" x14ac:dyDescent="0.2">
      <c r="A28" s="221"/>
      <c r="B28" s="222"/>
      <c r="C28" s="257"/>
      <c r="D28" s="222"/>
      <c r="E28" s="222"/>
      <c r="F28" s="222"/>
      <c r="G28" s="223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60" x14ac:dyDescent="0.2">
      <c r="A29" s="221"/>
      <c r="B29" s="222"/>
      <c r="C29" s="257"/>
      <c r="D29" s="222"/>
      <c r="E29" s="222"/>
      <c r="F29" s="222"/>
      <c r="G29" s="223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 x14ac:dyDescent="0.2">
      <c r="A30" s="221"/>
      <c r="B30" s="222"/>
      <c r="C30" s="257"/>
      <c r="D30" s="222"/>
      <c r="E30" s="222"/>
      <c r="F30" s="222"/>
      <c r="G30" s="223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24"/>
      <c r="B31" s="225"/>
      <c r="C31" s="258"/>
      <c r="D31" s="225"/>
      <c r="E31" s="225"/>
      <c r="F31" s="225"/>
      <c r="G31" s="22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5"/>
      <c r="B32" s="6"/>
      <c r="C32" s="253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3:33" x14ac:dyDescent="0.2">
      <c r="C33" s="259"/>
      <c r="D33" s="194"/>
      <c r="AG33" t="s">
        <v>139</v>
      </c>
    </row>
    <row r="34" spans="3:33" x14ac:dyDescent="0.2">
      <c r="D34" s="194"/>
    </row>
    <row r="35" spans="3:33" x14ac:dyDescent="0.2">
      <c r="D35" s="194"/>
    </row>
    <row r="36" spans="3:33" x14ac:dyDescent="0.2">
      <c r="D36" s="194"/>
    </row>
    <row r="37" spans="3:33" x14ac:dyDescent="0.2">
      <c r="D37" s="194"/>
    </row>
    <row r="38" spans="3:33" x14ac:dyDescent="0.2">
      <c r="D38" s="194"/>
    </row>
    <row r="39" spans="3:33" x14ac:dyDescent="0.2">
      <c r="D39" s="194"/>
    </row>
    <row r="40" spans="3:33" x14ac:dyDescent="0.2">
      <c r="D40" s="194"/>
    </row>
    <row r="41" spans="3:33" x14ac:dyDescent="0.2">
      <c r="D41" s="194"/>
    </row>
    <row r="42" spans="3:33" x14ac:dyDescent="0.2">
      <c r="D42" s="194"/>
    </row>
    <row r="43" spans="3:33" x14ac:dyDescent="0.2">
      <c r="D43" s="194"/>
    </row>
    <row r="44" spans="3:33" x14ac:dyDescent="0.2">
      <c r="D44" s="194"/>
    </row>
    <row r="45" spans="3:33" x14ac:dyDescent="0.2">
      <c r="D45" s="194"/>
    </row>
    <row r="46" spans="3:33" x14ac:dyDescent="0.2">
      <c r="D46" s="194"/>
    </row>
    <row r="47" spans="3:33" x14ac:dyDescent="0.2">
      <c r="D47" s="194"/>
    </row>
    <row r="48" spans="3:33" x14ac:dyDescent="0.2">
      <c r="D48" s="194"/>
    </row>
    <row r="49" spans="4:4" x14ac:dyDescent="0.2">
      <c r="D49" s="194"/>
    </row>
    <row r="50" spans="4:4" x14ac:dyDescent="0.2">
      <c r="D50" s="194"/>
    </row>
    <row r="51" spans="4:4" x14ac:dyDescent="0.2">
      <c r="D51" s="194"/>
    </row>
    <row r="52" spans="4:4" x14ac:dyDescent="0.2">
      <c r="D52" s="194"/>
    </row>
    <row r="53" spans="4:4" x14ac:dyDescent="0.2">
      <c r="D53" s="194"/>
    </row>
    <row r="54" spans="4:4" x14ac:dyDescent="0.2">
      <c r="D54" s="194"/>
    </row>
    <row r="55" spans="4:4" x14ac:dyDescent="0.2">
      <c r="D55" s="194"/>
    </row>
    <row r="56" spans="4:4" x14ac:dyDescent="0.2">
      <c r="D56" s="194"/>
    </row>
    <row r="57" spans="4:4" x14ac:dyDescent="0.2">
      <c r="D57" s="194"/>
    </row>
    <row r="58" spans="4:4" x14ac:dyDescent="0.2">
      <c r="D58" s="194"/>
    </row>
    <row r="59" spans="4:4" x14ac:dyDescent="0.2">
      <c r="D59" s="194"/>
    </row>
    <row r="60" spans="4:4" x14ac:dyDescent="0.2">
      <c r="D60" s="194"/>
    </row>
    <row r="61" spans="4:4" x14ac:dyDescent="0.2">
      <c r="D61" s="194"/>
    </row>
    <row r="62" spans="4:4" x14ac:dyDescent="0.2">
      <c r="D62" s="194"/>
    </row>
    <row r="63" spans="4:4" x14ac:dyDescent="0.2">
      <c r="D63" s="194"/>
    </row>
    <row r="64" spans="4:4" x14ac:dyDescent="0.2">
      <c r="D64" s="194"/>
    </row>
    <row r="65" spans="4:4" x14ac:dyDescent="0.2">
      <c r="D65" s="194"/>
    </row>
    <row r="66" spans="4:4" x14ac:dyDescent="0.2">
      <c r="D66" s="194"/>
    </row>
    <row r="67" spans="4:4" x14ac:dyDescent="0.2">
      <c r="D67" s="194"/>
    </row>
    <row r="68" spans="4:4" x14ac:dyDescent="0.2">
      <c r="D68" s="194"/>
    </row>
    <row r="69" spans="4:4" x14ac:dyDescent="0.2">
      <c r="D69" s="194"/>
    </row>
    <row r="70" spans="4:4" x14ac:dyDescent="0.2">
      <c r="D70" s="194"/>
    </row>
    <row r="71" spans="4:4" x14ac:dyDescent="0.2">
      <c r="D71" s="194"/>
    </row>
    <row r="72" spans="4:4" x14ac:dyDescent="0.2">
      <c r="D72" s="194"/>
    </row>
    <row r="73" spans="4:4" x14ac:dyDescent="0.2">
      <c r="D73" s="194"/>
    </row>
    <row r="74" spans="4:4" x14ac:dyDescent="0.2">
      <c r="D74" s="194"/>
    </row>
    <row r="75" spans="4:4" x14ac:dyDescent="0.2">
      <c r="D75" s="194"/>
    </row>
    <row r="76" spans="4:4" x14ac:dyDescent="0.2">
      <c r="D76" s="194"/>
    </row>
    <row r="77" spans="4:4" x14ac:dyDescent="0.2">
      <c r="D77" s="194"/>
    </row>
    <row r="78" spans="4:4" x14ac:dyDescent="0.2">
      <c r="D78" s="194"/>
    </row>
    <row r="79" spans="4:4" x14ac:dyDescent="0.2">
      <c r="D79" s="194"/>
    </row>
    <row r="80" spans="4:4" x14ac:dyDescent="0.2">
      <c r="D80" s="194"/>
    </row>
    <row r="81" spans="4:4" x14ac:dyDescent="0.2">
      <c r="D81" s="194"/>
    </row>
    <row r="82" spans="4:4" x14ac:dyDescent="0.2">
      <c r="D82" s="194"/>
    </row>
    <row r="83" spans="4:4" x14ac:dyDescent="0.2">
      <c r="D83" s="194"/>
    </row>
    <row r="84" spans="4:4" x14ac:dyDescent="0.2">
      <c r="D84" s="194"/>
    </row>
    <row r="85" spans="4:4" x14ac:dyDescent="0.2">
      <c r="D85" s="194"/>
    </row>
    <row r="86" spans="4:4" x14ac:dyDescent="0.2">
      <c r="D86" s="194"/>
    </row>
    <row r="87" spans="4:4" x14ac:dyDescent="0.2">
      <c r="D87" s="194"/>
    </row>
    <row r="88" spans="4:4" x14ac:dyDescent="0.2">
      <c r="D88" s="194"/>
    </row>
    <row r="89" spans="4:4" x14ac:dyDescent="0.2">
      <c r="D89" s="194"/>
    </row>
    <row r="90" spans="4:4" x14ac:dyDescent="0.2">
      <c r="D90" s="194"/>
    </row>
    <row r="91" spans="4:4" x14ac:dyDescent="0.2">
      <c r="D91" s="194"/>
    </row>
    <row r="92" spans="4:4" x14ac:dyDescent="0.2">
      <c r="D92" s="194"/>
    </row>
    <row r="93" spans="4:4" x14ac:dyDescent="0.2">
      <c r="D93" s="194"/>
    </row>
    <row r="94" spans="4:4" x14ac:dyDescent="0.2">
      <c r="D94" s="194"/>
    </row>
    <row r="95" spans="4:4" x14ac:dyDescent="0.2">
      <c r="D95" s="194"/>
    </row>
    <row r="96" spans="4:4" x14ac:dyDescent="0.2">
      <c r="D96" s="194"/>
    </row>
    <row r="97" spans="4:4" x14ac:dyDescent="0.2">
      <c r="D97" s="194"/>
    </row>
    <row r="98" spans="4:4" x14ac:dyDescent="0.2">
      <c r="D98" s="194"/>
    </row>
    <row r="99" spans="4:4" x14ac:dyDescent="0.2">
      <c r="D99" s="194"/>
    </row>
    <row r="100" spans="4:4" x14ac:dyDescent="0.2">
      <c r="D100" s="194"/>
    </row>
    <row r="101" spans="4:4" x14ac:dyDescent="0.2">
      <c r="D101" s="194"/>
    </row>
    <row r="102" spans="4:4" x14ac:dyDescent="0.2">
      <c r="D102" s="194"/>
    </row>
    <row r="103" spans="4:4" x14ac:dyDescent="0.2">
      <c r="D103" s="194"/>
    </row>
    <row r="104" spans="4:4" x14ac:dyDescent="0.2">
      <c r="D104" s="194"/>
    </row>
    <row r="105" spans="4:4" x14ac:dyDescent="0.2">
      <c r="D105" s="194"/>
    </row>
    <row r="106" spans="4:4" x14ac:dyDescent="0.2">
      <c r="D106" s="194"/>
    </row>
    <row r="107" spans="4:4" x14ac:dyDescent="0.2">
      <c r="D107" s="194"/>
    </row>
    <row r="108" spans="4:4" x14ac:dyDescent="0.2">
      <c r="D108" s="194"/>
    </row>
    <row r="109" spans="4:4" x14ac:dyDescent="0.2">
      <c r="D109" s="194"/>
    </row>
    <row r="110" spans="4:4" x14ac:dyDescent="0.2">
      <c r="D110" s="194"/>
    </row>
    <row r="111" spans="4:4" x14ac:dyDescent="0.2">
      <c r="D111" s="194"/>
    </row>
    <row r="112" spans="4:4" x14ac:dyDescent="0.2">
      <c r="D112" s="194"/>
    </row>
    <row r="113" spans="4:4" x14ac:dyDescent="0.2">
      <c r="D113" s="194"/>
    </row>
    <row r="114" spans="4:4" x14ac:dyDescent="0.2">
      <c r="D114" s="194"/>
    </row>
    <row r="115" spans="4:4" x14ac:dyDescent="0.2">
      <c r="D115" s="194"/>
    </row>
    <row r="116" spans="4:4" x14ac:dyDescent="0.2">
      <c r="D116" s="194"/>
    </row>
    <row r="117" spans="4:4" x14ac:dyDescent="0.2">
      <c r="D117" s="194"/>
    </row>
    <row r="118" spans="4:4" x14ac:dyDescent="0.2">
      <c r="D118" s="194"/>
    </row>
    <row r="119" spans="4:4" x14ac:dyDescent="0.2">
      <c r="D119" s="194"/>
    </row>
    <row r="120" spans="4:4" x14ac:dyDescent="0.2">
      <c r="D120" s="194"/>
    </row>
    <row r="121" spans="4:4" x14ac:dyDescent="0.2">
      <c r="D121" s="194"/>
    </row>
    <row r="122" spans="4:4" x14ac:dyDescent="0.2">
      <c r="D122" s="194"/>
    </row>
    <row r="123" spans="4:4" x14ac:dyDescent="0.2">
      <c r="D123" s="194"/>
    </row>
    <row r="124" spans="4:4" x14ac:dyDescent="0.2">
      <c r="D124" s="194"/>
    </row>
    <row r="125" spans="4:4" x14ac:dyDescent="0.2">
      <c r="D125" s="194"/>
    </row>
    <row r="126" spans="4:4" x14ac:dyDescent="0.2">
      <c r="D126" s="194"/>
    </row>
    <row r="127" spans="4:4" x14ac:dyDescent="0.2">
      <c r="D127" s="194"/>
    </row>
    <row r="128" spans="4:4" x14ac:dyDescent="0.2">
      <c r="D128" s="194"/>
    </row>
    <row r="129" spans="4:4" x14ac:dyDescent="0.2">
      <c r="D129" s="194"/>
    </row>
    <row r="130" spans="4:4" x14ac:dyDescent="0.2">
      <c r="D130" s="194"/>
    </row>
    <row r="131" spans="4:4" x14ac:dyDescent="0.2">
      <c r="D131" s="194"/>
    </row>
    <row r="132" spans="4:4" x14ac:dyDescent="0.2">
      <c r="D132" s="194"/>
    </row>
    <row r="133" spans="4:4" x14ac:dyDescent="0.2">
      <c r="D133" s="194"/>
    </row>
    <row r="134" spans="4:4" x14ac:dyDescent="0.2">
      <c r="D134" s="194"/>
    </row>
    <row r="135" spans="4:4" x14ac:dyDescent="0.2">
      <c r="D135" s="194"/>
    </row>
    <row r="136" spans="4:4" x14ac:dyDescent="0.2">
      <c r="D136" s="194"/>
    </row>
    <row r="137" spans="4:4" x14ac:dyDescent="0.2">
      <c r="D137" s="194"/>
    </row>
    <row r="138" spans="4:4" x14ac:dyDescent="0.2">
      <c r="D138" s="194"/>
    </row>
    <row r="139" spans="4:4" x14ac:dyDescent="0.2">
      <c r="D139" s="194"/>
    </row>
    <row r="140" spans="4:4" x14ac:dyDescent="0.2">
      <c r="D140" s="194"/>
    </row>
    <row r="141" spans="4:4" x14ac:dyDescent="0.2">
      <c r="D141" s="194"/>
    </row>
    <row r="142" spans="4:4" x14ac:dyDescent="0.2">
      <c r="D142" s="194"/>
    </row>
    <row r="143" spans="4:4" x14ac:dyDescent="0.2">
      <c r="D143" s="194"/>
    </row>
    <row r="144" spans="4:4" x14ac:dyDescent="0.2">
      <c r="D144" s="194"/>
    </row>
    <row r="145" spans="4:4" x14ac:dyDescent="0.2">
      <c r="D145" s="194"/>
    </row>
    <row r="146" spans="4:4" x14ac:dyDescent="0.2">
      <c r="D146" s="194"/>
    </row>
    <row r="147" spans="4:4" x14ac:dyDescent="0.2">
      <c r="D147" s="194"/>
    </row>
    <row r="148" spans="4:4" x14ac:dyDescent="0.2">
      <c r="D148" s="194"/>
    </row>
    <row r="149" spans="4:4" x14ac:dyDescent="0.2">
      <c r="D149" s="194"/>
    </row>
    <row r="150" spans="4:4" x14ac:dyDescent="0.2">
      <c r="D150" s="194"/>
    </row>
    <row r="151" spans="4:4" x14ac:dyDescent="0.2">
      <c r="D151" s="194"/>
    </row>
    <row r="152" spans="4:4" x14ac:dyDescent="0.2">
      <c r="D152" s="194"/>
    </row>
    <row r="153" spans="4:4" x14ac:dyDescent="0.2">
      <c r="D153" s="194"/>
    </row>
    <row r="154" spans="4:4" x14ac:dyDescent="0.2">
      <c r="D154" s="194"/>
    </row>
    <row r="155" spans="4:4" x14ac:dyDescent="0.2">
      <c r="D155" s="194"/>
    </row>
    <row r="156" spans="4:4" x14ac:dyDescent="0.2">
      <c r="D156" s="194"/>
    </row>
    <row r="157" spans="4:4" x14ac:dyDescent="0.2">
      <c r="D157" s="194"/>
    </row>
    <row r="158" spans="4:4" x14ac:dyDescent="0.2">
      <c r="D158" s="194"/>
    </row>
    <row r="159" spans="4:4" x14ac:dyDescent="0.2">
      <c r="D159" s="194"/>
    </row>
    <row r="160" spans="4:4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wbx3DPiAxyztAKEe7WILNE/aBywW8IyNdMpzUdE1/toSOdz/Mwg4UqkiklmL15Pn0AyN2Yq/oXLHxu6HlM+Bqw==" saltValue="VEA0g2oVBM0GxoHJWdHJxw==" spinCount="100000" sheet="1"/>
  <mergeCells count="6">
    <mergeCell ref="A1:G1"/>
    <mergeCell ref="C2:G2"/>
    <mergeCell ref="C3:G3"/>
    <mergeCell ref="C4:G4"/>
    <mergeCell ref="A26:C26"/>
    <mergeCell ref="A27:G3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3 Pol'!Názvy_tisku</vt:lpstr>
      <vt:lpstr>oadresa</vt:lpstr>
      <vt:lpstr>Stavba!Objednatel</vt:lpstr>
      <vt:lpstr>Stavba!Objekt</vt:lpstr>
      <vt:lpstr>'SO-01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2014-02-28T09:52:57Z</cp:lastPrinted>
  <dcterms:created xsi:type="dcterms:W3CDTF">2009-04-08T07:15:50Z</dcterms:created>
  <dcterms:modified xsi:type="dcterms:W3CDTF">2019-01-21T07:54:58Z</dcterms:modified>
</cp:coreProperties>
</file>