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Zakázky\3341 ČS Ježník - projekt\Rozpočty a kalkulace\Rozpočty pro zákazníka\"/>
    </mc:Choice>
  </mc:AlternateContent>
  <bookViews>
    <workbookView xWindow="0" yWindow="0" windowWidth="28800" windowHeight="12435" tabRatio="877"/>
  </bookViews>
  <sheets>
    <sheet name="Titulní list rozpočtu" sheetId="21" r:id="rId1"/>
    <sheet name="Rekapitulace stavby" sheetId="12" r:id="rId2"/>
    <sheet name="VRN, ON" sheetId="13" r:id="rId3"/>
    <sheet name="PS01 Strojní část" sheetId="1" r:id="rId4"/>
    <sheet name="PS11 Motorická elektroinstalace" sheetId="22" r:id="rId5"/>
    <sheet name="PS12 Stavební elektroinstalace" sheetId="23" r:id="rId6"/>
    <sheet name="PS13 MaR" sheetId="24" r:id="rId7"/>
    <sheet name="PS14 ASŘTP" sheetId="25" r:id="rId8"/>
    <sheet name="PS 15 Přenosové zařízení" sheetId="26" r:id="rId9"/>
  </sheets>
  <externalReferences>
    <externalReference r:id="rId10"/>
    <externalReference r:id="rId11"/>
    <externalReference r:id="rId12"/>
  </externalReferences>
  <definedNames>
    <definedName name="_xlnm._FilterDatabase" localSheetId="8" hidden="1">'PS 15 Přenosové zařízení'!$A$1:$N$5</definedName>
    <definedName name="_xlnm._FilterDatabase" localSheetId="3" hidden="1">'PS01 Strojní část'!$A$3:$G$92</definedName>
    <definedName name="_xlnm._FilterDatabase" localSheetId="4" hidden="1">'PS11 Motorická elektroinstalace'!$A$1:$N$5</definedName>
    <definedName name="_xlnm._FilterDatabase" localSheetId="5" hidden="1">'PS12 Stavební elektroinstalace'!$A$1:$N$5</definedName>
    <definedName name="_xlnm._FilterDatabase" localSheetId="6" hidden="1">'PS13 MaR'!$A$1:$N$5</definedName>
    <definedName name="_xlnm._FilterDatabase" localSheetId="7" hidden="1">'PS14 ASŘTP'!$A$1:$N$5</definedName>
    <definedName name="a">#REF!</definedName>
    <definedName name="CenaCelkem">[1]Stavba!$G$29</definedName>
    <definedName name="CenaCelkemBezDPH">#REF!</definedName>
    <definedName name="CenaStavby">#REF!</definedName>
    <definedName name="cisloobjektu">'[2]Krycí list'!$A$5</definedName>
    <definedName name="CisloRozpoctu">'[2]Krycí list'!$C$2</definedName>
    <definedName name="cislostavby">'[2]Krycí list'!$A$7</definedName>
    <definedName name="CisloStavebnihoRozpoctu">#REF!</definedName>
    <definedName name="d">#REF!</definedName>
    <definedName name="dadresa">#REF!</definedName>
    <definedName name="dmisto">#REF!</definedName>
    <definedName name="DPHSni">[3]Stavba!$G$24</definedName>
    <definedName name="DPHZakl">[3]Stavba!$G$26</definedName>
    <definedName name="e">#REF!</definedName>
    <definedName name="f">#REF!</definedName>
    <definedName name="g">#REF!</definedName>
    <definedName name="h">#REF!</definedName>
    <definedName name="i">#REF!</definedName>
    <definedName name="Mena">[3]Stavba!$J$29</definedName>
    <definedName name="MenaStavby">#REF!</definedName>
    <definedName name="MistoStavby">#REF!</definedName>
    <definedName name="nazevobjektu">'[2]Krycí list'!$C$5</definedName>
    <definedName name="NazevRozpoctu">'[2]Krycí list'!$D$2</definedName>
    <definedName name="nazevstavby">'[2]Krycí list'!$C$7</definedName>
    <definedName name="NazevStavebnihoRozpoctu">#REF!</definedName>
    <definedName name="_xlnm.Print_Titles" localSheetId="8">'PS 15 Přenosové zařízení'!$4:$4</definedName>
    <definedName name="_xlnm.Print_Titles" localSheetId="3">'PS01 Strojní část'!$3:$4</definedName>
    <definedName name="_xlnm.Print_Titles" localSheetId="4">'PS11 Motorická elektroinstalace'!$4:$4</definedName>
    <definedName name="_xlnm.Print_Titles" localSheetId="5">'PS12 Stavební elektroinstalace'!$4:$4</definedName>
    <definedName name="_xlnm.Print_Titles" localSheetId="6">'PS13 MaR'!$4:$4</definedName>
    <definedName name="_xlnm.Print_Titles" localSheetId="7">'PS14 ASŘTP'!$4:$4</definedName>
    <definedName name="oadresa">#REF!</definedName>
    <definedName name="_xlnm.Print_Area" localSheetId="3">'PS01 Strojní část'!$A$1:$M$92</definedName>
    <definedName name="_xlnm.Print_Area" localSheetId="4">'PS11 Motorická elektroinstalace'!$A:$N</definedName>
    <definedName name="_xlnm.Print_Area" localSheetId="5">'PS12 Stavební elektroinstalace'!$A:$N</definedName>
    <definedName name="_xlnm.Print_Area" localSheetId="6">'PS13 MaR'!$A:$N</definedName>
    <definedName name="_xlnm.Print_Area" localSheetId="7">'PS14 ASŘTP'!$A:$N</definedName>
    <definedName name="_xlnm.Print_Area" localSheetId="0">'Titulní list rozpočtu'!$A$1:$S$46</definedName>
    <definedName name="OLE_LINK1" localSheetId="8">'PS 15 Přenosové zařízení'!#REF!</definedName>
    <definedName name="OLE_LINK1" localSheetId="4">'PS11 Motorická elektroinstalace'!#REF!</definedName>
    <definedName name="OLE_LINK1" localSheetId="5">'PS12 Stavební elektroinstalace'!#REF!</definedName>
    <definedName name="OLE_LINK1" localSheetId="6">'PS13 MaR'!#REF!</definedName>
    <definedName name="OLE_LINK1" localSheetId="7">'PS14 ASŘTP'!#REF!</definedName>
    <definedName name="padresa">#REF!</definedName>
    <definedName name="pdic">#REF!</definedName>
    <definedName name="pico">#REF!</definedName>
    <definedName name="pmisto">#REF!</definedName>
    <definedName name="PocetMJ" localSheetId="0">#REF!</definedName>
    <definedName name="PocetMJ">#REF!</definedName>
    <definedName name="PoptavkaID">#REF!</definedName>
    <definedName name="ppsc">#REF!</definedName>
    <definedName name="Projektant">#REF!</definedName>
    <definedName name="q">#REF!</definedName>
    <definedName name="s">#REF!</definedName>
    <definedName name="SazbaDPH1">'[2]Krycí list'!$C$30</definedName>
    <definedName name="SazbaDPH2">'[2]Krycí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t">#REF!</definedName>
    <definedName name="u">#REF!</definedName>
    <definedName name="Vypracoval">#REF!</definedName>
    <definedName name="w">#REF!</definedName>
    <definedName name="xx">#REF!</definedName>
    <definedName name="z">#REF!</definedName>
    <definedName name="Z_1BEE3DDA_BD06_48C3_8785_98C9A67EEA3F_.wvu.Cols" localSheetId="8" hidden="1">'PS 15 Přenosové zařízení'!$A:$A,'PS 15 Přenosové zařízení'!#REF!,'PS 15 Přenosové zařízení'!#REF!</definedName>
    <definedName name="Z_1BEE3DDA_BD06_48C3_8785_98C9A67EEA3F_.wvu.Cols" localSheetId="4" hidden="1">'PS11 Motorická elektroinstalace'!$A:$A,'PS11 Motorická elektroinstalace'!#REF!,'PS11 Motorická elektroinstalace'!#REF!</definedName>
    <definedName name="Z_1BEE3DDA_BD06_48C3_8785_98C9A67EEA3F_.wvu.Cols" localSheetId="5" hidden="1">'PS12 Stavební elektroinstalace'!$A:$A,'PS12 Stavební elektroinstalace'!#REF!,'PS12 Stavební elektroinstalace'!#REF!</definedName>
    <definedName name="Z_1BEE3DDA_BD06_48C3_8785_98C9A67EEA3F_.wvu.Cols" localSheetId="6" hidden="1">'PS13 MaR'!$A:$A,'PS13 MaR'!#REF!,'PS13 MaR'!#REF!</definedName>
    <definedName name="Z_1BEE3DDA_BD06_48C3_8785_98C9A67EEA3F_.wvu.Cols" localSheetId="7" hidden="1">'PS14 ASŘTP'!$A:$A,'PS14 ASŘTP'!#REF!,'PS14 ASŘTP'!#REF!</definedName>
    <definedName name="Z_1BEE3DDA_BD06_48C3_8785_98C9A67EEA3F_.wvu.FilterData" localSheetId="8" hidden="1">'PS 15 Přenosové zařízení'!$A$1:$N$5</definedName>
    <definedName name="Z_1BEE3DDA_BD06_48C3_8785_98C9A67EEA3F_.wvu.FilterData" localSheetId="4" hidden="1">'PS11 Motorická elektroinstalace'!$A$1:$N$5</definedName>
    <definedName name="Z_1BEE3DDA_BD06_48C3_8785_98C9A67EEA3F_.wvu.FilterData" localSheetId="5" hidden="1">'PS12 Stavební elektroinstalace'!$A$1:$N$5</definedName>
    <definedName name="Z_1BEE3DDA_BD06_48C3_8785_98C9A67EEA3F_.wvu.FilterData" localSheetId="6" hidden="1">'PS13 MaR'!$A$1:$N$5</definedName>
    <definedName name="Z_1BEE3DDA_BD06_48C3_8785_98C9A67EEA3F_.wvu.FilterData" localSheetId="7" hidden="1">'PS14 ASŘTP'!$A$1:$N$5</definedName>
    <definedName name="Z_1BEE3DDA_BD06_48C3_8785_98C9A67EEA3F_.wvu.PrintArea" localSheetId="8" hidden="1">'PS 15 Přenosové zařízení'!$A:$N</definedName>
    <definedName name="Z_1BEE3DDA_BD06_48C3_8785_98C9A67EEA3F_.wvu.PrintArea" localSheetId="4" hidden="1">'PS11 Motorická elektroinstalace'!$A:$N</definedName>
    <definedName name="Z_1BEE3DDA_BD06_48C3_8785_98C9A67EEA3F_.wvu.PrintArea" localSheetId="5" hidden="1">'PS12 Stavební elektroinstalace'!$A:$N</definedName>
    <definedName name="Z_1BEE3DDA_BD06_48C3_8785_98C9A67EEA3F_.wvu.PrintArea" localSheetId="6" hidden="1">'PS13 MaR'!$A:$N</definedName>
    <definedName name="Z_1BEE3DDA_BD06_48C3_8785_98C9A67EEA3F_.wvu.PrintArea" localSheetId="7" hidden="1">'PS14 ASŘTP'!$A:$N</definedName>
    <definedName name="Z_1BEE3DDA_BD06_48C3_8785_98C9A67EEA3F_.wvu.PrintTitles" localSheetId="8" hidden="1">'PS 15 Přenosové zařízení'!$4:$4</definedName>
    <definedName name="Z_1BEE3DDA_BD06_48C3_8785_98C9A67EEA3F_.wvu.PrintTitles" localSheetId="4" hidden="1">'PS11 Motorická elektroinstalace'!$4:$4</definedName>
    <definedName name="Z_1BEE3DDA_BD06_48C3_8785_98C9A67EEA3F_.wvu.PrintTitles" localSheetId="5" hidden="1">'PS12 Stavební elektroinstalace'!$4:$4</definedName>
    <definedName name="Z_1BEE3DDA_BD06_48C3_8785_98C9A67EEA3F_.wvu.PrintTitles" localSheetId="6" hidden="1">'PS13 MaR'!$4:$4</definedName>
    <definedName name="Z_1BEE3DDA_BD06_48C3_8785_98C9A67EEA3F_.wvu.PrintTitles" localSheetId="7" hidden="1">'PS14 ASŘTP'!$4:$4</definedName>
    <definedName name="Z_8DEA4F8A_5BB4_4029_B592_09877C16BB52_.wvu.FilterData" localSheetId="8" hidden="1">'PS 15 Přenosové zařízení'!$A$1:$N$5</definedName>
    <definedName name="Z_8DEA4F8A_5BB4_4029_B592_09877C16BB52_.wvu.FilterData" localSheetId="4" hidden="1">'PS11 Motorická elektroinstalace'!$A$1:$N$5</definedName>
    <definedName name="Z_8DEA4F8A_5BB4_4029_B592_09877C16BB52_.wvu.FilterData" localSheetId="5" hidden="1">'PS12 Stavební elektroinstalace'!$A$1:$N$5</definedName>
    <definedName name="Z_8DEA4F8A_5BB4_4029_B592_09877C16BB52_.wvu.FilterData" localSheetId="6" hidden="1">'PS13 MaR'!$A$1:$N$5</definedName>
    <definedName name="Z_8DEA4F8A_5BB4_4029_B592_09877C16BB52_.wvu.FilterData" localSheetId="7" hidden="1">'PS14 ASŘTP'!$A$1:$N$5</definedName>
    <definedName name="Z_8DEA4F8A_5BB4_4029_B592_09877C16BB52_.wvu.PrintArea" localSheetId="8" hidden="1">'PS 15 Přenosové zařízení'!$A:$N</definedName>
    <definedName name="Z_8DEA4F8A_5BB4_4029_B592_09877C16BB52_.wvu.PrintArea" localSheetId="4" hidden="1">'PS11 Motorická elektroinstalace'!$A:$N</definedName>
    <definedName name="Z_8DEA4F8A_5BB4_4029_B592_09877C16BB52_.wvu.PrintArea" localSheetId="5" hidden="1">'PS12 Stavební elektroinstalace'!$A:$N</definedName>
    <definedName name="Z_8DEA4F8A_5BB4_4029_B592_09877C16BB52_.wvu.PrintArea" localSheetId="6" hidden="1">'PS13 MaR'!$A:$N</definedName>
    <definedName name="Z_8DEA4F8A_5BB4_4029_B592_09877C16BB52_.wvu.PrintArea" localSheetId="7" hidden="1">'PS14 ASŘTP'!$A:$N</definedName>
    <definedName name="Z_8DEA4F8A_5BB4_4029_B592_09877C16BB52_.wvu.PrintTitles" localSheetId="8" hidden="1">'PS 15 Přenosové zařízení'!$4:$4</definedName>
    <definedName name="Z_8DEA4F8A_5BB4_4029_B592_09877C16BB52_.wvu.PrintTitles" localSheetId="4" hidden="1">'PS11 Motorická elektroinstalace'!$4:$4</definedName>
    <definedName name="Z_8DEA4F8A_5BB4_4029_B592_09877C16BB52_.wvu.PrintTitles" localSheetId="5" hidden="1">'PS12 Stavební elektroinstalace'!$4:$4</definedName>
    <definedName name="Z_8DEA4F8A_5BB4_4029_B592_09877C16BB52_.wvu.PrintTitles" localSheetId="6" hidden="1">'PS13 MaR'!$4:$4</definedName>
    <definedName name="Z_8DEA4F8A_5BB4_4029_B592_09877C16BB52_.wvu.PrintTitles" localSheetId="7" hidden="1">'PS14 ASŘTP'!$4:$4</definedName>
    <definedName name="ZakladDPHSni">[3]Stavba!$G$23</definedName>
    <definedName name="ZakladDPHZakl">[3]Stavba!$G$25</definedName>
    <definedName name="Zaokrouhleni">[3]Stavba!$G$27</definedName>
    <definedName name="Zhotovitel">#REF!</definedName>
  </definedNames>
  <calcPr calcId="152511"/>
</workbook>
</file>

<file path=xl/calcChain.xml><?xml version="1.0" encoding="utf-8"?>
<calcChain xmlns="http://schemas.openxmlformats.org/spreadsheetml/2006/main">
  <c r="K7" i="26" l="1"/>
  <c r="J7" i="26"/>
  <c r="H7" i="26"/>
  <c r="H9" i="26" s="1"/>
  <c r="H1" i="26" s="1"/>
  <c r="K50" i="25"/>
  <c r="J50" i="25"/>
  <c r="H50" i="25"/>
  <c r="K48" i="25"/>
  <c r="J48" i="25"/>
  <c r="H48" i="25"/>
  <c r="K46" i="25"/>
  <c r="J46" i="25"/>
  <c r="H46" i="25"/>
  <c r="K42" i="25"/>
  <c r="J42" i="25"/>
  <c r="H42" i="25"/>
  <c r="K40" i="25"/>
  <c r="J40" i="25"/>
  <c r="H40" i="25"/>
  <c r="K37" i="25"/>
  <c r="J37" i="25"/>
  <c r="H37" i="25"/>
  <c r="K34" i="25"/>
  <c r="J34" i="25"/>
  <c r="H34" i="25"/>
  <c r="K32" i="25"/>
  <c r="J32" i="25"/>
  <c r="H32" i="25"/>
  <c r="K28" i="25"/>
  <c r="J28" i="25"/>
  <c r="L28" i="25" s="1"/>
  <c r="H28" i="25"/>
  <c r="K26" i="25"/>
  <c r="J26" i="25"/>
  <c r="H26" i="25"/>
  <c r="K24" i="25"/>
  <c r="J24" i="25"/>
  <c r="H24" i="25"/>
  <c r="K7" i="25"/>
  <c r="J7" i="25"/>
  <c r="H7" i="25"/>
  <c r="K57" i="24"/>
  <c r="J57" i="24"/>
  <c r="H57" i="24"/>
  <c r="K54" i="24"/>
  <c r="J54" i="24"/>
  <c r="H54" i="24"/>
  <c r="K51" i="24"/>
  <c r="J51" i="24"/>
  <c r="H51" i="24"/>
  <c r="K48" i="24"/>
  <c r="J48" i="24"/>
  <c r="H48" i="24"/>
  <c r="K45" i="24"/>
  <c r="J45" i="24"/>
  <c r="H45" i="24"/>
  <c r="K42" i="24"/>
  <c r="J42" i="24"/>
  <c r="H42" i="24"/>
  <c r="K40" i="24"/>
  <c r="J40" i="24"/>
  <c r="H40" i="24"/>
  <c r="K38" i="24"/>
  <c r="J38" i="24"/>
  <c r="H38" i="24"/>
  <c r="K34" i="24"/>
  <c r="J34" i="24"/>
  <c r="H34" i="24"/>
  <c r="K32" i="24"/>
  <c r="J32" i="24"/>
  <c r="H32" i="24"/>
  <c r="K30" i="24"/>
  <c r="J30" i="24"/>
  <c r="H30" i="24"/>
  <c r="K7" i="24"/>
  <c r="J7" i="24"/>
  <c r="H7" i="24"/>
  <c r="K34" i="23"/>
  <c r="J34" i="23"/>
  <c r="H34" i="23"/>
  <c r="K32" i="23"/>
  <c r="J32" i="23"/>
  <c r="H32" i="23"/>
  <c r="K30" i="23"/>
  <c r="J30" i="23"/>
  <c r="H30" i="23"/>
  <c r="K28" i="23"/>
  <c r="J28" i="23"/>
  <c r="H28" i="23"/>
  <c r="K26" i="23"/>
  <c r="J26" i="23"/>
  <c r="H26" i="23"/>
  <c r="K24" i="23"/>
  <c r="J24" i="23"/>
  <c r="H24" i="23"/>
  <c r="K7" i="23"/>
  <c r="J7" i="23"/>
  <c r="H7" i="23"/>
  <c r="K108" i="22"/>
  <c r="J108" i="22"/>
  <c r="H108" i="22"/>
  <c r="K102" i="22"/>
  <c r="J102" i="22"/>
  <c r="H102" i="22"/>
  <c r="K97" i="22"/>
  <c r="J97" i="22"/>
  <c r="H97" i="22"/>
  <c r="K95" i="22"/>
  <c r="J95" i="22"/>
  <c r="H95" i="22"/>
  <c r="K93" i="22"/>
  <c r="J93" i="22"/>
  <c r="H93" i="22"/>
  <c r="K90" i="22"/>
  <c r="J90" i="22"/>
  <c r="H90" i="22"/>
  <c r="K88" i="22"/>
  <c r="J88" i="22"/>
  <c r="H88" i="22"/>
  <c r="K86" i="22"/>
  <c r="J86" i="22"/>
  <c r="H86" i="22"/>
  <c r="K84" i="22"/>
  <c r="J84" i="22"/>
  <c r="H84" i="22"/>
  <c r="K80" i="22"/>
  <c r="J80" i="22"/>
  <c r="H80" i="22"/>
  <c r="K78" i="22"/>
  <c r="J78" i="22"/>
  <c r="H78" i="22"/>
  <c r="K76" i="22"/>
  <c r="J76" i="22"/>
  <c r="H76" i="22"/>
  <c r="K74" i="22"/>
  <c r="J74" i="22"/>
  <c r="H74" i="22"/>
  <c r="K72" i="22"/>
  <c r="J72" i="22"/>
  <c r="H72" i="22"/>
  <c r="K70" i="22"/>
  <c r="J70" i="22"/>
  <c r="H70" i="22"/>
  <c r="K68" i="22"/>
  <c r="J68" i="22"/>
  <c r="H68" i="22"/>
  <c r="K66" i="22"/>
  <c r="J66" i="22"/>
  <c r="H66" i="22"/>
  <c r="K64" i="22"/>
  <c r="J64" i="22"/>
  <c r="H64" i="22"/>
  <c r="K62" i="22"/>
  <c r="J62" i="22"/>
  <c r="H62" i="22"/>
  <c r="K7" i="22"/>
  <c r="J7" i="22"/>
  <c r="H7" i="22"/>
  <c r="L40" i="25" l="1"/>
  <c r="L50" i="25"/>
  <c r="L30" i="24"/>
  <c r="L40" i="24"/>
  <c r="L51" i="24"/>
  <c r="H64" i="24"/>
  <c r="H1" i="24" s="1"/>
  <c r="H115" i="22"/>
  <c r="H1" i="22" s="1"/>
  <c r="L62" i="22"/>
  <c r="L70" i="22"/>
  <c r="L78" i="22"/>
  <c r="L88" i="22"/>
  <c r="L97" i="22"/>
  <c r="L64" i="22"/>
  <c r="L72" i="22"/>
  <c r="L80" i="22"/>
  <c r="L90" i="22"/>
  <c r="L102" i="22"/>
  <c r="L7" i="26"/>
  <c r="L9" i="26" s="1"/>
  <c r="L26" i="25"/>
  <c r="L37" i="25"/>
  <c r="L48" i="25"/>
  <c r="H57" i="25"/>
  <c r="H1" i="25" s="1"/>
  <c r="L24" i="25"/>
  <c r="L34" i="25"/>
  <c r="L46" i="25"/>
  <c r="L32" i="25"/>
  <c r="L42" i="25"/>
  <c r="J57" i="25"/>
  <c r="J1" i="25" s="1"/>
  <c r="L7" i="25"/>
  <c r="L7" i="24"/>
  <c r="L38" i="24"/>
  <c r="L48" i="24"/>
  <c r="L34" i="24"/>
  <c r="L45" i="24"/>
  <c r="L57" i="24"/>
  <c r="L32" i="24"/>
  <c r="L42" i="24"/>
  <c r="L54" i="24"/>
  <c r="H41" i="23"/>
  <c r="H1" i="23" s="1"/>
  <c r="L28" i="23"/>
  <c r="L26" i="23"/>
  <c r="L32" i="23"/>
  <c r="L34" i="23"/>
  <c r="L24" i="23"/>
  <c r="L7" i="23"/>
  <c r="L30" i="23"/>
  <c r="L7" i="22"/>
  <c r="L68" i="22"/>
  <c r="L86" i="22"/>
  <c r="L66" i="22"/>
  <c r="L74" i="22"/>
  <c r="L84" i="22"/>
  <c r="L93" i="22"/>
  <c r="L108" i="22"/>
  <c r="L76" i="22"/>
  <c r="L95" i="22"/>
  <c r="J9" i="26"/>
  <c r="J1" i="26" s="1"/>
  <c r="J64" i="24"/>
  <c r="J1" i="24" s="1"/>
  <c r="J41" i="23"/>
  <c r="J1" i="23" s="1"/>
  <c r="J115" i="22"/>
  <c r="J1" i="22" s="1"/>
  <c r="K12" i="1"/>
  <c r="J12" i="1"/>
  <c r="L1" i="26" l="1"/>
  <c r="B17" i="12"/>
  <c r="L57" i="25"/>
  <c r="L64" i="24"/>
  <c r="L1" i="24" s="1"/>
  <c r="L41" i="23"/>
  <c r="B14" i="12" s="1"/>
  <c r="C14" i="12" s="1"/>
  <c r="L115" i="22"/>
  <c r="B13" i="12" s="1"/>
  <c r="L12" i="1"/>
  <c r="K84" i="1"/>
  <c r="L84" i="1" s="1"/>
  <c r="L1" i="23" l="1"/>
  <c r="L1" i="22"/>
  <c r="L1" i="25"/>
  <c r="B16" i="12"/>
  <c r="B15" i="12"/>
  <c r="C15" i="12" s="1"/>
  <c r="F53" i="1"/>
  <c r="G53" i="1"/>
  <c r="K75" i="1" l="1"/>
  <c r="J75" i="1"/>
  <c r="L75" i="1" l="1"/>
  <c r="G87" i="1"/>
  <c r="F87" i="1"/>
  <c r="G90" i="1"/>
  <c r="F90" i="1" l="1"/>
  <c r="F89" i="1"/>
  <c r="G89" i="1"/>
  <c r="G86" i="1"/>
  <c r="F86" i="1"/>
  <c r="F55" i="1"/>
  <c r="F54" i="1"/>
  <c r="F76" i="1"/>
  <c r="G91" i="1" l="1"/>
  <c r="G76" i="1"/>
  <c r="K71" i="1"/>
  <c r="J71" i="1"/>
  <c r="G55" i="1"/>
  <c r="G54" i="1"/>
  <c r="G25" i="1"/>
  <c r="L71" i="1" l="1"/>
  <c r="F73" i="1"/>
  <c r="G73" i="1"/>
  <c r="G72" i="1"/>
  <c r="F72" i="1"/>
  <c r="F29" i="1" l="1"/>
  <c r="G29" i="1"/>
  <c r="G81" i="1"/>
  <c r="G85" i="1"/>
  <c r="G88" i="1"/>
  <c r="G80" i="1"/>
  <c r="G57" i="1"/>
  <c r="F57" i="1"/>
  <c r="F56" i="1"/>
  <c r="G56" i="1"/>
  <c r="F85" i="1"/>
  <c r="F88" i="1"/>
  <c r="F81" i="1"/>
  <c r="G69" i="1"/>
  <c r="F69" i="1"/>
  <c r="G66" i="1"/>
  <c r="F66" i="1"/>
  <c r="G65" i="1"/>
  <c r="F65" i="1"/>
  <c r="G64" i="1"/>
  <c r="F64" i="1"/>
  <c r="G63" i="1"/>
  <c r="F63" i="1"/>
  <c r="G47" i="1"/>
  <c r="F47" i="1"/>
  <c r="G60" i="1"/>
  <c r="F60" i="1"/>
  <c r="G59" i="1"/>
  <c r="F59" i="1"/>
  <c r="G58" i="1"/>
  <c r="F58" i="1"/>
  <c r="G52" i="1"/>
  <c r="F52" i="1"/>
  <c r="G51" i="1"/>
  <c r="F51" i="1"/>
  <c r="G50" i="1"/>
  <c r="F50" i="1"/>
  <c r="G49" i="1"/>
  <c r="F49" i="1"/>
  <c r="G48" i="1"/>
  <c r="F48" i="1"/>
  <c r="G46" i="1"/>
  <c r="F46" i="1"/>
  <c r="G45" i="1"/>
  <c r="F45" i="1"/>
  <c r="K43" i="1"/>
  <c r="J43" i="1"/>
  <c r="G41" i="1"/>
  <c r="F41" i="1"/>
  <c r="F38" i="1"/>
  <c r="G38" i="1"/>
  <c r="F36" i="1"/>
  <c r="G36" i="1"/>
  <c r="F37" i="1"/>
  <c r="G37" i="1"/>
  <c r="F32" i="1"/>
  <c r="G32" i="1"/>
  <c r="F31" i="1"/>
  <c r="G31" i="1"/>
  <c r="F30" i="1"/>
  <c r="G30" i="1"/>
  <c r="L43" i="1" l="1"/>
  <c r="F23" i="1"/>
  <c r="F25" i="1"/>
  <c r="F24" i="1"/>
  <c r="G24" i="1"/>
  <c r="F26" i="1"/>
  <c r="G26" i="1"/>
  <c r="F27" i="1"/>
  <c r="G27" i="1"/>
  <c r="F28" i="1"/>
  <c r="G28" i="1"/>
  <c r="F35" i="1"/>
  <c r="G35" i="1"/>
  <c r="K13" i="1"/>
  <c r="J13" i="1"/>
  <c r="K15" i="1"/>
  <c r="J15" i="1"/>
  <c r="K11" i="1"/>
  <c r="J11" i="1"/>
  <c r="L15" i="1" l="1"/>
  <c r="L11" i="1"/>
  <c r="L13" i="1"/>
  <c r="K14" i="1" l="1"/>
  <c r="K79" i="1" l="1"/>
  <c r="F80" i="1"/>
  <c r="L79" i="1" l="1"/>
  <c r="E17" i="13"/>
  <c r="E8" i="13"/>
  <c r="E9" i="13"/>
  <c r="E10" i="13"/>
  <c r="E11" i="13"/>
  <c r="E12" i="13"/>
  <c r="E13" i="13"/>
  <c r="E14" i="13"/>
  <c r="E15" i="13"/>
  <c r="E16" i="13"/>
  <c r="E5" i="13"/>
  <c r="E3" i="13" l="1"/>
  <c r="B19" i="12" s="1"/>
  <c r="C17" i="12"/>
  <c r="C16" i="12"/>
  <c r="C13" i="12"/>
  <c r="B12" i="12"/>
  <c r="C12" i="12" s="1"/>
  <c r="F22" i="1" l="1"/>
  <c r="G22" i="1" l="1"/>
  <c r="K20" i="1" l="1"/>
  <c r="J20" i="1"/>
  <c r="J14" i="1"/>
  <c r="K9" i="1"/>
  <c r="J9" i="1"/>
  <c r="J19" i="1" l="1"/>
  <c r="K19" i="1"/>
  <c r="L9" i="1"/>
  <c r="L14" i="1"/>
  <c r="L20" i="1"/>
  <c r="K8" i="1"/>
  <c r="K7" i="1" s="1"/>
  <c r="J8" i="1"/>
  <c r="J7" i="1" s="1"/>
  <c r="L19" i="1" l="1"/>
  <c r="K6" i="1"/>
  <c r="J6" i="1"/>
  <c r="L8" i="1"/>
  <c r="L7" i="1" s="1"/>
  <c r="C19" i="12"/>
  <c r="L6" i="1" l="1"/>
  <c r="B10" i="12" s="1"/>
  <c r="C10" i="12" l="1"/>
  <c r="B9" i="12"/>
  <c r="B7" i="12" l="1"/>
  <c r="C7" i="12" s="1"/>
  <c r="C9" i="12"/>
  <c r="B4" i="12" l="1"/>
  <c r="C4" i="12" s="1"/>
</calcChain>
</file>

<file path=xl/sharedStrings.xml><?xml version="1.0" encoding="utf-8"?>
<sst xmlns="http://schemas.openxmlformats.org/spreadsheetml/2006/main" count="967" uniqueCount="416">
  <si>
    <t>MJ</t>
  </si>
  <si>
    <t>dodávka</t>
  </si>
  <si>
    <t>montáž</t>
  </si>
  <si>
    <t>ks</t>
  </si>
  <si>
    <t>Popis položky</t>
  </si>
  <si>
    <t>pol.</t>
  </si>
  <si>
    <t xml:space="preserve"> montáž</t>
  </si>
  <si>
    <t>PS:</t>
  </si>
  <si>
    <t>1.1</t>
  </si>
  <si>
    <t>Stroje a zařízení</t>
  </si>
  <si>
    <t>Potrubní větve</t>
  </si>
  <si>
    <t>m</t>
  </si>
  <si>
    <t>Mn.</t>
  </si>
  <si>
    <t>kg</t>
  </si>
  <si>
    <t>Demontáže</t>
  </si>
  <si>
    <t>2.1</t>
  </si>
  <si>
    <t>1.2</t>
  </si>
  <si>
    <t>kunst@kunst.cz, www.kunst.cz</t>
  </si>
  <si>
    <t>KUNST, spol. s r. o., Palackého 1906, 753 01 Hranice</t>
  </si>
  <si>
    <t>Tel.: +420 581 699 999, GSM: +420 602 588 953</t>
  </si>
  <si>
    <t>Fax: +420 581 699 921</t>
  </si>
  <si>
    <t>Společnost je zapsána v Obchodním rejstříku</t>
  </si>
  <si>
    <t>Bankovní spojen: KB, č. ú.: 234642831/0100, IČO: 19010591, DIČ: CZ19010591</t>
  </si>
  <si>
    <t xml:space="preserve">vedeném Krajským soudem v Ostravě, oddíl C, vložka 690         </t>
  </si>
  <si>
    <t>výkres č.</t>
  </si>
  <si>
    <t>Provozní řád pro zkušební provoz</t>
  </si>
  <si>
    <t>Provozní řád pro trvalý provoz</t>
  </si>
  <si>
    <t>Zařízení staveniště</t>
  </si>
  <si>
    <t>Zaškolení obsluhy</t>
  </si>
  <si>
    <t>Provozní soubory - strojní část</t>
  </si>
  <si>
    <t>Provozní soubory - elektro část</t>
  </si>
  <si>
    <t xml:space="preserve"> </t>
  </si>
  <si>
    <t>Propagace, bilboard</t>
  </si>
  <si>
    <t>Provedení komplexních zkoušek</t>
  </si>
  <si>
    <t>PS celkem</t>
  </si>
  <si>
    <t>Kopie č.</t>
  </si>
  <si>
    <t>Měřítko</t>
  </si>
  <si>
    <t>Stupeň</t>
  </si>
  <si>
    <t>Formát</t>
  </si>
  <si>
    <t>není</t>
  </si>
  <si>
    <t>Kontrola</t>
  </si>
  <si>
    <t>Změna</t>
  </si>
  <si>
    <t xml:space="preserve">Stavba  </t>
  </si>
  <si>
    <t xml:space="preserve">Objednatel </t>
  </si>
  <si>
    <r>
      <t xml:space="preserve">Obsah
           </t>
    </r>
    <r>
      <rPr>
        <sz val="12"/>
        <rFont val="Arial"/>
        <family val="2"/>
        <charset val="238"/>
      </rPr>
      <t xml:space="preserve">  </t>
    </r>
  </si>
  <si>
    <t>DPS</t>
  </si>
  <si>
    <t>Dokumentace skutečného provedení stavby</t>
  </si>
  <si>
    <t>Povodňový plán</t>
  </si>
  <si>
    <t>Havarijní plán</t>
  </si>
  <si>
    <t>Popis</t>
  </si>
  <si>
    <t>Datum</t>
  </si>
  <si>
    <t>Schválil</t>
  </si>
  <si>
    <t>1.</t>
  </si>
  <si>
    <t>2.</t>
  </si>
  <si>
    <t>VRN, ON</t>
  </si>
  <si>
    <t>Vedlejší rozpočtové náklady, Ostatní náklady</t>
  </si>
  <si>
    <t>VRN, ON celkem</t>
  </si>
  <si>
    <t>Cenová soustava</t>
  </si>
  <si>
    <t>Celkem (CZK)</t>
  </si>
  <si>
    <t>R položka</t>
  </si>
  <si>
    <t>Jedn. Cena (CZK)</t>
  </si>
  <si>
    <t>Cena celkem (CZK)</t>
  </si>
  <si>
    <t>VRN</t>
  </si>
  <si>
    <t>ON</t>
  </si>
  <si>
    <t>kpl</t>
  </si>
  <si>
    <t>Typ</t>
  </si>
  <si>
    <t>Pasportizace (fotodokumentace) díla</t>
  </si>
  <si>
    <t>Je-li v názvu položky v kontrolním rozpočtu nebo v soupisu prací uvedena v kolonce "Popis" obchodní značka jakéhokoliv materiálu, výrobku nebo technologie, má tento název pouze informativní charakter.
Pro ocenění a následně pro realizaci je možné použít jiný materiál, výrobek nebo technologii, se srovnatelnými nebo lepšími užitnými vlastnostmi, které odpovídají požadavkům dokumentace.</t>
  </si>
  <si>
    <t>Revize TIČR elektrických VTZ pro zvlášť nebezpečné prostředí</t>
  </si>
  <si>
    <t>Cena bez DPH (CZK)</t>
  </si>
  <si>
    <t>Cena s DPH (CZK)</t>
  </si>
  <si>
    <t>PS Cena celkem (strojní + elektro)</t>
  </si>
  <si>
    <t>Náklady stavby celkem</t>
  </si>
  <si>
    <t>Provozní soubory</t>
  </si>
  <si>
    <t>PS - Cena celkem (strojní část)</t>
  </si>
  <si>
    <t>PS - Cena celkem (elektro část)</t>
  </si>
  <si>
    <t>PD 1</t>
  </si>
  <si>
    <t>SOUPIS STAVEBNÍCH PRACÍ,</t>
  </si>
  <si>
    <t>DODÁVEK A SLUŽEB</t>
  </si>
  <si>
    <t>REKAPITULACE OBJEKTŮ STAVBY A SOUPISŮ PRACÍ</t>
  </si>
  <si>
    <t>m.j.</t>
  </si>
  <si>
    <t>Množství</t>
  </si>
  <si>
    <t>Jedn. cena (CZK)</t>
  </si>
  <si>
    <t>1</t>
  </si>
  <si>
    <t>Soupis stavebních prací, dodávek a služeb</t>
  </si>
  <si>
    <t>sd</t>
  </si>
  <si>
    <t>ČS Ježník</t>
  </si>
  <si>
    <r>
      <t xml:space="preserve">Datum
</t>
    </r>
    <r>
      <rPr>
        <sz val="12"/>
        <rFont val="Arial"/>
        <family val="2"/>
        <charset val="238"/>
      </rPr>
      <t>07/2018</t>
    </r>
  </si>
  <si>
    <t>1.3</t>
  </si>
  <si>
    <t>1.4</t>
  </si>
  <si>
    <t>1.5</t>
  </si>
  <si>
    <t>1.6</t>
  </si>
  <si>
    <t>Stavba: ČS Ježník</t>
  </si>
  <si>
    <t>Krnovské vodovody a kanalizace, s.r.o.</t>
  </si>
  <si>
    <t>Sání čerpadel v ČS</t>
  </si>
  <si>
    <t>Přírubové spoje:</t>
  </si>
  <si>
    <t>Kotvení:</t>
  </si>
  <si>
    <t>Výtlak čerpadel v ČS</t>
  </si>
  <si>
    <t>3.1</t>
  </si>
  <si>
    <t>m3</t>
  </si>
  <si>
    <t>Vyspravení sanace podlahy v místě odstranění betonového bloku 450x480 mm</t>
  </si>
  <si>
    <t>Demolice betonového bloku v čerpací stanici 450x480x250 mm</t>
  </si>
  <si>
    <r>
      <t>Jmenovitý rozměr:             DN 80, DN100
Pou</t>
    </r>
    <r>
      <rPr>
        <b/>
        <i/>
        <sz val="11"/>
        <rFont val="Calibri"/>
        <family val="2"/>
        <charset val="238"/>
        <scheme val="minor"/>
      </rPr>
      <t xml:space="preserve">žitý materiál:               1.4401
Pracovní medium:             pitná voda do 20°C
Provozní přetlak:               0,2 MPa, 
Zkušební přetlak:               0,3 Mpa
</t>
    </r>
    <r>
      <rPr>
        <b/>
        <i/>
        <sz val="11"/>
        <color theme="1"/>
        <rFont val="Calibri"/>
        <family val="2"/>
        <charset val="238"/>
        <scheme val="minor"/>
      </rPr>
      <t xml:space="preserve">Teplota média:                   0 - 20 °C 
</t>
    </r>
    <r>
      <rPr>
        <b/>
        <i/>
        <sz val="11"/>
        <rFont val="Calibri"/>
        <family val="2"/>
        <charset val="238"/>
        <scheme val="minor"/>
      </rPr>
      <t>Teplota okolí:                     +5 - +30 °C</t>
    </r>
    <r>
      <rPr>
        <b/>
        <i/>
        <sz val="11"/>
        <color theme="1"/>
        <rFont val="Calibri"/>
        <family val="2"/>
        <charset val="238"/>
        <scheme val="minor"/>
      </rPr>
      <t xml:space="preserve">
Průtočné množství:           0 - 5 l/s
Průtočná rychlost:             DN80 = 0 -  0.99 m/s
</t>
    </r>
    <r>
      <rPr>
        <b/>
        <i/>
        <sz val="11"/>
        <rFont val="Calibri"/>
        <family val="2"/>
        <charset val="238"/>
        <scheme val="minor"/>
      </rPr>
      <t>Nátěr:                                    nerezové potrubí, bez nátěru</t>
    </r>
    <r>
      <rPr>
        <b/>
        <i/>
        <sz val="11"/>
        <color theme="1"/>
        <rFont val="Calibri"/>
        <family val="2"/>
        <charset val="238"/>
        <scheme val="minor"/>
      </rPr>
      <t xml:space="preserve">
Svařování:                           s ochranným plynem, foukané
Kontroly svarů:                  vizuální kontrola svárů</t>
    </r>
  </si>
  <si>
    <r>
      <rPr>
        <u/>
        <sz val="11"/>
        <color theme="1"/>
        <rFont val="Calibri"/>
        <family val="2"/>
        <charset val="238"/>
        <scheme val="minor"/>
      </rPr>
      <t>napojení tlakového čidla , sestávající se z:</t>
    </r>
    <r>
      <rPr>
        <sz val="11"/>
        <color theme="1"/>
        <rFont val="Calibri"/>
        <family val="2"/>
        <charset val="238"/>
        <scheme val="minor"/>
      </rPr>
      <t xml:space="preserve">
1ks - kulový kohout G1/2" s vypouštěním
1ks - návarek nerez G1/2", vnější závit</t>
    </r>
  </si>
  <si>
    <t>přírubový spoj nerez DN80 PN16, včetně těsnění EPDM</t>
  </si>
  <si>
    <t>přírubový spoj proloužený nerez DN80 PN16, včetně těsnění EPDM</t>
  </si>
  <si>
    <t>přírubový spoj nerez DN50 PN16, včetně těsnění EPDM</t>
  </si>
  <si>
    <t>Jmenovitý rozměr:             DN 50, DN80, DN100
Použitý materiál:               1.4401
Pracovní medium:             pitná voda do 20°C
Provozní přetlak:               0,8 MPa, 
Zkušební přetlak:               1,2 Mpa
Teplota média:                   0 - 20 °C 
Teplota okolí:                     +5 - +30 °C
Průtočné množství:           0 - 5 l/s
Průtočná rychlost:             DN80 = 0 -  0.99 m/s
Nátěr:                                    nerezové potrubí, bez nátěru
Svařování:                           s ochranným plynem, foukané
Kontroly svarů:                  vizuální kontrola svárů</t>
  </si>
  <si>
    <t>2</t>
  </si>
  <si>
    <t>2.8</t>
  </si>
  <si>
    <t>2.2</t>
  </si>
  <si>
    <t>2.3</t>
  </si>
  <si>
    <t>2.4</t>
  </si>
  <si>
    <t>2.5</t>
  </si>
  <si>
    <t>2.6</t>
  </si>
  <si>
    <t>2.7</t>
  </si>
  <si>
    <t>3</t>
  </si>
  <si>
    <t>3.2</t>
  </si>
  <si>
    <t>3.3</t>
  </si>
  <si>
    <t>3.4</t>
  </si>
  <si>
    <t>3.5</t>
  </si>
  <si>
    <t>3.6</t>
  </si>
  <si>
    <t>3.7</t>
  </si>
  <si>
    <t>3.8</t>
  </si>
  <si>
    <t>3.9</t>
  </si>
  <si>
    <r>
      <t>trubka nerez DN100 (</t>
    </r>
    <r>
      <rPr>
        <sz val="11"/>
        <color theme="1"/>
        <rFont val="Symbol"/>
        <family val="1"/>
        <charset val="2"/>
      </rPr>
      <t xml:space="preserve">Æ </t>
    </r>
    <r>
      <rPr>
        <sz val="11"/>
        <color theme="1"/>
        <rFont val="Calibri"/>
        <family val="2"/>
        <charset val="238"/>
        <scheme val="minor"/>
      </rPr>
      <t>104 x 2), nerez 1.4401</t>
    </r>
  </si>
  <si>
    <r>
      <t>trubka nerez DN80 (</t>
    </r>
    <r>
      <rPr>
        <sz val="11"/>
        <color theme="1"/>
        <rFont val="Symbol"/>
        <family val="1"/>
        <charset val="2"/>
      </rPr>
      <t>Æ</t>
    </r>
    <r>
      <rPr>
        <sz val="11"/>
        <color theme="1"/>
        <rFont val="Calibri"/>
        <family val="2"/>
        <charset val="238"/>
      </rPr>
      <t xml:space="preserve"> </t>
    </r>
    <r>
      <rPr>
        <sz val="11"/>
        <color theme="1"/>
        <rFont val="Calibri"/>
        <family val="2"/>
        <charset val="238"/>
        <scheme val="minor"/>
      </rPr>
      <t>84 x 2), nerez 1.4401</t>
    </r>
  </si>
  <si>
    <t>přírubový spoj izolační, nerez DN100 PN16, včetně těsněníc EPDM</t>
  </si>
  <si>
    <t>Provizorní zaslepení</t>
  </si>
  <si>
    <t>4</t>
  </si>
  <si>
    <t>Demontáž stávajících horizontálních čerpadel (1ks = 190kg)</t>
  </si>
  <si>
    <t>Demotnáž potrubí (ocel tř.11, litina), bude předáno provozovateli</t>
  </si>
  <si>
    <t>5</t>
  </si>
  <si>
    <t>Ostatní</t>
  </si>
  <si>
    <t>označení potrubních větví a směru toku médi dle ČSN 13 0072</t>
  </si>
  <si>
    <t>m2</t>
  </si>
  <si>
    <r>
      <t>Vertikální čerpadlo</t>
    </r>
    <r>
      <rPr>
        <sz val="11"/>
        <color theme="1"/>
        <rFont val="Calibri"/>
        <family val="2"/>
        <charset val="238"/>
        <scheme val="minor"/>
      </rPr>
      <t xml:space="preserve"> vícestupňové s mechanickou ucpávkou v blokovém provedení celenerezové 
Parametry čerpadla:
- Q = 5,2 l/s
- H = 60 m
 Elektromotor :
Pmot max = 5,5 kW, 10,4A, 400 V / 50 Hz
n = 2880 ot/min-1
Materiálové provedení:
Těleso čerpadla -nerez 1.4301
Oběžné kolo - nerez 1.4301
Difuzory - nerez 1.4301
Hřídel - nerez 1.4301
Mechanická ucpávka: SiC/Carbon/EPDM
Hmotnost 65 kg                                                                                                                                     
1 provozní + 1 zabudovaná rezerva                                                                                                                                                                                                                                                                                                                   </t>
    </r>
  </si>
  <si>
    <r>
      <t xml:space="preserve">Šoupátko uzavírací DN80 PN16
</t>
    </r>
    <r>
      <rPr>
        <sz val="11"/>
        <color theme="1"/>
        <rFont val="Calibri"/>
        <family val="2"/>
        <charset val="238"/>
        <scheme val="minor"/>
      </rPr>
      <t>- měkkotěsnící dle EN 1074 (DIN 3352 - 4A)
- stavební délka: 180 mm dle EN 558-1 základní řada 14 (DIN 3202, F4)
- nepatrný kroutící moment zajištěný plastovou vodící patkou klínu
- vřetenový závit ležící uvnitř
- DVGW zkoušeno a registrováno / elastomery přípustné dle W 270 (voda)
- připojovací tvar: příruba
- příruby dimenzovány a vrtány dle EN 1092-2, PN 16
- směr uzavírání: vpravouzavírací
- způsob ovládání: ruční kolo (součást dodávky)
Materiálové provedení:
- těleso, uzavírací klín a víko: tvárná litina EN-GJS-400-15 (GGG-40)
- uzavírací klín pogumován pryží EPDM
- materiál vřetene: 1.4021 (Chromová ocel 13%)
- vřetenová matice: mosaz
- uvnitř a vně: povrstvení epoxidovým práškem dle směrnice GSK,
médium: pitná voda do 20°C
atest na pitnou vodu</t>
    </r>
  </si>
  <si>
    <r>
      <t xml:space="preserve">Zpětná mezipřírubová klapka DN80 PN16
</t>
    </r>
    <r>
      <rPr>
        <sz val="11"/>
        <color theme="1"/>
        <rFont val="Calibri"/>
        <family val="2"/>
        <charset val="238"/>
        <scheme val="minor"/>
      </rPr>
      <t>- jednosměrná samočinná měkkotěsnící armatura zabraňující zpětnému proudění
- nízké otevírací tlaky a rychlé uzavření
- stavební délka dle EN 558-1, základní řada 16, odpovídá normě ISO 5752
- k zabudování mezi příruby potrubí PN 16 dle DIN 2501 díl 1
Materiálové provedení:
- těleso ze šedé litiny EN-GJL-250 (GG-25)
- talíř klapky z EPDM s držákem klapky z 1.0570
- O-kroužek těsnění tělesa: EPDM)
- uvnitř i vně povrstveno epoxidovým práškem
médium: pitná voda do 20°C
atest na pitnou vodu</t>
    </r>
  </si>
  <si>
    <t>LOWARA 22SV05F055T</t>
  </si>
  <si>
    <t>VAG EKO plus</t>
  </si>
  <si>
    <r>
      <t xml:space="preserve">Uzavírací klapka DN80 PN16
</t>
    </r>
    <r>
      <rPr>
        <sz val="11"/>
        <color theme="1"/>
        <rFont val="Calibri"/>
        <family val="2"/>
        <charset val="238"/>
        <scheme val="minor"/>
      </rPr>
      <t>- dle EN 593
- k sevření mezi příruby potrubí dle EN 1092 PN 16
- osově 3-násobně uložení vedení disku
- měkkotěsnící vyměnitelným, vulkanizovaným nosným kroužkem
- stavební délka: 46 mm dle EN 558-1, základní řada 20 (DIN 3202/K1)
- DVGW zkoušeno a registrováno
- připojení hřídele dle ISO 5211
- ovládání ruční pákou
Materiálové provedení:
- těleso: tvárná litina EN-GJS-400-15 (GGG-40)
- těsnící manžeta: EPDM (W270)
- hřídel a čep hřídele: korozivdorná ocel 1.4021
- talíř klapky: korozivdorná ocel 1.4408
- povrstvení tělesa: povrstvení epoxidovým práškem
médium: pitná voda do 20°C
atest na pitnou vodu</t>
    </r>
  </si>
  <si>
    <t>VAG Zetka</t>
  </si>
  <si>
    <t>VAG Monty</t>
  </si>
  <si>
    <t>Meistream + OPTO OD 01</t>
  </si>
  <si>
    <r>
      <t>trubka nerez DN100 (</t>
    </r>
    <r>
      <rPr>
        <sz val="11"/>
        <color theme="1"/>
        <rFont val="Symbol"/>
        <family val="1"/>
        <charset val="2"/>
      </rPr>
      <t>Æ</t>
    </r>
    <r>
      <rPr>
        <sz val="11"/>
        <color theme="1"/>
        <rFont val="Calibri"/>
        <family val="2"/>
        <charset val="238"/>
      </rPr>
      <t xml:space="preserve"> </t>
    </r>
    <r>
      <rPr>
        <sz val="11"/>
        <color theme="1"/>
        <rFont val="Calibri"/>
        <family val="2"/>
        <charset val="238"/>
        <scheme val="minor"/>
      </rPr>
      <t>104 x 2), nerez 1.4401</t>
    </r>
  </si>
  <si>
    <r>
      <t>koleno 90° nerez DN100 (</t>
    </r>
    <r>
      <rPr>
        <sz val="11"/>
        <color theme="1"/>
        <rFont val="Symbol"/>
        <family val="1"/>
        <charset val="2"/>
      </rPr>
      <t>Æ</t>
    </r>
    <r>
      <rPr>
        <sz val="11"/>
        <color theme="1"/>
        <rFont val="Calibri"/>
        <family val="2"/>
        <charset val="238"/>
      </rPr>
      <t xml:space="preserve"> </t>
    </r>
    <r>
      <rPr>
        <sz val="11"/>
        <color theme="1"/>
        <rFont val="Calibri"/>
        <family val="2"/>
        <charset val="238"/>
        <scheme val="minor"/>
      </rPr>
      <t>104x2), R=1,5D</t>
    </r>
  </si>
  <si>
    <r>
      <t>koleno 90° nerez DN80 (</t>
    </r>
    <r>
      <rPr>
        <sz val="11"/>
        <color theme="1"/>
        <rFont val="Symbol"/>
        <family val="1"/>
        <charset val="2"/>
      </rPr>
      <t>Æ</t>
    </r>
    <r>
      <rPr>
        <sz val="11"/>
        <color theme="1"/>
        <rFont val="Calibri"/>
        <family val="2"/>
        <charset val="238"/>
      </rPr>
      <t xml:space="preserve"> </t>
    </r>
    <r>
      <rPr>
        <sz val="11"/>
        <color theme="1"/>
        <rFont val="Calibri"/>
        <family val="2"/>
        <charset val="238"/>
        <scheme val="minor"/>
      </rPr>
      <t>84x2), R=1,5D</t>
    </r>
  </si>
  <si>
    <r>
      <t>redukce excentrická nerez DN80/DN100 (</t>
    </r>
    <r>
      <rPr>
        <sz val="11"/>
        <rFont val="Symbol"/>
        <family val="1"/>
        <charset val="2"/>
      </rPr>
      <t>Æ</t>
    </r>
    <r>
      <rPr>
        <sz val="11"/>
        <rFont val="Calibri"/>
        <family val="2"/>
        <charset val="238"/>
      </rPr>
      <t xml:space="preserve"> </t>
    </r>
    <r>
      <rPr>
        <sz val="11"/>
        <rFont val="Calibri"/>
        <family val="2"/>
        <charset val="238"/>
        <scheme val="minor"/>
      </rPr>
      <t>84/104x2), L=100mm</t>
    </r>
  </si>
  <si>
    <r>
      <t>redukce excentrická nerez DN50/DN80 (</t>
    </r>
    <r>
      <rPr>
        <sz val="11"/>
        <rFont val="Symbol"/>
        <family val="1"/>
        <charset val="2"/>
      </rPr>
      <t>Æ</t>
    </r>
    <r>
      <rPr>
        <sz val="11"/>
        <rFont val="Calibri"/>
        <family val="2"/>
        <charset val="238"/>
      </rPr>
      <t xml:space="preserve"> </t>
    </r>
    <r>
      <rPr>
        <sz val="11"/>
        <rFont val="Calibri"/>
        <family val="2"/>
        <charset val="238"/>
        <scheme val="minor"/>
      </rPr>
      <t>54/84x2), L=100mm</t>
    </r>
  </si>
  <si>
    <r>
      <t>T-kus 90°nerez DN80 (</t>
    </r>
    <r>
      <rPr>
        <sz val="11"/>
        <color theme="1"/>
        <rFont val="Symbol"/>
        <family val="1"/>
        <charset val="2"/>
      </rPr>
      <t xml:space="preserve">Æ </t>
    </r>
    <r>
      <rPr>
        <sz val="11"/>
        <color theme="1"/>
        <rFont val="Calibri"/>
        <family val="2"/>
        <charset val="238"/>
        <scheme val="minor"/>
      </rPr>
      <t>84/84x2)</t>
    </r>
  </si>
  <si>
    <r>
      <t xml:space="preserve">příruba přivařovací nerez DN100 PN16, pro trubku </t>
    </r>
    <r>
      <rPr>
        <sz val="11"/>
        <color theme="1"/>
        <rFont val="Symbol"/>
        <family val="1"/>
        <charset val="2"/>
      </rPr>
      <t>Æ</t>
    </r>
    <r>
      <rPr>
        <sz val="11"/>
        <color theme="1"/>
        <rFont val="Calibri"/>
        <family val="2"/>
        <charset val="238"/>
      </rPr>
      <t xml:space="preserve"> </t>
    </r>
    <r>
      <rPr>
        <sz val="11"/>
        <color theme="1"/>
        <rFont val="Calibri"/>
        <family val="2"/>
        <charset val="238"/>
        <scheme val="minor"/>
      </rPr>
      <t xml:space="preserve"> 104mm</t>
    </r>
  </si>
  <si>
    <r>
      <t xml:space="preserve">příruba přivařovací nerez DN80 PN16, pro trubku </t>
    </r>
    <r>
      <rPr>
        <sz val="11"/>
        <color theme="1"/>
        <rFont val="Symbol"/>
        <family val="1"/>
        <charset val="2"/>
      </rPr>
      <t>Æ</t>
    </r>
    <r>
      <rPr>
        <sz val="11"/>
        <color theme="1"/>
        <rFont val="Calibri"/>
        <family val="2"/>
        <charset val="238"/>
      </rPr>
      <t xml:space="preserve"> </t>
    </r>
    <r>
      <rPr>
        <sz val="11"/>
        <color theme="1"/>
        <rFont val="Calibri"/>
        <family val="2"/>
        <charset val="238"/>
        <scheme val="minor"/>
      </rPr>
      <t xml:space="preserve"> 84mm</t>
    </r>
  </si>
  <si>
    <r>
      <t xml:space="preserve">příruba přivařovací nerez DN50 PN16, pro trubku </t>
    </r>
    <r>
      <rPr>
        <sz val="11"/>
        <color theme="1"/>
        <rFont val="Symbol"/>
        <family val="1"/>
        <charset val="2"/>
      </rPr>
      <t>Æ</t>
    </r>
    <r>
      <rPr>
        <sz val="11"/>
        <color theme="1"/>
        <rFont val="Calibri"/>
        <family val="2"/>
        <charset val="238"/>
      </rPr>
      <t xml:space="preserve"> </t>
    </r>
    <r>
      <rPr>
        <sz val="11"/>
        <color theme="1"/>
        <rFont val="Calibri"/>
        <family val="2"/>
        <charset val="238"/>
        <scheme val="minor"/>
      </rPr>
      <t xml:space="preserve"> 54mm</t>
    </r>
  </si>
  <si>
    <t>přírubový spoj izolační, nerez DN100 PN16, včetně těsnění EPDM</t>
  </si>
  <si>
    <r>
      <rPr>
        <u/>
        <sz val="11"/>
        <color theme="1"/>
        <rFont val="Calibri"/>
        <family val="2"/>
        <charset val="238"/>
        <scheme val="minor"/>
      </rPr>
      <t>Podpěra potrubí DN80 nerez, sestávající se z:</t>
    </r>
    <r>
      <rPr>
        <sz val="11"/>
        <color theme="1"/>
        <rFont val="Calibri"/>
        <family val="2"/>
        <charset val="238"/>
        <scheme val="minor"/>
      </rPr>
      <t xml:space="preserve">
1ks - třmen z ploché oceli pro trubku pr. 84mm, nerez
0,5m - profil L 50x50x5, nerez
1ks - patní deska 150x100x4 s 2-mi kotevními otvory </t>
    </r>
    <r>
      <rPr>
        <sz val="11"/>
        <color theme="1"/>
        <rFont val="Symbol"/>
        <family val="1"/>
        <charset val="2"/>
      </rPr>
      <t>Æ</t>
    </r>
    <r>
      <rPr>
        <sz val="11"/>
        <color theme="1"/>
        <rFont val="Calibri"/>
        <family val="2"/>
        <charset val="238"/>
      </rPr>
      <t xml:space="preserve"> </t>
    </r>
    <r>
      <rPr>
        <sz val="11"/>
        <color theme="1"/>
        <rFont val="Calibri"/>
        <family val="2"/>
        <charset val="238"/>
        <scheme val="minor"/>
      </rPr>
      <t>12, nerez
2ks - kotva průvlečná M10, nerez</t>
    </r>
  </si>
  <si>
    <r>
      <t>trubka nerez DN50 (</t>
    </r>
    <r>
      <rPr>
        <sz val="11"/>
        <color theme="1"/>
        <rFont val="Symbol"/>
        <family val="1"/>
        <charset val="2"/>
      </rPr>
      <t>Æ</t>
    </r>
    <r>
      <rPr>
        <sz val="11"/>
        <color theme="1"/>
        <rFont val="Calibri"/>
        <family val="2"/>
        <charset val="238"/>
      </rPr>
      <t xml:space="preserve"> </t>
    </r>
    <r>
      <rPr>
        <sz val="11"/>
        <color theme="1"/>
        <rFont val="Calibri"/>
        <family val="2"/>
        <charset val="238"/>
        <scheme val="minor"/>
      </rPr>
      <t>54 x 2), nerez 1.4401</t>
    </r>
  </si>
  <si>
    <r>
      <t>redukce centrická nerez DN80/DN100 (</t>
    </r>
    <r>
      <rPr>
        <sz val="11"/>
        <rFont val="Symbol"/>
        <family val="1"/>
        <charset val="2"/>
      </rPr>
      <t>Æ</t>
    </r>
    <r>
      <rPr>
        <sz val="11"/>
        <rFont val="Calibri"/>
        <family val="2"/>
        <charset val="238"/>
      </rPr>
      <t xml:space="preserve"> </t>
    </r>
    <r>
      <rPr>
        <sz val="11"/>
        <rFont val="Calibri"/>
        <family val="2"/>
        <charset val="238"/>
        <scheme val="minor"/>
      </rPr>
      <t>84/104x2), L=100mm</t>
    </r>
  </si>
  <si>
    <r>
      <t>redukce centrická nerez DN50/DN80 (</t>
    </r>
    <r>
      <rPr>
        <sz val="11"/>
        <rFont val="Symbol"/>
        <family val="1"/>
        <charset val="2"/>
      </rPr>
      <t>Æ</t>
    </r>
    <r>
      <rPr>
        <sz val="11"/>
        <rFont val="Calibri"/>
        <family val="2"/>
        <charset val="238"/>
      </rPr>
      <t xml:space="preserve"> </t>
    </r>
    <r>
      <rPr>
        <sz val="11"/>
        <rFont val="Calibri"/>
        <family val="2"/>
        <charset val="238"/>
        <scheme val="minor"/>
      </rPr>
      <t>54/84x2), L=100mm</t>
    </r>
  </si>
  <si>
    <r>
      <t>T-kus 90°nerez DN80 (</t>
    </r>
    <r>
      <rPr>
        <sz val="11"/>
        <color theme="1"/>
        <rFont val="Symbol"/>
        <family val="1"/>
        <charset val="2"/>
      </rPr>
      <t>Æ</t>
    </r>
    <r>
      <rPr>
        <sz val="11"/>
        <color theme="1"/>
        <rFont val="Calibri"/>
        <family val="2"/>
        <charset val="238"/>
      </rPr>
      <t xml:space="preserve"> </t>
    </r>
    <r>
      <rPr>
        <sz val="11"/>
        <color theme="1"/>
        <rFont val="Calibri"/>
        <family val="2"/>
        <charset val="238"/>
        <scheme val="minor"/>
      </rPr>
      <t>84x2)</t>
    </r>
  </si>
  <si>
    <r>
      <rPr>
        <u/>
        <sz val="11"/>
        <color theme="1"/>
        <rFont val="Calibri"/>
        <family val="2"/>
        <charset val="238"/>
        <scheme val="minor"/>
      </rPr>
      <t>Odběr vzorků nerez. sestávající se z:</t>
    </r>
    <r>
      <rPr>
        <sz val="11"/>
        <color theme="1"/>
        <rFont val="Calibri"/>
        <family val="2"/>
        <charset val="238"/>
        <scheme val="minor"/>
      </rPr>
      <t xml:space="preserve">
0,5m - trubka nerez DN20 (</t>
    </r>
    <r>
      <rPr>
        <sz val="11"/>
        <color theme="1"/>
        <rFont val="Symbol"/>
        <family val="1"/>
        <charset val="2"/>
      </rPr>
      <t>Æ</t>
    </r>
    <r>
      <rPr>
        <sz val="11"/>
        <color theme="1"/>
        <rFont val="Calibri"/>
        <family val="2"/>
        <charset val="238"/>
      </rPr>
      <t xml:space="preserve"> </t>
    </r>
    <r>
      <rPr>
        <sz val="11"/>
        <color theme="1"/>
        <rFont val="Calibri"/>
        <family val="2"/>
        <charset val="238"/>
        <scheme val="minor"/>
      </rPr>
      <t>26,9,x2)
1ks - koleno 90° nerez DN20 (</t>
    </r>
    <r>
      <rPr>
        <sz val="11"/>
        <color theme="1"/>
        <rFont val="Symbol"/>
        <family val="1"/>
        <charset val="2"/>
      </rPr>
      <t>Æ</t>
    </r>
    <r>
      <rPr>
        <sz val="11"/>
        <color theme="1"/>
        <rFont val="Calibri"/>
        <family val="2"/>
        <charset val="238"/>
      </rPr>
      <t xml:space="preserve"> </t>
    </r>
    <r>
      <rPr>
        <sz val="11"/>
        <color theme="1"/>
        <rFont val="Calibri"/>
        <family val="2"/>
        <charset val="238"/>
        <scheme val="minor"/>
      </rPr>
      <t>26,9x2)
1ks - mufna nerez G1/2", vnitřní závit
1ks - vypouštěcí kohout nerez G1/2", ruční páka</t>
    </r>
  </si>
  <si>
    <r>
      <rPr>
        <u/>
        <sz val="11"/>
        <color theme="1"/>
        <rFont val="Calibri"/>
        <family val="2"/>
        <charset val="238"/>
        <scheme val="minor"/>
      </rPr>
      <t>Místní měření tlaku , sestávající se z:</t>
    </r>
    <r>
      <rPr>
        <sz val="11"/>
        <color theme="1"/>
        <rFont val="Calibri"/>
        <family val="2"/>
        <charset val="238"/>
        <scheme val="minor"/>
      </rPr>
      <t xml:space="preserve">
</t>
    </r>
    <r>
      <rPr>
        <sz val="11"/>
        <rFont val="Calibri"/>
        <family val="2"/>
        <charset val="238"/>
        <scheme val="minor"/>
      </rPr>
      <t xml:space="preserve">1ks  -manometr </t>
    </r>
    <r>
      <rPr>
        <sz val="11"/>
        <rFont val="Symbol"/>
        <family val="1"/>
        <charset val="2"/>
      </rPr>
      <t>Æ</t>
    </r>
    <r>
      <rPr>
        <sz val="11"/>
        <rFont val="Calibri"/>
        <family val="2"/>
        <charset val="238"/>
      </rPr>
      <t xml:space="preserve"> </t>
    </r>
    <r>
      <rPr>
        <sz val="11"/>
        <rFont val="Calibri"/>
        <family val="2"/>
        <charset val="238"/>
        <scheme val="minor"/>
      </rPr>
      <t>100, s glycerinem – spodní přípoj, třída přesnosti 1,6, 
           rozsah 0-1,6 MPa</t>
    </r>
    <r>
      <rPr>
        <sz val="11"/>
        <color theme="1"/>
        <rFont val="Calibri"/>
        <family val="2"/>
        <charset val="238"/>
        <scheme val="minor"/>
      </rPr>
      <t xml:space="preserve">
2ks - těsnění  pro přípojku M 20 x 1,5, - ČSN 13 7540.1
1ks - tlakoměrný kohout M 20 x 1,5  ČSN 13 7510.5 
1ks - přípojka tlakoměrová přechodová nerez M20x1,5 - G1/2"  ČSN 13 7521
1ks - mufna nerez G1/2", vnitřní závit</t>
    </r>
  </si>
  <si>
    <r>
      <t xml:space="preserve">příruba přivařovací nerez DN100 PN16, pro trubku </t>
    </r>
    <r>
      <rPr>
        <sz val="11"/>
        <color theme="1"/>
        <rFont val="Symbol"/>
        <family val="1"/>
        <charset val="2"/>
      </rPr>
      <t>Æ</t>
    </r>
    <r>
      <rPr>
        <sz val="11"/>
        <color theme="1"/>
        <rFont val="Calibri"/>
        <family val="2"/>
        <charset val="238"/>
      </rPr>
      <t xml:space="preserve"> </t>
    </r>
    <r>
      <rPr>
        <sz val="11"/>
        <color theme="1"/>
        <rFont val="Calibri"/>
        <family val="2"/>
        <charset val="238"/>
        <scheme val="minor"/>
      </rPr>
      <t>104mm</t>
    </r>
  </si>
  <si>
    <r>
      <t xml:space="preserve">příruba přivařovací nerez DN80 PN16, pro trubku </t>
    </r>
    <r>
      <rPr>
        <sz val="11"/>
        <color theme="1"/>
        <rFont val="Symbol"/>
        <family val="1"/>
        <charset val="2"/>
      </rPr>
      <t>Æ</t>
    </r>
    <r>
      <rPr>
        <sz val="11"/>
        <color theme="1"/>
        <rFont val="Calibri"/>
        <family val="2"/>
        <charset val="238"/>
      </rPr>
      <t xml:space="preserve"> </t>
    </r>
    <r>
      <rPr>
        <sz val="11"/>
        <color theme="1"/>
        <rFont val="Calibri"/>
        <family val="2"/>
        <charset val="238"/>
        <scheme val="minor"/>
      </rPr>
      <t>84mm</t>
    </r>
  </si>
  <si>
    <r>
      <t xml:space="preserve">příruba přivařovací nerez DN50 PN16, pro trubku </t>
    </r>
    <r>
      <rPr>
        <sz val="11"/>
        <color theme="1"/>
        <rFont val="Symbol"/>
        <family val="1"/>
        <charset val="2"/>
      </rPr>
      <t>Æ</t>
    </r>
    <r>
      <rPr>
        <sz val="11"/>
        <color theme="1"/>
        <rFont val="Calibri"/>
        <family val="2"/>
        <charset val="238"/>
      </rPr>
      <t xml:space="preserve"> </t>
    </r>
    <r>
      <rPr>
        <sz val="11"/>
        <color theme="1"/>
        <rFont val="Calibri"/>
        <family val="2"/>
        <charset val="238"/>
        <scheme val="minor"/>
      </rPr>
      <t>54mm</t>
    </r>
  </si>
  <si>
    <t>příruba zaslepovací DN80 PN16, ocel tř.11</t>
  </si>
  <si>
    <t>přírubový spoj pozink DN80 PN16, včetně těsnění EPDM</t>
  </si>
  <si>
    <t>3.10</t>
  </si>
  <si>
    <t>3.11</t>
  </si>
  <si>
    <t>3.12</t>
  </si>
  <si>
    <t>3.13</t>
  </si>
  <si>
    <t>3.14</t>
  </si>
  <si>
    <t>3.15</t>
  </si>
  <si>
    <t>3.16</t>
  </si>
  <si>
    <t>3.17</t>
  </si>
  <si>
    <t>3.18</t>
  </si>
  <si>
    <t>3.19</t>
  </si>
  <si>
    <t>3.20</t>
  </si>
  <si>
    <t>2.9</t>
  </si>
  <si>
    <t>2.10</t>
  </si>
  <si>
    <t>2.11</t>
  </si>
  <si>
    <t>2.12</t>
  </si>
  <si>
    <t>2.13</t>
  </si>
  <si>
    <t>2.14</t>
  </si>
  <si>
    <t>2.15</t>
  </si>
  <si>
    <t>2.16</t>
  </si>
  <si>
    <t>Vyspravení sanace podlahy v místě odstranění betonového bloku 1200x530 mm</t>
  </si>
  <si>
    <t>Nátěr podlahy v místě odstranění betonových bloků</t>
  </si>
  <si>
    <r>
      <t>Demolice betonového bloku v čerpací stanici 1</t>
    </r>
    <r>
      <rPr>
        <sz val="11"/>
        <rFont val="Calibri"/>
        <family val="2"/>
        <charset val="238"/>
        <scheme val="minor"/>
      </rPr>
      <t>200x530x250 mm</t>
    </r>
  </si>
  <si>
    <t>Výmalba čerpací stanice</t>
  </si>
  <si>
    <t>5.1</t>
  </si>
  <si>
    <t>4.1</t>
  </si>
  <si>
    <t>4.2</t>
  </si>
  <si>
    <t>6</t>
  </si>
  <si>
    <t>6.1</t>
  </si>
  <si>
    <t>6.2</t>
  </si>
  <si>
    <r>
      <t xml:space="preserve">Montážní vložka DN50 PN16 
</t>
    </r>
    <r>
      <rPr>
        <sz val="11"/>
        <color theme="1"/>
        <rFont val="Calibri"/>
        <family val="2"/>
        <charset val="238"/>
        <scheme val="minor"/>
      </rPr>
      <t xml:space="preserve">- přírubová armatura (dvě volné příruby)
- vymezuje délku potrubí při montáži
- příruba typ 21 tvar B (s těsnící lištou)
- připojovací rozměry dle EN 1092-2
- rozměr stavební délky: 165 mm
Materiálové provedení:
- těleso ze šedé litiny EN-GJL-250 (GG-25)
- bezazbestové těsnění
- vodící kroužek z mosazi
</t>
    </r>
    <r>
      <rPr>
        <b/>
        <sz val="11"/>
        <rFont val="Calibri"/>
        <family val="2"/>
        <charset val="238"/>
        <scheme val="minor"/>
      </rPr>
      <t>- šrouby, matice a podložky z nerez oceli</t>
    </r>
    <r>
      <rPr>
        <sz val="11"/>
        <color theme="1"/>
        <rFont val="Calibri"/>
        <family val="2"/>
        <charset val="238"/>
        <scheme val="minor"/>
      </rPr>
      <t xml:space="preserve">
- povrstvení tělesa: povrstvení epoxidovým práškem
médium: pitná voda do 20°C
atest na pitnou vodu</t>
    </r>
  </si>
  <si>
    <r>
      <t xml:space="preserve">Šoupátko uzavírací DN80 PN16 s elektorpohonem
</t>
    </r>
    <r>
      <rPr>
        <sz val="11"/>
        <rFont val="Calibri"/>
        <family val="2"/>
        <charset val="238"/>
        <scheme val="minor"/>
      </rPr>
      <t xml:space="preserve">- měkkotěsnící dle EN 1074 (DIN 3352 - 4A)
- stavební délka: 180 mm dle EN 558-1 základní řada 14 (DIN 3202, F4)
- nepatrný kroutící moment zajištěný plastovou vodící patkou klínu
- vřetenový závit ležící uvnitř
- DVGW zkoušeno a registrováno / elastomery přípustné dle W 270 (voda)
- připojovací tvar: příruba
- příruby dimenzovány a vrtány dle EN 1092-2
- směr uzavírání: vpravouzavírací
Materiálové provedení:
- těleso, uzavírací klín a víko: tvárná litina EN-GJS-400-15 (GGG-40)
- uzavírací klín pogumován pryží EPDM
- materiál vřetene: 1.4021 (Chromová ocel 13%)
- vřetenová matice: mosaz
- povrstvení epoxidovým práškem dle směrnice GSK,
</t>
    </r>
  </si>
  <si>
    <r>
      <rPr>
        <i/>
        <u/>
        <sz val="11"/>
        <color theme="1"/>
        <rFont val="Calibri"/>
        <family val="2"/>
        <charset val="238"/>
        <scheme val="minor"/>
      </rPr>
      <t>ovládání pomocí elektropohonu:</t>
    </r>
    <r>
      <rPr>
        <b/>
        <i/>
        <sz val="11"/>
        <color theme="1"/>
        <rFont val="Calibri"/>
        <family val="2"/>
        <charset val="238"/>
        <scheme val="minor"/>
      </rPr>
      <t xml:space="preserve">
</t>
    </r>
    <r>
      <rPr>
        <sz val="11"/>
        <color theme="1"/>
        <rFont val="Calibri"/>
        <family val="2"/>
        <charset val="238"/>
        <scheme val="minor"/>
      </rPr>
      <t>- pracovní režim S2 - 15 min
- síťové napětí třífázový proud, 400 V / 50 Hz
- počet otáček / uzavírací čas [s] 22 1/min / 55 s
- jmenovitý výkon 0,12 kW
- Nominální proud 0,7 A
- Rozběhový proud 3 A
- cos φ 0,52
- připojovací tvar vrtání B3
- topení 110 V až 250 V
- Elektropřipojení - kryt konektoru s M-závity (1 x M20x1,5 / 1 x M25x1,5 / 1 x
M32x1,5)
- teplotní provedení standard -30°C až +70°C
- třída ochran IP68
- ochrana proti korozi KS
- přídavná redukční (nastavitelná) převodovka
- mech. ukazatel polohy
- blikač pro signalizaci chodu
provoz: otevřeno - zavřeno
maximální provozní tlak 8 bar
médium: pitná voda do 20°C
atest na pitnou vodu</t>
    </r>
  </si>
  <si>
    <t>VAG EKO plus + Auma SA 07.6</t>
  </si>
  <si>
    <t>Vyspravení a začištění stávajícího základu pod čerpadlem 1200x530x250 mm</t>
  </si>
  <si>
    <t>D.2.1.3</t>
  </si>
  <si>
    <t>3.21</t>
  </si>
  <si>
    <t>7</t>
  </si>
  <si>
    <t>Stavební úpravy</t>
  </si>
  <si>
    <t>7.1</t>
  </si>
  <si>
    <t>7.2</t>
  </si>
  <si>
    <t>7.3</t>
  </si>
  <si>
    <t>7.4</t>
  </si>
  <si>
    <t>7.5</t>
  </si>
  <si>
    <t>7.6</t>
  </si>
  <si>
    <t>7.7</t>
  </si>
  <si>
    <r>
      <rPr>
        <u/>
        <sz val="11"/>
        <color theme="1"/>
        <rFont val="Calibri"/>
        <family val="2"/>
        <charset val="238"/>
        <scheme val="minor"/>
      </rPr>
      <t>Vypouštění potrubí nerez, sestávající se z:</t>
    </r>
    <r>
      <rPr>
        <sz val="11"/>
        <color theme="1"/>
        <rFont val="Calibri"/>
        <family val="2"/>
        <charset val="238"/>
        <scheme val="minor"/>
      </rPr>
      <t xml:space="preserve">
0,1m - trubka nerez DN25 (33,7x2)
1ks - koleno 90° nerez DN25 (33,7x2)
1ks - kulový kohout nerez DN25, vnitřní závity, ruční páka
1ks - vsuvka se šestihranem nerez G1", vnější závity
1ks - geka spojka G1", vnitřní závit</t>
    </r>
  </si>
  <si>
    <r>
      <rPr>
        <u/>
        <sz val="11"/>
        <color theme="1"/>
        <rFont val="Calibri"/>
        <family val="2"/>
        <charset val="238"/>
        <scheme val="minor"/>
      </rPr>
      <t xml:space="preserve">Odvzdušnění čerpadel nerez, sestávající se z:
</t>
    </r>
    <r>
      <rPr>
        <sz val="11"/>
        <color theme="1"/>
        <rFont val="Calibri"/>
        <family val="2"/>
        <charset val="238"/>
        <scheme val="minor"/>
      </rPr>
      <t>1ks - redukce G3/8" x G3/4", vnější závit, nerez
1ks - kulový kohout G3/4", nerez
1ks - návarek G3/4", vnější závit, nerez
1ks - koleno 60° DN20 (26,9x2), nrez
1ks - T-kus DN20 (26,9x2), nerez
2ks - mufna nerez G1/2", vnitřní závit
1ks - vsuvka šestihranná G1/2", vnější závit, nerez 
1ks - zátka G1/2", nerez
1ks - odvzdušnovací ventil s uzávěrem zavzdušňování, typ AE30A G1/2"</t>
    </r>
  </si>
  <si>
    <t>PD2</t>
  </si>
  <si>
    <t>PD15</t>
  </si>
  <si>
    <t>PD82</t>
  </si>
  <si>
    <t>PSV</t>
  </si>
  <si>
    <t>Rozpočtář</t>
  </si>
  <si>
    <t>Prokopová</t>
  </si>
  <si>
    <t>Ved. Rozpočtů</t>
  </si>
  <si>
    <t>Ing. Beneš</t>
  </si>
  <si>
    <t>Ing. Maršálek</t>
  </si>
  <si>
    <t>1.7</t>
  </si>
  <si>
    <r>
      <t xml:space="preserve">Přírubový vodoměr DN50 PN16 s vysílačem impulzů
</t>
    </r>
    <r>
      <rPr>
        <sz val="11"/>
        <rFont val="Calibri"/>
        <family val="2"/>
        <charset val="238"/>
        <scheme val="minor"/>
      </rPr>
      <t>(není fakturační meřidlo)</t>
    </r>
    <r>
      <rPr>
        <sz val="11"/>
        <color theme="1"/>
        <rFont val="Calibri"/>
        <family val="2"/>
        <charset val="238"/>
        <scheme val="minor"/>
      </rPr>
      <t xml:space="preserve">
</t>
    </r>
    <r>
      <rPr>
        <sz val="11"/>
        <rFont val="Calibri"/>
        <family val="2"/>
        <charset val="238"/>
        <scheme val="minor"/>
      </rPr>
      <t>Q3=40 m3/hod, DN 50, PN 16, l= 200 mm</t>
    </r>
    <r>
      <rPr>
        <sz val="11"/>
        <color theme="1"/>
        <rFont val="Calibri"/>
        <family val="2"/>
        <charset val="238"/>
        <scheme val="minor"/>
      </rPr>
      <t xml:space="preserve">
+ optoelektronický vysílač  impulsů 10 l/pulz
</t>
    </r>
    <r>
      <rPr>
        <sz val="11"/>
        <rFont val="Calibri"/>
        <family val="2"/>
        <charset val="238"/>
        <scheme val="minor"/>
      </rPr>
      <t>max průtok 5l/s</t>
    </r>
    <r>
      <rPr>
        <sz val="11"/>
        <color rgb="FFFF0000"/>
        <rFont val="Calibri"/>
        <family val="2"/>
        <charset val="238"/>
        <scheme val="minor"/>
      </rPr>
      <t xml:space="preserve">
</t>
    </r>
    <r>
      <rPr>
        <sz val="11"/>
        <color theme="1"/>
        <rFont val="Calibri"/>
        <family val="2"/>
        <charset val="238"/>
        <scheme val="minor"/>
      </rPr>
      <t xml:space="preserve">
médium: pitná voda do 20°C
atest na pitnou vodu</t>
    </r>
  </si>
  <si>
    <t>VAG Cerex</t>
  </si>
  <si>
    <t>Pol.č.</t>
  </si>
  <si>
    <t>M.j.</t>
  </si>
  <si>
    <t>Množ.</t>
  </si>
  <si>
    <t>Jedn. cena dod.</t>
  </si>
  <si>
    <t>Celk.cena dod.</t>
  </si>
  <si>
    <t>Jedn. cena mon.</t>
  </si>
  <si>
    <t>Celk.cena mon</t>
  </si>
  <si>
    <t>Jedn. cena</t>
  </si>
  <si>
    <t>Celk.cena bez DPH</t>
  </si>
  <si>
    <t>DPH</t>
  </si>
  <si>
    <t>Celková cena vč. DPH</t>
  </si>
  <si>
    <t>-</t>
  </si>
  <si>
    <t>Kč</t>
  </si>
  <si>
    <t>Rozvaděč [RM1]</t>
  </si>
  <si>
    <t>Položka zahrnuje rozvaděč sloužící pro napájení veškerých elektrospotřebičů náležících do příslušného PS. Všechny sběrnice, svorky i ostatní nainstalované prvky musí být viditelně označeny. Součástí dodávky bude montáž rozvaděče včetně nosných konstrukcí, propojení všech komponent, ukončení kabelů.</t>
  </si>
  <si>
    <t>Výroba rozvaděče</t>
  </si>
  <si>
    <t>Materiál v rozvaděči</t>
  </si>
  <si>
    <t>Rozvadeč obsahuje:</t>
  </si>
  <si>
    <t>Dno kabelové jednodílné ŠxH 800x400</t>
  </si>
  <si>
    <t>Podstavec - boční díl VxH 200x400</t>
  </si>
  <si>
    <t>Podstavec - přední a zadní díl VxŠ 200x800</t>
  </si>
  <si>
    <t>sada</t>
  </si>
  <si>
    <t>Příčník jednoduchý H 400</t>
  </si>
  <si>
    <t>Rozváděč skříňový, plné dveře, mont.panel VxŠxH 2000x800x400</t>
  </si>
  <si>
    <t>Sada bočnic VxH 2000x400</t>
  </si>
  <si>
    <t>Vložka tvarová tlačítko</t>
  </si>
  <si>
    <t>Chránič proudový čtyřpólový, odolný proti rušení 4p,40A,0,03A</t>
  </si>
  <si>
    <t>Chránič proudový dvoupólový 2p, 25A, 0,03A</t>
  </si>
  <si>
    <t>Jistič jednopólový B10/1</t>
  </si>
  <si>
    <t>Jistič jednopólový C4/1</t>
  </si>
  <si>
    <t>Jistič třípolový C10/3</t>
  </si>
  <si>
    <t>Jistič třípolový C40/3</t>
  </si>
  <si>
    <t>Jistič třípolový C50/3</t>
  </si>
  <si>
    <t>Kondenzátor kompenzační 2,5kVAr</t>
  </si>
  <si>
    <t>Kontakt pomocný 1xNO,1xNC</t>
  </si>
  <si>
    <t>Kontakt pomocný 2xNO</t>
  </si>
  <si>
    <t>Modul ochranný 6-48V</t>
  </si>
  <si>
    <t>Ovladač plastový kompletní Stop tlačítko, pootočením odblokovat</t>
  </si>
  <si>
    <t>Příslušenství ke kondenzátoru objimka</t>
  </si>
  <si>
    <t>Relé kontroly síť.napětí 1x přep.kontakt-230V</t>
  </si>
  <si>
    <t>Relé pomocné kompletní 1x přepín.kontakt, 24V ss</t>
  </si>
  <si>
    <t>Relé pomocné 4xpřep.kont. 230V</t>
  </si>
  <si>
    <t>Relé pomocné 4xpřep.kont. 24V</t>
  </si>
  <si>
    <t>Softstartér 7,5kW</t>
  </si>
  <si>
    <t>Spoušť napěťová 230V</t>
  </si>
  <si>
    <t>Spouštěč motorů 0,63-1A</t>
  </si>
  <si>
    <t>Spouštěč motorů 9-14A</t>
  </si>
  <si>
    <t>Stykač třípólový komp. 12kVar / 230V</t>
  </si>
  <si>
    <t>Stykač třípólový reverzační 6A/24V</t>
  </si>
  <si>
    <t>Stykač třípólový 18A/230V</t>
  </si>
  <si>
    <t>Svodič přepětí čtyřpólový Typ 1 + 2, signalizační kontakt</t>
  </si>
  <si>
    <t>Svorkovnice řadová s pojistkou a LED 4mm2, 250V=, 250VAC</t>
  </si>
  <si>
    <t>Štítek kruhový Pod stop tlačítko, žlutý</t>
  </si>
  <si>
    <t>Zásuvka servisní 230V/16A</t>
  </si>
  <si>
    <t>Modul ochranný 6-250V DC</t>
  </si>
  <si>
    <t>Patice</t>
  </si>
  <si>
    <t>Pojistka skleněná F35A, 500mA</t>
  </si>
  <si>
    <t>Spona</t>
  </si>
  <si>
    <t>Svorkovnice řadová 1,5mm2 oranžová</t>
  </si>
  <si>
    <t>Svorkovnice řadová 35mm2</t>
  </si>
  <si>
    <t>Svorkovnice řadová 4mm2, černá</t>
  </si>
  <si>
    <t>Vývodka PG 11 vč.matice IP68</t>
  </si>
  <si>
    <t>Vývodka PG 13,5 vč.matice IP68</t>
  </si>
  <si>
    <t>Vývodka PG 16 vč.matice IP68</t>
  </si>
  <si>
    <t>Vývodka PG 21 vč.matice IP68</t>
  </si>
  <si>
    <t>Vývodka PG 9 vč.matice IP68</t>
  </si>
  <si>
    <t>Šroubová přípojnice 4P 100A 28 pozic</t>
  </si>
  <si>
    <t>Sada pomocného propojovacího a konstrukčního materiálu</t>
  </si>
  <si>
    <t>Skříň deblokační 1.motor_venkovní_softstart</t>
  </si>
  <si>
    <t>M1MS1, M2MS1</t>
  </si>
  <si>
    <t>Skříň deblokační 1.šoupě_venkovní</t>
  </si>
  <si>
    <t>M3MS1, M4MS1</t>
  </si>
  <si>
    <t>Kabel sdělovací pevný 10x2x0,5</t>
  </si>
  <si>
    <t>V ceně je obsažena kompletní dodávka a pokládka kabelu.</t>
  </si>
  <si>
    <t>Kabel silový pevný Cu 4x1,5</t>
  </si>
  <si>
    <t>Kabel silový pevný Cu 4x2,5</t>
  </si>
  <si>
    <t>Kabel silový pevný Cu 7x1,5</t>
  </si>
  <si>
    <t>Kabel silový slaněný Cu 4Gx0,75</t>
  </si>
  <si>
    <t>Kabel silový slaněný Cu 5Gx0,75</t>
  </si>
  <si>
    <t>Kabel silový slaněný Cu 7Gx0,5</t>
  </si>
  <si>
    <t>Nosné konstrukce</t>
  </si>
  <si>
    <t>V ceně je obsažena kompletní dodávka a montáž všech prvků pro vytvoření nosných vodičových konstrukcí.</t>
  </si>
  <si>
    <t>Sada nosných konstrukcí</t>
  </si>
  <si>
    <t>Sada pomocného konstrukčního materiálu</t>
  </si>
  <si>
    <t>Čerpadlo [M1]</t>
  </si>
  <si>
    <t>V ceně je obsaženo zapojení elektromotoru.</t>
  </si>
  <si>
    <t>Čerpadlo [M2]</t>
  </si>
  <si>
    <t>Šoupě za M1 [M3]</t>
  </si>
  <si>
    <t>V ceně je obsaženo zapojení a seřízení elektropohonu.</t>
  </si>
  <si>
    <t>Šoupě za M2 [M4]</t>
  </si>
  <si>
    <t>Svítidlo LED 230V/4W IP20 [2SV1]</t>
  </si>
  <si>
    <t>Stanovisko TIČR</t>
  </si>
  <si>
    <t>Výzva TIČR a vydání stanoviska</t>
  </si>
  <si>
    <t>Výchozí revize el.zařízení</t>
  </si>
  <si>
    <t>Provedení požadovaných měření a následné zpracování revizní zprávy</t>
  </si>
  <si>
    <t>Ochranné pospojení</t>
  </si>
  <si>
    <t>Vodič slaněný Cu 16 zž</t>
  </si>
  <si>
    <t>Vodič slaněný Cu 6 zž</t>
  </si>
  <si>
    <t>Sada propojovacího a konstrukčního materiálu.</t>
  </si>
  <si>
    <t>V ceně je obsaženo doplnění ochranného pospojení.</t>
  </si>
  <si>
    <t>Demontáže a provizorní řešení</t>
  </si>
  <si>
    <t>Položka obsahuje:</t>
  </si>
  <si>
    <t>- montáž a zprovoznění provizorních rozváděčů a kabelových tras</t>
  </si>
  <si>
    <t>- odpojení a zabezpečení stávajících zařízení</t>
  </si>
  <si>
    <t>- demontáž stávajících rozváděčů a kabelových tras</t>
  </si>
  <si>
    <t>- likvidace odpadu</t>
  </si>
  <si>
    <t>Ostatní materiál a práce</t>
  </si>
  <si>
    <t>- provedení požadovaných měření a následné zpracování revizní zprávy</t>
  </si>
  <si>
    <t>- zaškolení pracovníků provozovatele na obsluhu zařízení</t>
  </si>
  <si>
    <t>- komplexní zkoušky</t>
  </si>
  <si>
    <t>- doprava, přesun materiálu</t>
  </si>
  <si>
    <t>- dokumentace skutečného provedení</t>
  </si>
  <si>
    <t>Celkem</t>
  </si>
  <si>
    <t>Přenos do souhrné tabulky</t>
  </si>
  <si>
    <t>Rozvaděč - doplnění [RM1]</t>
  </si>
  <si>
    <t>Položka zahrnuje rozšíření rozváděče, neobsahuje dodávku dalšího rozváděče. Položka obsahuje dodávku a montáž prvků pro stavební elektroinstalaci rozváděče. Montáž těchto prvků bude provedena do vymezené části rozváděče motorické elektroinstalace. Všechny prvky musí být viditelně označeny. Součástí dodávky je kompletní montáž těchto prvků včetně konstrukcí, propojení jednotlivých prvků, ukončení kabelů.</t>
  </si>
  <si>
    <t>Jistič jednopólový B16/1</t>
  </si>
  <si>
    <t>Jistič jednopólový C16/1</t>
  </si>
  <si>
    <t>Jistič třípolový C25/3</t>
  </si>
  <si>
    <t>Jistič třípolový C32/3</t>
  </si>
  <si>
    <t>Svorkovnice řadová 6mm2 černá</t>
  </si>
  <si>
    <t>Kabel silový pevný Cu J-3x1,5</t>
  </si>
  <si>
    <t>Osvětlení [E1]</t>
  </si>
  <si>
    <t>V ceně je obsaženo zapojení zařízení.</t>
  </si>
  <si>
    <t>Přímotopné panely [EH1]</t>
  </si>
  <si>
    <t>Zásuvky 230vac [XC1]</t>
  </si>
  <si>
    <t>Zásuvková skříň [MXC1]</t>
  </si>
  <si>
    <t>Skříň zásuvková 32A 230/400V s proud. chr. 40 [MXC1]</t>
  </si>
  <si>
    <t>Rozšíření rozváděče pro MaR. Položka neobsahuje dodávku dalšího rozváděče. Položka obsahuje dodávku a montáž prvků pro komponenty MaR. Montáž těchto prvků bude provedena do vymezené části rozváděče motorické elektroinstalace. Všechny prvky musí být viditelně označeny. Součástí dodávky je kompletní montáž těchto prvků včetně konstrukcí, propojení jednotlivých prvků, ukončení kabelů.</t>
  </si>
  <si>
    <t>Bleskojistka 24V pro analogové signály 24V, 0,5A, 1-kanál</t>
  </si>
  <si>
    <t>Bočnice pro bleskojistku -</t>
  </si>
  <si>
    <t>Jistič jednopólový C2/1</t>
  </si>
  <si>
    <t>Relé pro kontrolu hladiny 1x přep.kontakt</t>
  </si>
  <si>
    <t>Termopto 24VDC / 5-48VDC, 100mA</t>
  </si>
  <si>
    <t>Krabice svorková prázdná venkovní 98x98x61, IP65, 4mm2</t>
  </si>
  <si>
    <t>V ceně je obsažena dodávka, montáž a zapojení.</t>
  </si>
  <si>
    <t>Kabel sdělovací pevný 3x2x0,5</t>
  </si>
  <si>
    <t>Měření průtoku výtlak [FIQ1]</t>
  </si>
  <si>
    <t>Signál HDO [RE]</t>
  </si>
  <si>
    <t>Zabezpečení objektu [EZS1]</t>
  </si>
  <si>
    <t>V ceně je obsažena dodávka, montáž, zapojení, nastavení a zprovoznění zařízení.</t>
  </si>
  <si>
    <t>Infračidlo PIR 24V [EZS1ED1]</t>
  </si>
  <si>
    <t>Zaplavení čerpadla M1 [LZ1]</t>
  </si>
  <si>
    <t>Tlaková vodivostní sonda G 1/2" [LZ1]</t>
  </si>
  <si>
    <t>Zaplavení čerpadla M2 [LZ2]</t>
  </si>
  <si>
    <t>Tlaková vodivostní sonda G 1/2" [LZ2]</t>
  </si>
  <si>
    <t>Měření tlaku sání čerpadel [PIC1]</t>
  </si>
  <si>
    <t>Snímač relativního tlaku 0-0,6MPa (0-6bar) / 4-20mA, 10-36V DC [PIC1]</t>
  </si>
  <si>
    <t>Měření tlaku výtlak čerpadel [PIC2]</t>
  </si>
  <si>
    <t>Snímač relativního tlaku 0-1MPa (0-10bar) / 4-20mA, 10-36V DC [PIC2]</t>
  </si>
  <si>
    <t>Rozšíření rozváděče pro ASŘTP. Položka neobsahuje dodávku dalšího rozváděče. Položka obsahuje dodávku a montáž prvků pro komponenty ASŘTP. Montáž těchto prvků bude provedena do vymezené části rozváděče motorické elektroinstalace. Všechny prvky musí být viditelně označeny. Součástí dodávky je kompletní montáž těchto prvků včetně konstrukcí, propojení jednotlivých prvků, ukončení kabelů.</t>
  </si>
  <si>
    <t>Jistič jednopólový C10/1</t>
  </si>
  <si>
    <t>Svodič přepětí dvoupólový Typ 3</t>
  </si>
  <si>
    <t>Bočnice svorkovnice průchozí</t>
  </si>
  <si>
    <t>Svorkovnice řadová průchozí 0,5-6mm2 modrá 6 polová</t>
  </si>
  <si>
    <t>Svorkovnice řadová průchozí 0,5-6mm2 rudá 6 polová</t>
  </si>
  <si>
    <t>Svorkovnice řadová průchozí napájecí 0,5-6mm2 modrá</t>
  </si>
  <si>
    <t>Svorkovnice řadová průchozí napájecí 0,5-6mm2 rudá</t>
  </si>
  <si>
    <t>Kabel datový slaněný drát 4x2x0,5 Cat5e</t>
  </si>
  <si>
    <t>Radiostanice-příslušenství [AE]</t>
  </si>
  <si>
    <t>Kabel propojovací CDA70/CDM70 - M232 [AE1MI1]</t>
  </si>
  <si>
    <t>Kabel propojovací V130/V350 - CGU04/CDA70/CDM70 [AE1MI1]</t>
  </si>
  <si>
    <t>Modul komunikace 232-oddělovač [AE1MI1]</t>
  </si>
  <si>
    <t>Zdrojová soustava [GU]</t>
  </si>
  <si>
    <t>Zdroj spínaný 24V, 70W [GU1]</t>
  </si>
  <si>
    <t>Řídicí jednotka [OPLC]</t>
  </si>
  <si>
    <t>Modul přídavný komunikační RS232/485, izolovaný [OPLC]</t>
  </si>
  <si>
    <t>OPLC DI20x, RO12x, AI/DI2x 1xRS232/485 [OPLC]</t>
  </si>
  <si>
    <t>Rozšiřující moduly PLC [VV]</t>
  </si>
  <si>
    <t>IO rozšiřující modul DI16x, RO8x, AI3x [VV1]</t>
  </si>
  <si>
    <t>Kabel propojovací stíněný V130/V350 - EX-D16** [VV1WS1]</t>
  </si>
  <si>
    <t>Zálohovaný zdroj UPS [UPS]</t>
  </si>
  <si>
    <t>Zdroj záložní 600VA [UPS]</t>
  </si>
  <si>
    <t>Programové vybavení pro řídicí jednotku</t>
  </si>
  <si>
    <t>SW komunikační</t>
  </si>
  <si>
    <t>SW aplikační pro PLC</t>
  </si>
  <si>
    <t>SW projekt</t>
  </si>
  <si>
    <t>Programové vybavení pro ovládací panel operátora</t>
  </si>
  <si>
    <t>SW aplikační pro ovládací panel</t>
  </si>
  <si>
    <t>Programové vybavení pro dispečerské pracoviště</t>
  </si>
  <si>
    <t>SW aplikační pro vizualizaci na DSP</t>
  </si>
  <si>
    <t>Parametrizace stávající radiostanice [AE]</t>
  </si>
  <si>
    <t>Parametrizace radiostanice [AE1]</t>
  </si>
  <si>
    <t>PS15 Přenosové zařízení</t>
  </si>
  <si>
    <t>PS14 ASŘTP</t>
  </si>
  <si>
    <t>PS13 Měření a regulace</t>
  </si>
  <si>
    <t>PS12 Stavební elektroinstalace</t>
  </si>
  <si>
    <t>PS11 Motorická elektroinstalace</t>
  </si>
  <si>
    <t>PS01 Strojní část</t>
  </si>
  <si>
    <t>SLEPÝ</t>
  </si>
</sst>
</file>

<file path=xl/styles.xml><?xml version="1.0" encoding="utf-8"?>
<styleSheet xmlns="http://schemas.openxmlformats.org/spreadsheetml/2006/main" xmlns:mc="http://schemas.openxmlformats.org/markup-compatibility/2006" xmlns:x14ac="http://schemas.microsoft.com/office/spreadsheetml/2009/9/ac" mc:Ignorable="x14ac">
  <fonts count="50"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0"/>
      <name val="Arial"/>
      <family val="2"/>
      <charset val="238"/>
    </font>
    <font>
      <sz val="10"/>
      <name val="Arial CE"/>
      <charset val="238"/>
    </font>
    <font>
      <sz val="10"/>
      <name val="Arial"/>
      <family val="2"/>
      <charset val="238"/>
    </font>
    <font>
      <b/>
      <i/>
      <sz val="11"/>
      <color theme="1"/>
      <name val="Calibri"/>
      <family val="2"/>
      <charset val="238"/>
      <scheme val="minor"/>
    </font>
    <font>
      <sz val="11"/>
      <color theme="1"/>
      <name val="Symbol"/>
      <family val="1"/>
      <charset val="2"/>
    </font>
    <font>
      <sz val="11"/>
      <color rgb="FFFF0000"/>
      <name val="Calibri"/>
      <family val="2"/>
      <charset val="238"/>
      <scheme val="minor"/>
    </font>
    <font>
      <sz val="11"/>
      <color theme="1"/>
      <name val="Calibri"/>
      <family val="2"/>
      <charset val="238"/>
    </font>
    <font>
      <sz val="11"/>
      <color theme="1"/>
      <name val="Arial"/>
      <family val="2"/>
      <charset val="238"/>
    </font>
    <font>
      <b/>
      <sz val="11"/>
      <name val="Calibri"/>
      <family val="2"/>
      <charset val="238"/>
    </font>
    <font>
      <sz val="11"/>
      <name val="Calibri"/>
      <family val="2"/>
      <charset val="238"/>
    </font>
    <font>
      <b/>
      <i/>
      <sz val="11"/>
      <name val="Calibri"/>
      <family val="2"/>
      <charset val="238"/>
    </font>
    <font>
      <b/>
      <sz val="12"/>
      <name val="Calibri"/>
      <family val="2"/>
      <charset val="238"/>
    </font>
    <font>
      <b/>
      <sz val="16"/>
      <color theme="1"/>
      <name val="Calibri"/>
      <family val="2"/>
      <charset val="238"/>
    </font>
    <font>
      <sz val="8"/>
      <name val="Arial"/>
      <family val="2"/>
      <charset val="238"/>
    </font>
    <font>
      <sz val="11"/>
      <name val="Arial"/>
      <family val="2"/>
      <charset val="238"/>
    </font>
    <font>
      <sz val="12"/>
      <name val="Arial"/>
      <family val="2"/>
      <charset val="238"/>
    </font>
    <font>
      <sz val="11"/>
      <color theme="4" tint="-0.249977111117893"/>
      <name val="Arial"/>
      <family val="2"/>
      <charset val="238"/>
    </font>
    <font>
      <b/>
      <sz val="22"/>
      <color theme="4" tint="-0.249977111117893"/>
      <name val="Arial"/>
      <family val="2"/>
      <charset val="238"/>
    </font>
    <font>
      <b/>
      <sz val="28"/>
      <color theme="4" tint="-0.249977111117893"/>
      <name val="Arial"/>
      <family val="2"/>
      <charset val="238"/>
    </font>
    <font>
      <sz val="16"/>
      <color theme="4" tint="-0.249977111117893"/>
      <name val="Arial"/>
      <family val="2"/>
      <charset val="238"/>
    </font>
    <font>
      <sz val="11"/>
      <color rgb="FF005284"/>
      <name val="Arial"/>
      <family val="2"/>
      <charset val="238"/>
    </font>
    <font>
      <b/>
      <sz val="28"/>
      <color rgb="FF005284"/>
      <name val="Arial"/>
      <family val="2"/>
      <charset val="238"/>
    </font>
    <font>
      <b/>
      <sz val="22"/>
      <color rgb="FF005284"/>
      <name val="Arial"/>
      <family val="2"/>
      <charset val="238"/>
    </font>
    <font>
      <b/>
      <sz val="22"/>
      <name val="Arial"/>
      <family val="2"/>
      <charset val="238"/>
    </font>
    <font>
      <b/>
      <sz val="14"/>
      <color theme="1"/>
      <name val="Calibri"/>
      <family val="2"/>
      <charset val="238"/>
      <scheme val="minor"/>
    </font>
    <font>
      <b/>
      <sz val="9"/>
      <name val="Arial"/>
      <family val="2"/>
      <charset val="238"/>
    </font>
    <font>
      <b/>
      <sz val="28"/>
      <name val="Arial"/>
      <family val="2"/>
      <charset val="238"/>
    </font>
    <font>
      <b/>
      <sz val="8"/>
      <name val="Arial"/>
      <family val="2"/>
      <charset val="238"/>
    </font>
    <font>
      <sz val="11"/>
      <name val="Calibri"/>
      <family val="2"/>
      <charset val="238"/>
      <scheme val="minor"/>
    </font>
    <font>
      <sz val="9"/>
      <name val="Arial"/>
      <family val="2"/>
      <charset val="238"/>
    </font>
    <font>
      <b/>
      <sz val="12"/>
      <color theme="1"/>
      <name val="Calibri"/>
      <family val="2"/>
      <charset val="238"/>
      <scheme val="minor"/>
    </font>
    <font>
      <b/>
      <sz val="12"/>
      <color theme="1"/>
      <name val="Calibri"/>
      <family val="2"/>
      <charset val="238"/>
    </font>
    <font>
      <sz val="12"/>
      <color theme="1"/>
      <name val="Calibri"/>
      <family val="2"/>
      <charset val="238"/>
      <scheme val="minor"/>
    </font>
    <font>
      <i/>
      <sz val="11"/>
      <color theme="1"/>
      <name val="Calibri"/>
      <family val="2"/>
      <charset val="238"/>
      <scheme val="minor"/>
    </font>
    <font>
      <b/>
      <i/>
      <sz val="11"/>
      <name val="Calibri"/>
      <family val="2"/>
      <charset val="238"/>
      <scheme val="minor"/>
    </font>
    <font>
      <u/>
      <sz val="11"/>
      <color theme="1"/>
      <name val="Calibri"/>
      <family val="2"/>
      <charset val="238"/>
      <scheme val="minor"/>
    </font>
    <font>
      <sz val="11"/>
      <name val="Symbol"/>
      <family val="1"/>
      <charset val="2"/>
    </font>
    <font>
      <b/>
      <sz val="11"/>
      <name val="Calibri"/>
      <family val="2"/>
      <charset val="238"/>
      <scheme val="minor"/>
    </font>
    <font>
      <i/>
      <u/>
      <sz val="11"/>
      <color theme="1"/>
      <name val="Calibri"/>
      <family val="2"/>
      <charset val="238"/>
      <scheme val="minor"/>
    </font>
    <font>
      <b/>
      <sz val="12"/>
      <name val="Calibri"/>
      <family val="2"/>
      <charset val="238"/>
      <scheme val="minor"/>
    </font>
    <font>
      <b/>
      <sz val="20"/>
      <name val="Arial"/>
      <family val="2"/>
      <charset val="238"/>
    </font>
    <font>
      <sz val="10"/>
      <name val="Arial"/>
      <family val="2"/>
      <charset val="238"/>
    </font>
    <font>
      <b/>
      <sz val="10"/>
      <name val="Arial"/>
      <family val="2"/>
    </font>
    <font>
      <sz val="10"/>
      <name val="Arial"/>
      <family val="2"/>
    </font>
    <font>
      <b/>
      <sz val="10"/>
      <name val="Arial"/>
      <family val="2"/>
      <charset val="238"/>
    </font>
    <font>
      <b/>
      <i/>
      <sz val="10"/>
      <name val="Arial"/>
      <family val="2"/>
    </font>
    <font>
      <i/>
      <sz val="9"/>
      <name val="Arial"/>
      <family val="2"/>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theme="0" tint="-0.499984740745262"/>
        <bgColor indexed="64"/>
      </patternFill>
    </fill>
    <fill>
      <patternFill patternType="solid">
        <fgColor indexed="22"/>
        <bgColor indexed="64"/>
      </patternFill>
    </fill>
  </fills>
  <borders count="93">
    <border>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rgb="FF005284"/>
      </top>
      <bottom style="thin">
        <color rgb="FF005284"/>
      </bottom>
      <diagonal/>
    </border>
    <border>
      <left/>
      <right/>
      <top/>
      <bottom style="thin">
        <color rgb="FF00528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rgb="FF005284"/>
      </bottom>
      <diagonal/>
    </border>
    <border>
      <left/>
      <right/>
      <top style="thin">
        <color indexed="64"/>
      </top>
      <bottom style="thin">
        <color rgb="FF005284"/>
      </bottom>
      <diagonal/>
    </border>
    <border>
      <left/>
      <right style="thin">
        <color indexed="64"/>
      </right>
      <top style="thin">
        <color indexed="64"/>
      </top>
      <bottom style="thin">
        <color rgb="FF005284"/>
      </bottom>
      <diagonal/>
    </border>
    <border>
      <left style="thin">
        <color indexed="64"/>
      </left>
      <right/>
      <top style="thin">
        <color rgb="FF005284"/>
      </top>
      <bottom style="thin">
        <color rgb="FF005284"/>
      </bottom>
      <diagonal/>
    </border>
    <border>
      <left/>
      <right style="thin">
        <color indexed="64"/>
      </right>
      <top style="thin">
        <color rgb="FF005284"/>
      </top>
      <bottom style="thin">
        <color rgb="FF005284"/>
      </bottom>
      <diagonal/>
    </border>
    <border>
      <left style="thin">
        <color indexed="64"/>
      </left>
      <right/>
      <top style="thin">
        <color rgb="FF005284"/>
      </top>
      <bottom style="thin">
        <color indexed="64"/>
      </bottom>
      <diagonal/>
    </border>
    <border>
      <left/>
      <right/>
      <top style="thin">
        <color rgb="FF005284"/>
      </top>
      <bottom style="thin">
        <color indexed="64"/>
      </bottom>
      <diagonal/>
    </border>
    <border>
      <left/>
      <right style="thin">
        <color indexed="64"/>
      </right>
      <top style="thin">
        <color rgb="FF00528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rgb="FF005284"/>
      </bottom>
      <diagonal/>
    </border>
    <border>
      <left style="medium">
        <color indexed="64"/>
      </left>
      <right/>
      <top style="thin">
        <color rgb="FF005284"/>
      </top>
      <bottom style="thin">
        <color rgb="FF005284"/>
      </bottom>
      <diagonal/>
    </border>
    <border>
      <left style="medium">
        <color indexed="64"/>
      </left>
      <right/>
      <top style="thin">
        <color rgb="FF005284"/>
      </top>
      <bottom style="medium">
        <color indexed="64"/>
      </bottom>
      <diagonal/>
    </border>
    <border>
      <left/>
      <right/>
      <top style="thin">
        <color rgb="FF00528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s>
  <cellStyleXfs count="6">
    <xf numFmtId="0" fontId="0" fillId="0" borderId="0"/>
    <xf numFmtId="0" fontId="2" fillId="0" borderId="0"/>
    <xf numFmtId="0" fontId="5" fillId="0" borderId="0"/>
    <xf numFmtId="0" fontId="3" fillId="0" borderId="0"/>
    <xf numFmtId="0" fontId="4" fillId="0" borderId="0"/>
    <xf numFmtId="0" fontId="44" fillId="0" borderId="0"/>
  </cellStyleXfs>
  <cellXfs count="512">
    <xf numFmtId="0" fontId="0" fillId="0" borderId="0" xfId="0"/>
    <xf numFmtId="0" fontId="0" fillId="0" borderId="10" xfId="0" applyBorder="1"/>
    <xf numFmtId="0" fontId="0" fillId="0" borderId="12" xfId="0" applyBorder="1"/>
    <xf numFmtId="0" fontId="0" fillId="0" borderId="1" xfId="0" applyBorder="1" applyAlignment="1">
      <alignment wrapText="1"/>
    </xf>
    <xf numFmtId="49" fontId="0" fillId="0" borderId="13" xfId="0" applyNumberFormat="1" applyBorder="1" applyAlignment="1">
      <alignment horizontal="center"/>
    </xf>
    <xf numFmtId="49" fontId="0" fillId="0" borderId="15" xfId="0" applyNumberFormat="1" applyBorder="1" applyAlignment="1">
      <alignment horizontal="center"/>
    </xf>
    <xf numFmtId="49" fontId="0" fillId="0" borderId="15" xfId="0" applyNumberFormat="1" applyFill="1" applyBorder="1" applyAlignment="1">
      <alignment horizontal="center"/>
    </xf>
    <xf numFmtId="0" fontId="0" fillId="0" borderId="0" xfId="0" applyFill="1"/>
    <xf numFmtId="0" fontId="10" fillId="0" borderId="0" xfId="0" applyFont="1"/>
    <xf numFmtId="0" fontId="10" fillId="2" borderId="0" xfId="0" applyFont="1" applyFill="1"/>
    <xf numFmtId="0" fontId="0" fillId="0" borderId="16" xfId="0" applyBorder="1" applyAlignment="1">
      <alignment horizontal="center" vertical="top"/>
    </xf>
    <xf numFmtId="49" fontId="0" fillId="0" borderId="0" xfId="0" applyNumberFormat="1"/>
    <xf numFmtId="0" fontId="11" fillId="3" borderId="4" xfId="0" applyFont="1" applyFill="1" applyBorder="1" applyAlignment="1">
      <alignment horizontal="center"/>
    </xf>
    <xf numFmtId="0" fontId="11" fillId="3" borderId="26" xfId="0" applyFont="1" applyFill="1" applyBorder="1" applyAlignment="1">
      <alignment horizontal="center"/>
    </xf>
    <xf numFmtId="0" fontId="12" fillId="0" borderId="27" xfId="0" applyFont="1" applyBorder="1" applyAlignment="1">
      <alignment horizontal="left" vertical="top"/>
    </xf>
    <xf numFmtId="0" fontId="13" fillId="0" borderId="40" xfId="0" applyFont="1" applyFill="1" applyBorder="1" applyAlignment="1">
      <alignment horizontal="left"/>
    </xf>
    <xf numFmtId="0" fontId="9" fillId="0" borderId="0" xfId="0" applyFont="1"/>
    <xf numFmtId="0" fontId="1" fillId="0" borderId="0" xfId="0" applyFont="1"/>
    <xf numFmtId="3" fontId="0" fillId="0" borderId="0" xfId="0" applyNumberFormat="1"/>
    <xf numFmtId="49" fontId="1" fillId="0" borderId="31" xfId="0" applyNumberFormat="1" applyFont="1" applyBorder="1" applyAlignment="1"/>
    <xf numFmtId="3" fontId="1" fillId="0" borderId="32" xfId="0" applyNumberFormat="1" applyFont="1" applyBorder="1" applyAlignment="1"/>
    <xf numFmtId="0" fontId="0" fillId="0" borderId="0" xfId="0" applyAlignment="1">
      <alignment horizontal="right"/>
    </xf>
    <xf numFmtId="3" fontId="0" fillId="0" borderId="13" xfId="0" applyNumberFormat="1" applyBorder="1" applyAlignment="1">
      <alignment horizontal="right"/>
    </xf>
    <xf numFmtId="3" fontId="0" fillId="0" borderId="12" xfId="0" applyNumberFormat="1" applyBorder="1" applyAlignment="1">
      <alignment horizontal="right"/>
    </xf>
    <xf numFmtId="3" fontId="0" fillId="0" borderId="0" xfId="0" applyNumberFormat="1" applyAlignment="1">
      <alignment horizontal="right"/>
    </xf>
    <xf numFmtId="3" fontId="0" fillId="0" borderId="45" xfId="0" applyNumberFormat="1" applyBorder="1" applyAlignment="1">
      <alignment horizontal="right"/>
    </xf>
    <xf numFmtId="0" fontId="15" fillId="0" borderId="0" xfId="0" applyFont="1"/>
    <xf numFmtId="0" fontId="17" fillId="0" borderId="0" xfId="0" applyFont="1"/>
    <xf numFmtId="0" fontId="1" fillId="0" borderId="1" xfId="0" applyFont="1" applyFill="1" applyBorder="1" applyAlignment="1">
      <alignment horizontal="right" wrapText="1"/>
    </xf>
    <xf numFmtId="0" fontId="19" fillId="0" borderId="0" xfId="0" applyFont="1"/>
    <xf numFmtId="0" fontId="20" fillId="0" borderId="0" xfId="0" applyFont="1" applyAlignment="1">
      <alignment horizontal="center"/>
    </xf>
    <xf numFmtId="0" fontId="21" fillId="0" borderId="0" xfId="0" applyFont="1" applyAlignment="1"/>
    <xf numFmtId="0" fontId="22"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23" fillId="0" borderId="0" xfId="0" applyFont="1"/>
    <xf numFmtId="0" fontId="24" fillId="0" borderId="0" xfId="0" applyFont="1" applyAlignment="1"/>
    <xf numFmtId="0" fontId="25"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center" vertical="center"/>
    </xf>
    <xf numFmtId="49" fontId="27" fillId="0" borderId="0" xfId="0" applyNumberFormat="1" applyFont="1"/>
    <xf numFmtId="0" fontId="0" fillId="0" borderId="0" xfId="0" applyAlignment="1">
      <alignment horizontal="center" wrapText="1"/>
    </xf>
    <xf numFmtId="3" fontId="0" fillId="0" borderId="12" xfId="0" applyNumberFormat="1" applyBorder="1" applyAlignment="1">
      <alignment horizontal="center" vertical="center"/>
    </xf>
    <xf numFmtId="3" fontId="0" fillId="0" borderId="16" xfId="0" applyNumberFormat="1" applyBorder="1" applyAlignment="1">
      <alignment horizontal="center" vertical="center"/>
    </xf>
    <xf numFmtId="3" fontId="0" fillId="0" borderId="0" xfId="0" applyNumberFormat="1" applyAlignment="1">
      <alignment horizontal="center" vertical="center"/>
    </xf>
    <xf numFmtId="0" fontId="0" fillId="0" borderId="0" xfId="0" applyAlignment="1">
      <alignment horizontal="center" vertical="center"/>
    </xf>
    <xf numFmtId="3" fontId="0" fillId="0" borderId="5" xfId="0" applyNumberFormat="1" applyBorder="1" applyAlignment="1">
      <alignment horizontal="right" vertical="top"/>
    </xf>
    <xf numFmtId="3" fontId="0" fillId="0" borderId="11" xfId="0" applyNumberFormat="1" applyBorder="1" applyAlignment="1">
      <alignment horizontal="right" vertical="top"/>
    </xf>
    <xf numFmtId="3" fontId="0" fillId="0" borderId="6" xfId="0" applyNumberFormat="1" applyBorder="1" applyAlignment="1">
      <alignment horizontal="right" vertical="top"/>
    </xf>
    <xf numFmtId="3" fontId="0" fillId="0" borderId="6" xfId="0" applyNumberFormat="1" applyBorder="1" applyAlignment="1">
      <alignment horizontal="center" vertical="top"/>
    </xf>
    <xf numFmtId="3" fontId="0" fillId="0" borderId="15" xfId="0" applyNumberFormat="1" applyBorder="1" applyAlignment="1">
      <alignment horizontal="right" vertical="top"/>
    </xf>
    <xf numFmtId="3" fontId="0" fillId="0" borderId="46" xfId="0" applyNumberFormat="1" applyBorder="1" applyAlignment="1">
      <alignment horizontal="right" vertical="top"/>
    </xf>
    <xf numFmtId="3" fontId="0" fillId="0" borderId="16" xfId="0" applyNumberFormat="1" applyBorder="1" applyAlignment="1">
      <alignment horizontal="right" vertical="top"/>
    </xf>
    <xf numFmtId="0" fontId="1" fillId="0" borderId="20" xfId="0" applyFont="1" applyBorder="1" applyAlignment="1">
      <alignment horizontal="center"/>
    </xf>
    <xf numFmtId="49" fontId="1" fillId="0" borderId="17" xfId="0" applyNumberFormat="1" applyFont="1" applyBorder="1" applyAlignment="1">
      <alignment horizontal="left"/>
    </xf>
    <xf numFmtId="3" fontId="0" fillId="0" borderId="15" xfId="0" applyNumberFormat="1" applyFill="1" applyBorder="1" applyAlignment="1">
      <alignment horizontal="right" vertical="top"/>
    </xf>
    <xf numFmtId="3" fontId="0" fillId="0" borderId="46" xfId="0" applyNumberFormat="1" applyFill="1" applyBorder="1" applyAlignment="1">
      <alignment horizontal="right" vertical="top"/>
    </xf>
    <xf numFmtId="3" fontId="0" fillId="0" borderId="16" xfId="0" applyNumberFormat="1" applyFill="1" applyBorder="1" applyAlignment="1">
      <alignment horizontal="right" vertical="top"/>
    </xf>
    <xf numFmtId="0" fontId="1" fillId="3" borderId="14" xfId="0" applyFont="1" applyFill="1" applyBorder="1" applyAlignment="1"/>
    <xf numFmtId="0" fontId="1" fillId="3" borderId="14" xfId="0" applyFont="1" applyFill="1" applyBorder="1" applyAlignment="1">
      <alignment horizontal="center"/>
    </xf>
    <xf numFmtId="0" fontId="1" fillId="3" borderId="24" xfId="0" applyFont="1" applyFill="1" applyBorder="1" applyAlignment="1">
      <alignment horizontal="center"/>
    </xf>
    <xf numFmtId="0" fontId="1" fillId="3" borderId="25" xfId="0" applyFont="1" applyFill="1" applyBorder="1" applyAlignment="1">
      <alignment horizontal="center"/>
    </xf>
    <xf numFmtId="0" fontId="1" fillId="3" borderId="24" xfId="0" applyFont="1" applyFill="1" applyBorder="1" applyAlignment="1">
      <alignment horizontal="center" vertical="center"/>
    </xf>
    <xf numFmtId="0" fontId="1" fillId="3" borderId="49" xfId="0" applyFont="1" applyFill="1" applyBorder="1" applyAlignment="1"/>
    <xf numFmtId="0" fontId="1" fillId="3" borderId="50" xfId="0" applyFont="1" applyFill="1" applyBorder="1" applyAlignment="1"/>
    <xf numFmtId="0" fontId="1" fillId="3" borderId="51" xfId="0" applyFont="1" applyFill="1" applyBorder="1" applyAlignment="1">
      <alignment horizontal="center"/>
    </xf>
    <xf numFmtId="0" fontId="1" fillId="3" borderId="49" xfId="0" applyFont="1" applyFill="1" applyBorder="1" applyAlignment="1">
      <alignment horizontal="center"/>
    </xf>
    <xf numFmtId="0" fontId="1" fillId="3" borderId="50" xfId="0" applyFont="1" applyFill="1" applyBorder="1" applyAlignment="1">
      <alignment horizontal="center"/>
    </xf>
    <xf numFmtId="0" fontId="1" fillId="3" borderId="50"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7" xfId="0" applyFont="1" applyFill="1" applyBorder="1" applyAlignment="1">
      <alignment horizontal="center"/>
    </xf>
    <xf numFmtId="0" fontId="1" fillId="3" borderId="44" xfId="0" applyFont="1" applyFill="1" applyBorder="1" applyAlignment="1">
      <alignment horizontal="center"/>
    </xf>
    <xf numFmtId="0" fontId="1" fillId="3" borderId="9" xfId="0" applyFont="1" applyFill="1" applyBorder="1" applyAlignment="1">
      <alignment horizontal="center"/>
    </xf>
    <xf numFmtId="0" fontId="1" fillId="3" borderId="9" xfId="0" applyFont="1" applyFill="1" applyBorder="1" applyAlignment="1">
      <alignment horizontal="center" vertical="center"/>
    </xf>
    <xf numFmtId="0" fontId="0" fillId="0" borderId="0" xfId="0" applyAlignment="1">
      <alignment vertical="top"/>
    </xf>
    <xf numFmtId="0" fontId="0" fillId="0" borderId="0" xfId="0" applyAlignment="1">
      <alignment horizontal="right" vertical="top"/>
    </xf>
    <xf numFmtId="0" fontId="1" fillId="0" borderId="1" xfId="0" applyFont="1" applyBorder="1" applyAlignment="1">
      <alignment horizontal="center" vertical="top"/>
    </xf>
    <xf numFmtId="0" fontId="1" fillId="0" borderId="16" xfId="0" applyFont="1" applyBorder="1" applyAlignment="1">
      <alignment horizontal="center" vertical="top"/>
    </xf>
    <xf numFmtId="0" fontId="0" fillId="0" borderId="23" xfId="0" applyBorder="1" applyAlignment="1">
      <alignment horizontal="center" vertical="top"/>
    </xf>
    <xf numFmtId="0" fontId="1" fillId="0" borderId="1" xfId="0" applyFont="1" applyFill="1" applyBorder="1" applyAlignment="1">
      <alignment horizontal="center" vertical="top"/>
    </xf>
    <xf numFmtId="0" fontId="1" fillId="0" borderId="16" xfId="0" applyFont="1" applyFill="1" applyBorder="1" applyAlignment="1">
      <alignment horizontal="center" vertical="top"/>
    </xf>
    <xf numFmtId="0" fontId="0" fillId="0" borderId="46" xfId="0" applyBorder="1" applyAlignment="1">
      <alignment vertical="top" wrapText="1"/>
    </xf>
    <xf numFmtId="0" fontId="17" fillId="4" borderId="0" xfId="0" applyFont="1" applyFill="1"/>
    <xf numFmtId="0" fontId="28" fillId="4" borderId="0" xfId="0" applyFont="1" applyFill="1" applyAlignment="1">
      <alignment horizontal="right"/>
    </xf>
    <xf numFmtId="0" fontId="10" fillId="6" borderId="0" xfId="0" applyFont="1" applyFill="1"/>
    <xf numFmtId="0" fontId="29" fillId="0" borderId="0" xfId="0" applyFont="1" applyAlignment="1">
      <alignment horizontal="center"/>
    </xf>
    <xf numFmtId="0" fontId="30" fillId="6" borderId="0" xfId="0" applyFont="1" applyFill="1" applyBorder="1" applyAlignment="1">
      <alignment vertical="center"/>
    </xf>
    <xf numFmtId="0" fontId="17" fillId="0" borderId="3" xfId="0" applyFont="1" applyBorder="1" applyAlignment="1"/>
    <xf numFmtId="0" fontId="17" fillId="0" borderId="2" xfId="0" applyFont="1" applyBorder="1" applyAlignment="1"/>
    <xf numFmtId="0" fontId="17" fillId="0" borderId="3" xfId="0" applyFont="1" applyBorder="1"/>
    <xf numFmtId="0" fontId="17" fillId="0" borderId="10" xfId="0" applyFont="1" applyBorder="1"/>
    <xf numFmtId="0" fontId="17" fillId="6" borderId="71" xfId="0" applyFont="1" applyFill="1" applyBorder="1"/>
    <xf numFmtId="0" fontId="30" fillId="6" borderId="72" xfId="0" applyFont="1" applyFill="1" applyBorder="1" applyAlignment="1">
      <alignment vertical="center"/>
    </xf>
    <xf numFmtId="0" fontId="30" fillId="6" borderId="73" xfId="0" applyFont="1" applyFill="1" applyBorder="1" applyAlignment="1">
      <alignment vertical="center"/>
    </xf>
    <xf numFmtId="0" fontId="17" fillId="6" borderId="34" xfId="0" applyFont="1" applyFill="1" applyBorder="1"/>
    <xf numFmtId="0" fontId="30" fillId="6" borderId="35" xfId="0" applyFont="1" applyFill="1" applyBorder="1" applyAlignment="1">
      <alignment vertical="center"/>
    </xf>
    <xf numFmtId="0" fontId="17" fillId="6" borderId="38" xfId="0" applyFont="1" applyFill="1" applyBorder="1"/>
    <xf numFmtId="0" fontId="17" fillId="6" borderId="74" xfId="0" applyFont="1" applyFill="1" applyBorder="1"/>
    <xf numFmtId="0" fontId="17" fillId="6" borderId="39" xfId="0" applyFont="1" applyFill="1" applyBorder="1"/>
    <xf numFmtId="3" fontId="1" fillId="5" borderId="6" xfId="0" applyNumberFormat="1" applyFont="1" applyFill="1" applyBorder="1" applyAlignment="1">
      <alignment horizontal="right"/>
    </xf>
    <xf numFmtId="0" fontId="1" fillId="3" borderId="14" xfId="0" applyFont="1" applyFill="1" applyBorder="1" applyAlignment="1">
      <alignment horizontal="left"/>
    </xf>
    <xf numFmtId="0" fontId="1" fillId="3" borderId="49" xfId="0" applyFont="1" applyFill="1" applyBorder="1" applyAlignment="1">
      <alignment horizontal="left"/>
    </xf>
    <xf numFmtId="0" fontId="0" fillId="0" borderId="0" xfId="0" applyAlignment="1">
      <alignment horizontal="left" vertical="top"/>
    </xf>
    <xf numFmtId="0" fontId="0" fillId="0" borderId="0" xfId="0" applyAlignment="1">
      <alignment horizontal="left"/>
    </xf>
    <xf numFmtId="0" fontId="1" fillId="3" borderId="14" xfId="0" applyFont="1" applyFill="1" applyBorder="1" applyAlignment="1">
      <alignment horizontal="right"/>
    </xf>
    <xf numFmtId="0" fontId="1" fillId="3" borderId="49" xfId="0" applyFont="1" applyFill="1" applyBorder="1" applyAlignment="1">
      <alignment horizontal="right"/>
    </xf>
    <xf numFmtId="0" fontId="0" fillId="0" borderId="69" xfId="0" applyBorder="1" applyAlignment="1">
      <alignment horizontal="right"/>
    </xf>
    <xf numFmtId="0" fontId="0" fillId="0" borderId="22" xfId="0" applyBorder="1" applyAlignment="1">
      <alignment horizontal="left"/>
    </xf>
    <xf numFmtId="0" fontId="0" fillId="0" borderId="49" xfId="0" applyBorder="1" applyAlignment="1">
      <alignment horizontal="right" vertical="top"/>
    </xf>
    <xf numFmtId="0" fontId="0" fillId="0" borderId="23" xfId="0" applyBorder="1" applyAlignment="1">
      <alignment horizontal="left" vertical="top"/>
    </xf>
    <xf numFmtId="0" fontId="32" fillId="2" borderId="0" xfId="3" applyFont="1" applyFill="1" applyBorder="1" applyAlignment="1" applyProtection="1">
      <alignment horizontal="left" vertical="top" wrapText="1"/>
    </xf>
    <xf numFmtId="0" fontId="33" fillId="3" borderId="4" xfId="0" applyFont="1" applyFill="1" applyBorder="1" applyAlignment="1">
      <alignment horizontal="center"/>
    </xf>
    <xf numFmtId="0" fontId="33" fillId="3" borderId="15" xfId="0" applyFont="1" applyFill="1" applyBorder="1" applyAlignment="1">
      <alignment horizontal="center"/>
    </xf>
    <xf numFmtId="49" fontId="0" fillId="5" borderId="13" xfId="0" applyNumberFormat="1" applyFill="1" applyBorder="1" applyAlignment="1">
      <alignment horizontal="center"/>
    </xf>
    <xf numFmtId="0" fontId="0" fillId="5" borderId="69" xfId="0" applyFill="1" applyBorder="1" applyAlignment="1">
      <alignment horizontal="right"/>
    </xf>
    <xf numFmtId="0" fontId="0" fillId="5" borderId="22" xfId="0" applyFill="1" applyBorder="1" applyAlignment="1">
      <alignment horizontal="left"/>
    </xf>
    <xf numFmtId="0" fontId="1" fillId="5" borderId="10" xfId="0" applyFont="1" applyFill="1" applyBorder="1" applyAlignment="1">
      <alignment horizontal="right"/>
    </xf>
    <xf numFmtId="0" fontId="0" fillId="5" borderId="10" xfId="0" applyFill="1" applyBorder="1"/>
    <xf numFmtId="0" fontId="0" fillId="5" borderId="12" xfId="0" applyFill="1" applyBorder="1"/>
    <xf numFmtId="3" fontId="0" fillId="5" borderId="13" xfId="0" applyNumberFormat="1" applyFill="1" applyBorder="1" applyAlignment="1">
      <alignment horizontal="right"/>
    </xf>
    <xf numFmtId="3" fontId="0" fillId="5" borderId="45" xfId="0" applyNumberFormat="1" applyFill="1" applyBorder="1" applyAlignment="1">
      <alignment horizontal="right"/>
    </xf>
    <xf numFmtId="3" fontId="0" fillId="5" borderId="6" xfId="0" applyNumberFormat="1" applyFill="1" applyBorder="1" applyAlignment="1">
      <alignment horizontal="center" vertical="center"/>
    </xf>
    <xf numFmtId="3" fontId="0" fillId="5" borderId="5" xfId="0" applyNumberFormat="1" applyFill="1" applyBorder="1" applyAlignment="1">
      <alignment horizontal="right" vertical="top"/>
    </xf>
    <xf numFmtId="3" fontId="0" fillId="5" borderId="11" xfId="0" applyNumberFormat="1" applyFill="1" applyBorder="1" applyAlignment="1">
      <alignment horizontal="right" vertical="top"/>
    </xf>
    <xf numFmtId="3" fontId="0" fillId="5" borderId="6" xfId="0" applyNumberFormat="1" applyFill="1" applyBorder="1" applyAlignment="1">
      <alignment horizontal="right" vertical="top"/>
    </xf>
    <xf numFmtId="0" fontId="1" fillId="5" borderId="46" xfId="0" applyFont="1" applyFill="1" applyBorder="1" applyAlignment="1">
      <alignment horizontal="center" vertical="center" wrapText="1"/>
    </xf>
    <xf numFmtId="0" fontId="1" fillId="5" borderId="1" xfId="0" applyFont="1" applyFill="1" applyBorder="1" applyAlignment="1">
      <alignment horizontal="right" wrapText="1"/>
    </xf>
    <xf numFmtId="3" fontId="0" fillId="0" borderId="11" xfId="0" applyNumberFormat="1" applyFill="1" applyBorder="1" applyAlignment="1">
      <alignment horizontal="right" vertical="top"/>
    </xf>
    <xf numFmtId="3" fontId="0" fillId="0" borderId="5" xfId="0" applyNumberFormat="1" applyFill="1" applyBorder="1" applyAlignment="1">
      <alignment horizontal="right" vertical="top"/>
    </xf>
    <xf numFmtId="3" fontId="0" fillId="0" borderId="6" xfId="0" applyNumberFormat="1" applyFill="1" applyBorder="1" applyAlignment="1">
      <alignment horizontal="right" vertical="top"/>
    </xf>
    <xf numFmtId="3" fontId="0" fillId="0" borderId="44" xfId="0" applyNumberFormat="1" applyFill="1" applyBorder="1" applyAlignment="1">
      <alignment horizontal="right" vertical="top"/>
    </xf>
    <xf numFmtId="3" fontId="0" fillId="0" borderId="7" xfId="0" applyNumberFormat="1" applyFill="1" applyBorder="1" applyAlignment="1">
      <alignment horizontal="right" vertical="top"/>
    </xf>
    <xf numFmtId="3" fontId="0" fillId="0" borderId="9" xfId="0" applyNumberFormat="1" applyFill="1" applyBorder="1" applyAlignment="1">
      <alignment horizontal="right" vertical="top"/>
    </xf>
    <xf numFmtId="0" fontId="1" fillId="5" borderId="49" xfId="0" applyFont="1" applyFill="1" applyBorder="1" applyAlignment="1">
      <alignment horizontal="right" vertical="top"/>
    </xf>
    <xf numFmtId="0" fontId="1" fillId="5" borderId="23" xfId="0" applyFont="1" applyFill="1" applyBorder="1" applyAlignment="1">
      <alignment horizontal="left" vertical="top"/>
    </xf>
    <xf numFmtId="0" fontId="1" fillId="5" borderId="1" xfId="0" applyFont="1" applyFill="1" applyBorder="1" applyAlignment="1">
      <alignment horizontal="center" vertical="top"/>
    </xf>
    <xf numFmtId="0" fontId="1" fillId="5" borderId="16" xfId="0" applyFont="1" applyFill="1" applyBorder="1" applyAlignment="1">
      <alignment horizontal="center" vertical="top"/>
    </xf>
    <xf numFmtId="49" fontId="0" fillId="0" borderId="7" xfId="0" applyNumberFormat="1" applyFill="1" applyBorder="1" applyAlignment="1">
      <alignment horizontal="center"/>
    </xf>
    <xf numFmtId="3" fontId="0" fillId="0" borderId="9" xfId="0" applyNumberFormat="1" applyFill="1" applyBorder="1" applyAlignment="1">
      <alignment horizontal="center" vertical="center"/>
    </xf>
    <xf numFmtId="0" fontId="12" fillId="0" borderId="31" xfId="0" applyFont="1" applyFill="1" applyBorder="1" applyAlignment="1">
      <alignment horizontal="left"/>
    </xf>
    <xf numFmtId="0" fontId="11" fillId="0" borderId="31" xfId="0" applyFont="1" applyFill="1" applyBorder="1" applyAlignment="1">
      <alignment horizontal="left"/>
    </xf>
    <xf numFmtId="0" fontId="14" fillId="0" borderId="36" xfId="0" applyFont="1" applyFill="1" applyBorder="1" applyAlignment="1">
      <alignment horizontal="left"/>
    </xf>
    <xf numFmtId="3" fontId="14" fillId="0" borderId="37" xfId="0" applyNumberFormat="1" applyFont="1" applyFill="1" applyBorder="1"/>
    <xf numFmtId="3" fontId="9" fillId="0" borderId="0" xfId="0" applyNumberFormat="1" applyFont="1"/>
    <xf numFmtId="3" fontId="11" fillId="3" borderId="26" xfId="0" applyNumberFormat="1" applyFont="1" applyFill="1" applyBorder="1" applyAlignment="1">
      <alignment horizontal="center"/>
    </xf>
    <xf numFmtId="3" fontId="11" fillId="0" borderId="32" xfId="0" applyNumberFormat="1" applyFont="1" applyFill="1" applyBorder="1"/>
    <xf numFmtId="3" fontId="12" fillId="0" borderId="28" xfId="0" applyNumberFormat="1" applyFont="1" applyBorder="1"/>
    <xf numFmtId="3" fontId="11" fillId="0" borderId="40" xfId="0" applyNumberFormat="1" applyFont="1" applyFill="1" applyBorder="1"/>
    <xf numFmtId="3" fontId="12" fillId="2" borderId="32" xfId="0" applyNumberFormat="1" applyFont="1" applyFill="1" applyBorder="1"/>
    <xf numFmtId="3" fontId="1" fillId="5" borderId="13" xfId="0" applyNumberFormat="1" applyFont="1" applyFill="1" applyBorder="1" applyAlignment="1">
      <alignment horizontal="right"/>
    </xf>
    <xf numFmtId="49" fontId="33" fillId="3" borderId="31" xfId="0" applyNumberFormat="1" applyFont="1" applyFill="1" applyBorder="1" applyAlignment="1">
      <alignment horizontal="center"/>
    </xf>
    <xf numFmtId="0" fontId="33" fillId="3" borderId="40" xfId="0" applyFont="1" applyFill="1" applyBorder="1" applyAlignment="1">
      <alignment horizontal="right"/>
    </xf>
    <xf numFmtId="0" fontId="33" fillId="3" borderId="76" xfId="0" applyFont="1" applyFill="1" applyBorder="1" applyAlignment="1">
      <alignment horizontal="left"/>
    </xf>
    <xf numFmtId="0" fontId="33" fillId="3" borderId="42" xfId="0" applyFont="1" applyFill="1" applyBorder="1"/>
    <xf numFmtId="0" fontId="33" fillId="3" borderId="42" xfId="0" applyFont="1" applyFill="1" applyBorder="1" applyAlignment="1">
      <alignment horizontal="center"/>
    </xf>
    <xf numFmtId="0" fontId="33" fillId="3" borderId="32" xfId="0" applyFont="1" applyFill="1" applyBorder="1" applyAlignment="1">
      <alignment horizontal="center"/>
    </xf>
    <xf numFmtId="3" fontId="33" fillId="3" borderId="31" xfId="0" applyNumberFormat="1" applyFont="1" applyFill="1" applyBorder="1" applyAlignment="1">
      <alignment horizontal="right"/>
    </xf>
    <xf numFmtId="3" fontId="33" fillId="3" borderId="43" xfId="0" applyNumberFormat="1" applyFont="1" applyFill="1" applyBorder="1" applyAlignment="1">
      <alignment horizontal="right"/>
    </xf>
    <xf numFmtId="0" fontId="35" fillId="0" borderId="0" xfId="0" applyFont="1"/>
    <xf numFmtId="3" fontId="33" fillId="3" borderId="37" xfId="0" applyNumberFormat="1" applyFont="1" applyFill="1" applyBorder="1" applyAlignment="1">
      <alignment horizontal="center" vertical="center"/>
    </xf>
    <xf numFmtId="3" fontId="33" fillId="3" borderId="77" xfId="0" applyNumberFormat="1" applyFont="1" applyFill="1" applyBorder="1" applyAlignment="1">
      <alignment horizontal="right"/>
    </xf>
    <xf numFmtId="0" fontId="15" fillId="0" borderId="34" xfId="0" applyFont="1" applyBorder="1"/>
    <xf numFmtId="49" fontId="1" fillId="0" borderId="42" xfId="0" applyNumberFormat="1" applyFont="1" applyBorder="1" applyAlignment="1"/>
    <xf numFmtId="49" fontId="1" fillId="3" borderId="42" xfId="0" applyNumberFormat="1" applyFont="1" applyFill="1" applyBorder="1" applyAlignment="1">
      <alignment horizontal="center" vertical="center"/>
    </xf>
    <xf numFmtId="49" fontId="27" fillId="0" borderId="0" xfId="0" applyNumberFormat="1" applyFont="1" applyAlignment="1">
      <alignment horizontal="center" vertical="center"/>
    </xf>
    <xf numFmtId="49" fontId="1" fillId="0" borderId="42" xfId="0" applyNumberFormat="1" applyFont="1" applyBorder="1" applyAlignment="1">
      <alignment horizontal="center" vertical="center"/>
    </xf>
    <xf numFmtId="49" fontId="1" fillId="0" borderId="18" xfId="0" applyNumberFormat="1" applyFont="1" applyBorder="1" applyAlignment="1">
      <alignment horizontal="center" vertical="center"/>
    </xf>
    <xf numFmtId="49" fontId="0" fillId="0" borderId="78" xfId="0" applyNumberFormat="1" applyBorder="1" applyAlignment="1">
      <alignment horizontal="center" vertical="center"/>
    </xf>
    <xf numFmtId="49" fontId="0" fillId="0" borderId="79" xfId="0" applyNumberFormat="1" applyBorder="1" applyAlignment="1">
      <alignment horizontal="center" vertical="center"/>
    </xf>
    <xf numFmtId="49" fontId="1" fillId="0" borderId="79" xfId="0" applyNumberFormat="1" applyFont="1" applyBorder="1" applyAlignment="1">
      <alignment horizontal="center" vertical="center"/>
    </xf>
    <xf numFmtId="49" fontId="0" fillId="0" borderId="0" xfId="0" applyNumberFormat="1" applyAlignment="1">
      <alignment horizontal="center" vertical="center"/>
    </xf>
    <xf numFmtId="49" fontId="1" fillId="3" borderId="31" xfId="0" applyNumberFormat="1" applyFont="1" applyFill="1" applyBorder="1" applyAlignment="1">
      <alignment horizontal="center" vertical="center"/>
    </xf>
    <xf numFmtId="0" fontId="1" fillId="3" borderId="32" xfId="0" applyFont="1" applyFill="1" applyBorder="1" applyAlignment="1">
      <alignment horizontal="center" vertical="center"/>
    </xf>
    <xf numFmtId="0" fontId="0" fillId="0" borderId="0" xfId="0" applyAlignment="1">
      <alignment vertical="center"/>
    </xf>
    <xf numFmtId="49" fontId="1" fillId="0" borderId="18" xfId="0" applyNumberFormat="1" applyFont="1" applyBorder="1" applyAlignment="1">
      <alignment horizontal="right" vertical="center"/>
    </xf>
    <xf numFmtId="49" fontId="0" fillId="0" borderId="78" xfId="0" applyNumberFormat="1" applyBorder="1" applyAlignment="1">
      <alignment horizontal="right" vertical="center"/>
    </xf>
    <xf numFmtId="49" fontId="0" fillId="0" borderId="79" xfId="0" applyNumberFormat="1" applyBorder="1" applyAlignment="1">
      <alignment horizontal="right" vertical="center"/>
    </xf>
    <xf numFmtId="49" fontId="1" fillId="0" borderId="79" xfId="0" applyNumberFormat="1" applyFont="1" applyBorder="1" applyAlignment="1">
      <alignment horizontal="right" vertical="center"/>
    </xf>
    <xf numFmtId="49" fontId="0" fillId="0" borderId="29" xfId="0" applyNumberFormat="1" applyBorder="1" applyAlignment="1">
      <alignment vertical="center"/>
    </xf>
    <xf numFmtId="3" fontId="0" fillId="0" borderId="33" xfId="0" applyNumberFormat="1" applyBorder="1" applyAlignment="1">
      <alignment vertical="center"/>
    </xf>
    <xf numFmtId="49" fontId="0" fillId="0" borderId="41" xfId="0" applyNumberFormat="1" applyBorder="1" applyAlignment="1">
      <alignment vertical="center"/>
    </xf>
    <xf numFmtId="49" fontId="1" fillId="0" borderId="41" xfId="0" applyNumberFormat="1" applyFont="1" applyBorder="1" applyAlignment="1">
      <alignment vertical="center"/>
    </xf>
    <xf numFmtId="0" fontId="33" fillId="3" borderId="52" xfId="0" applyFont="1" applyFill="1" applyBorder="1" applyAlignment="1">
      <alignment wrapText="1"/>
    </xf>
    <xf numFmtId="0" fontId="0" fillId="0" borderId="45" xfId="0" applyBorder="1" applyAlignment="1">
      <alignment wrapText="1"/>
    </xf>
    <xf numFmtId="0" fontId="33" fillId="3" borderId="43" xfId="0" applyFont="1" applyFill="1" applyBorder="1" applyAlignment="1">
      <alignment wrapText="1"/>
    </xf>
    <xf numFmtId="0" fontId="1" fillId="5" borderId="45" xfId="0" applyFont="1" applyFill="1" applyBorder="1" applyAlignment="1">
      <alignment horizontal="center" vertical="center" wrapText="1"/>
    </xf>
    <xf numFmtId="0" fontId="0" fillId="0" borderId="0" xfId="0" applyAlignment="1">
      <alignment wrapText="1"/>
    </xf>
    <xf numFmtId="3" fontId="0" fillId="5" borderId="83" xfId="0" applyNumberFormat="1" applyFill="1" applyBorder="1" applyAlignment="1">
      <alignment horizontal="center" vertical="top"/>
    </xf>
    <xf numFmtId="3" fontId="0" fillId="5" borderId="82" xfId="0" applyNumberFormat="1" applyFill="1" applyBorder="1" applyAlignment="1">
      <alignment horizontal="right" vertical="top"/>
    </xf>
    <xf numFmtId="0" fontId="6" fillId="0" borderId="44" xfId="0" applyFont="1" applyFill="1" applyBorder="1" applyAlignment="1">
      <alignment vertical="top" wrapText="1"/>
    </xf>
    <xf numFmtId="0" fontId="1" fillId="0" borderId="49" xfId="0" applyFont="1" applyFill="1" applyBorder="1" applyAlignment="1">
      <alignment horizontal="right" vertical="top"/>
    </xf>
    <xf numFmtId="0" fontId="1" fillId="0" borderId="23" xfId="0" applyFont="1" applyFill="1" applyBorder="1" applyAlignment="1">
      <alignment horizontal="left" vertical="top"/>
    </xf>
    <xf numFmtId="3" fontId="0" fillId="0" borderId="16" xfId="0" applyNumberFormat="1" applyFill="1" applyBorder="1" applyAlignment="1">
      <alignment horizontal="center" vertical="top"/>
    </xf>
    <xf numFmtId="0" fontId="1" fillId="0" borderId="46" xfId="0" applyFont="1" applyFill="1" applyBorder="1" applyAlignment="1">
      <alignment horizontal="left" vertical="center" wrapText="1"/>
    </xf>
    <xf numFmtId="0" fontId="0" fillId="0" borderId="23" xfId="0" applyFont="1" applyFill="1" applyBorder="1" applyAlignment="1">
      <alignment horizontal="left" vertical="top"/>
    </xf>
    <xf numFmtId="0" fontId="0" fillId="0" borderId="1" xfId="0" applyFont="1" applyFill="1" applyBorder="1" applyAlignment="1">
      <alignment horizontal="center" vertical="top"/>
    </xf>
    <xf numFmtId="3" fontId="0" fillId="5" borderId="64" xfId="0" applyNumberFormat="1" applyFill="1" applyBorder="1" applyAlignment="1">
      <alignment horizontal="right" vertical="top"/>
    </xf>
    <xf numFmtId="3" fontId="0" fillId="0" borderId="6" xfId="0" applyNumberFormat="1" applyFill="1" applyBorder="1" applyAlignment="1">
      <alignment horizontal="center" vertical="top"/>
    </xf>
    <xf numFmtId="3" fontId="33" fillId="3" borderId="36" xfId="0" applyNumberFormat="1" applyFont="1" applyFill="1" applyBorder="1" applyAlignment="1">
      <alignment horizontal="right"/>
    </xf>
    <xf numFmtId="0" fontId="25" fillId="0" borderId="0" xfId="0" applyFont="1" applyFill="1" applyAlignment="1">
      <alignment vertical="center"/>
    </xf>
    <xf numFmtId="0" fontId="26" fillId="0" borderId="0" xfId="0" applyFont="1" applyFill="1" applyAlignment="1">
      <alignment horizontal="center" vertical="center"/>
    </xf>
    <xf numFmtId="0" fontId="26" fillId="0" borderId="0" xfId="0" applyFont="1" applyFill="1" applyAlignment="1">
      <alignment vertical="center"/>
    </xf>
    <xf numFmtId="0" fontId="34" fillId="0" borderId="0" xfId="0" applyFont="1" applyFill="1"/>
    <xf numFmtId="0" fontId="34" fillId="0" borderId="0" xfId="0" applyNumberFormat="1" applyFont="1" applyFill="1"/>
    <xf numFmtId="3" fontId="0" fillId="2" borderId="5" xfId="0" applyNumberFormat="1" applyFill="1" applyBorder="1" applyAlignment="1">
      <alignment horizontal="right" vertical="top"/>
    </xf>
    <xf numFmtId="3" fontId="0" fillId="2" borderId="11" xfId="0" applyNumberFormat="1" applyFill="1" applyBorder="1" applyAlignment="1">
      <alignment horizontal="right" vertical="top"/>
    </xf>
    <xf numFmtId="3" fontId="0" fillId="2" borderId="6" xfId="0" applyNumberFormat="1" applyFill="1" applyBorder="1" applyAlignment="1">
      <alignment horizontal="right" vertical="top"/>
    </xf>
    <xf numFmtId="3" fontId="0" fillId="2" borderId="6" xfId="0" applyNumberFormat="1" applyFill="1" applyBorder="1" applyAlignment="1">
      <alignment horizontal="center" vertical="top"/>
    </xf>
    <xf numFmtId="49" fontId="0" fillId="2" borderId="15" xfId="0" applyNumberFormat="1" applyFill="1" applyBorder="1" applyAlignment="1">
      <alignment horizontal="center" vertical="top"/>
    </xf>
    <xf numFmtId="0" fontId="6" fillId="2" borderId="46" xfId="0" applyFont="1" applyFill="1" applyBorder="1" applyAlignment="1">
      <alignment vertical="top" wrapText="1"/>
    </xf>
    <xf numFmtId="0" fontId="0" fillId="2" borderId="49" xfId="0" applyFill="1" applyBorder="1" applyAlignment="1">
      <alignment horizontal="right" vertical="top"/>
    </xf>
    <xf numFmtId="0" fontId="0" fillId="2" borderId="23" xfId="0" applyFill="1" applyBorder="1" applyAlignment="1">
      <alignment horizontal="left" vertical="top"/>
    </xf>
    <xf numFmtId="0" fontId="0" fillId="2" borderId="1" xfId="0" applyFont="1" applyFill="1" applyBorder="1" applyAlignment="1">
      <alignment horizontal="center" vertical="center" textRotation="90" wrapText="1"/>
    </xf>
    <xf numFmtId="0" fontId="0" fillId="2" borderId="1" xfId="0" applyFill="1" applyBorder="1" applyAlignment="1">
      <alignment horizontal="center" vertical="top"/>
    </xf>
    <xf numFmtId="0" fontId="0" fillId="2" borderId="16" xfId="0" applyFill="1" applyBorder="1" applyAlignment="1">
      <alignment horizontal="center" vertical="top"/>
    </xf>
    <xf numFmtId="3" fontId="0" fillId="2" borderId="15" xfId="0" applyNumberFormat="1" applyFill="1" applyBorder="1" applyAlignment="1">
      <alignment horizontal="right" vertical="top"/>
    </xf>
    <xf numFmtId="3" fontId="0" fillId="2" borderId="46" xfId="0" applyNumberFormat="1" applyFill="1" applyBorder="1" applyAlignment="1">
      <alignment horizontal="right" vertical="top"/>
    </xf>
    <xf numFmtId="3" fontId="0" fillId="2" borderId="16" xfId="0" applyNumberFormat="1" applyFill="1" applyBorder="1" applyAlignment="1">
      <alignment horizontal="right" vertical="top"/>
    </xf>
    <xf numFmtId="3" fontId="0" fillId="2" borderId="16" xfId="0" applyNumberFormat="1" applyFill="1" applyBorder="1" applyAlignment="1">
      <alignment horizontal="center" vertical="top"/>
    </xf>
    <xf numFmtId="49" fontId="0" fillId="0" borderId="0" xfId="0" applyNumberFormat="1" applyFill="1" applyBorder="1" applyAlignment="1">
      <alignment horizontal="center"/>
    </xf>
    <xf numFmtId="0" fontId="6" fillId="0" borderId="0" xfId="0" applyFont="1" applyFill="1" applyBorder="1" applyAlignment="1">
      <alignment vertical="top" wrapText="1"/>
    </xf>
    <xf numFmtId="0" fontId="0" fillId="0" borderId="0" xfId="0" applyFill="1" applyBorder="1" applyAlignment="1">
      <alignment horizontal="right" vertical="top"/>
    </xf>
    <xf numFmtId="0" fontId="0" fillId="0" borderId="0" xfId="0" applyFill="1" applyBorder="1" applyAlignment="1">
      <alignment horizontal="left" vertical="top"/>
    </xf>
    <xf numFmtId="0" fontId="6" fillId="0" borderId="0" xfId="0" applyFont="1" applyFill="1" applyBorder="1" applyAlignment="1">
      <alignment wrapText="1"/>
    </xf>
    <xf numFmtId="0" fontId="0" fillId="0" borderId="0" xfId="0" applyFill="1" applyBorder="1" applyAlignment="1">
      <alignment horizontal="center" vertical="top"/>
    </xf>
    <xf numFmtId="3" fontId="0" fillId="0" borderId="0" xfId="0" applyNumberFormat="1" applyFill="1" applyBorder="1" applyAlignment="1">
      <alignment horizontal="right" vertical="top"/>
    </xf>
    <xf numFmtId="3" fontId="0" fillId="0" borderId="0" xfId="0" applyNumberFormat="1" applyFill="1" applyBorder="1" applyAlignment="1">
      <alignment horizontal="center" vertical="center"/>
    </xf>
    <xf numFmtId="0" fontId="0" fillId="0" borderId="49" xfId="0" applyFont="1" applyFill="1" applyBorder="1" applyAlignment="1">
      <alignment horizontal="right" vertical="top"/>
    </xf>
    <xf numFmtId="0" fontId="0" fillId="0" borderId="1" xfId="0" applyFont="1" applyFill="1" applyBorder="1" applyAlignment="1">
      <alignment horizontal="right" wrapText="1"/>
    </xf>
    <xf numFmtId="0" fontId="0" fillId="0" borderId="55" xfId="0" applyFont="1" applyFill="1" applyBorder="1" applyAlignment="1">
      <alignment horizontal="right" vertical="top"/>
    </xf>
    <xf numFmtId="0" fontId="0" fillId="0" borderId="19" xfId="0" applyFont="1" applyFill="1" applyBorder="1" applyAlignment="1">
      <alignment horizontal="left" vertical="top"/>
    </xf>
    <xf numFmtId="0" fontId="36" fillId="0" borderId="3" xfId="0" applyFont="1" applyFill="1" applyBorder="1" applyAlignment="1">
      <alignment wrapText="1"/>
    </xf>
    <xf numFmtId="0" fontId="0" fillId="0" borderId="3" xfId="0" applyFont="1" applyFill="1" applyBorder="1" applyAlignment="1">
      <alignment horizontal="center" vertical="top"/>
    </xf>
    <xf numFmtId="0" fontId="0" fillId="0" borderId="75" xfId="0" applyFont="1" applyFill="1" applyBorder="1" applyAlignment="1">
      <alignment horizontal="right" vertical="top"/>
    </xf>
    <xf numFmtId="0" fontId="0" fillId="0" borderId="21" xfId="0" applyFont="1" applyFill="1" applyBorder="1" applyAlignment="1">
      <alignment horizontal="left" vertical="top"/>
    </xf>
    <xf numFmtId="0" fontId="36" fillId="0" borderId="8" xfId="0" applyFont="1" applyFill="1" applyBorder="1" applyAlignment="1">
      <alignment wrapText="1"/>
    </xf>
    <xf numFmtId="0" fontId="0" fillId="0" borderId="8" xfId="0" applyFont="1" applyFill="1" applyBorder="1" applyAlignment="1">
      <alignment horizontal="center" vertical="top"/>
    </xf>
    <xf numFmtId="0" fontId="0" fillId="0" borderId="9" xfId="0" applyBorder="1" applyAlignment="1">
      <alignment horizontal="center" vertical="top"/>
    </xf>
    <xf numFmtId="0" fontId="0" fillId="0" borderId="46" xfId="0" applyFont="1" applyFill="1" applyBorder="1" applyAlignment="1">
      <alignment horizontal="left" vertical="center" wrapText="1"/>
    </xf>
    <xf numFmtId="0" fontId="0" fillId="0" borderId="11" xfId="0" applyFont="1" applyFill="1" applyBorder="1" applyAlignment="1">
      <alignment vertical="top" wrapText="1"/>
    </xf>
    <xf numFmtId="49" fontId="1" fillId="0" borderId="15" xfId="0" applyNumberFormat="1" applyFont="1" applyFill="1" applyBorder="1" applyAlignment="1">
      <alignment horizontal="center" vertical="top"/>
    </xf>
    <xf numFmtId="0" fontId="6" fillId="0" borderId="1" xfId="0" applyFont="1" applyFill="1" applyBorder="1" applyAlignment="1">
      <alignment wrapText="1"/>
    </xf>
    <xf numFmtId="0" fontId="1" fillId="0" borderId="23" xfId="0" applyFont="1" applyFill="1" applyBorder="1" applyAlignment="1">
      <alignment horizontal="center" vertical="top"/>
    </xf>
    <xf numFmtId="49" fontId="0" fillId="0" borderId="15" xfId="0" applyNumberFormat="1" applyBorder="1" applyAlignment="1">
      <alignment horizontal="center" vertical="top"/>
    </xf>
    <xf numFmtId="0" fontId="0" fillId="0" borderId="49" xfId="0" applyFont="1" applyFill="1" applyBorder="1" applyAlignment="1">
      <alignment horizontal="left" vertical="top"/>
    </xf>
    <xf numFmtId="0" fontId="0" fillId="0" borderId="49" xfId="0" applyFont="1" applyFill="1" applyBorder="1" applyAlignment="1">
      <alignment horizontal="center" vertical="top"/>
    </xf>
    <xf numFmtId="0" fontId="31" fillId="0" borderId="46" xfId="0" applyFont="1" applyFill="1" applyBorder="1" applyAlignment="1">
      <alignment horizontal="left" vertical="center" wrapText="1"/>
    </xf>
    <xf numFmtId="49" fontId="1" fillId="0" borderId="15" xfId="0" applyNumberFormat="1" applyFont="1" applyFill="1" applyBorder="1" applyAlignment="1">
      <alignment horizontal="center"/>
    </xf>
    <xf numFmtId="0" fontId="6" fillId="0" borderId="88" xfId="0" applyFont="1" applyFill="1" applyBorder="1" applyAlignment="1">
      <alignment vertical="top" wrapText="1"/>
    </xf>
    <xf numFmtId="0" fontId="6" fillId="0" borderId="46" xfId="0" applyFont="1" applyFill="1" applyBorder="1" applyAlignment="1">
      <alignment vertical="top" wrapText="1"/>
    </xf>
    <xf numFmtId="0" fontId="0" fillId="0" borderId="46" xfId="0" applyFill="1" applyBorder="1" applyAlignment="1">
      <alignment vertical="top" wrapText="1"/>
    </xf>
    <xf numFmtId="0" fontId="31" fillId="0" borderId="11" xfId="0" applyFont="1" applyFill="1" applyBorder="1" applyAlignment="1">
      <alignment horizontal="left" vertical="top" wrapText="1"/>
    </xf>
    <xf numFmtId="0" fontId="1" fillId="0" borderId="46" xfId="0" applyFont="1" applyFill="1" applyBorder="1" applyAlignment="1">
      <alignment vertical="top" wrapText="1"/>
    </xf>
    <xf numFmtId="0" fontId="0" fillId="0" borderId="46" xfId="0" applyFill="1" applyBorder="1" applyAlignment="1">
      <alignment wrapText="1"/>
    </xf>
    <xf numFmtId="0" fontId="42" fillId="3" borderId="46" xfId="0" applyFont="1" applyFill="1" applyBorder="1" applyAlignment="1">
      <alignment wrapText="1"/>
    </xf>
    <xf numFmtId="0" fontId="0" fillId="0" borderId="46" xfId="0" applyFont="1" applyFill="1" applyBorder="1" applyAlignment="1">
      <alignment vertical="top" wrapText="1"/>
    </xf>
    <xf numFmtId="0" fontId="36" fillId="0" borderId="1" xfId="0" applyFont="1" applyFill="1" applyBorder="1" applyAlignment="1">
      <alignment wrapText="1"/>
    </xf>
    <xf numFmtId="0" fontId="16" fillId="0" borderId="8" xfId="0" applyFont="1" applyBorder="1" applyAlignment="1">
      <alignment horizontal="center" vertical="center"/>
    </xf>
    <xf numFmtId="0" fontId="1" fillId="0" borderId="46" xfId="0" applyFont="1" applyFill="1" applyBorder="1" applyAlignment="1">
      <alignment horizontal="center" vertical="center" wrapText="1"/>
    </xf>
    <xf numFmtId="0" fontId="0" fillId="0" borderId="49" xfId="0" applyFill="1" applyBorder="1" applyAlignment="1">
      <alignment horizontal="right" vertical="top"/>
    </xf>
    <xf numFmtId="0" fontId="0" fillId="0" borderId="23" xfId="0" applyFill="1" applyBorder="1" applyAlignment="1">
      <alignment horizontal="left" vertical="top"/>
    </xf>
    <xf numFmtId="0" fontId="0" fillId="0" borderId="1" xfId="0" applyFill="1" applyBorder="1" applyAlignment="1">
      <alignment horizontal="center" vertical="top"/>
    </xf>
    <xf numFmtId="0" fontId="0" fillId="0" borderId="16" xfId="0" applyFill="1" applyBorder="1" applyAlignment="1">
      <alignment horizontal="center" vertical="top"/>
    </xf>
    <xf numFmtId="3" fontId="0" fillId="0" borderId="16" xfId="0" applyNumberFormat="1" applyFill="1" applyBorder="1" applyAlignment="1">
      <alignment horizontal="center" vertical="center"/>
    </xf>
    <xf numFmtId="49" fontId="1" fillId="5" borderId="15" xfId="0" applyNumberFormat="1" applyFont="1" applyFill="1" applyBorder="1" applyAlignment="1">
      <alignment horizontal="center"/>
    </xf>
    <xf numFmtId="3" fontId="0" fillId="0" borderId="15" xfId="0" applyNumberFormat="1" applyFont="1" applyFill="1" applyBorder="1" applyAlignment="1">
      <alignment horizontal="right" vertical="top"/>
    </xf>
    <xf numFmtId="3" fontId="0" fillId="0" borderId="16" xfId="0" applyNumberFormat="1" applyFont="1" applyFill="1" applyBorder="1" applyAlignment="1">
      <alignment horizontal="right" vertical="top"/>
    </xf>
    <xf numFmtId="3" fontId="0" fillId="0" borderId="6" xfId="0" applyNumberFormat="1" applyFill="1" applyBorder="1" applyAlignment="1">
      <alignment horizontal="center" vertical="center"/>
    </xf>
    <xf numFmtId="49" fontId="0" fillId="0" borderId="5" xfId="0" applyNumberFormat="1" applyFill="1" applyBorder="1" applyAlignment="1">
      <alignment horizontal="center"/>
    </xf>
    <xf numFmtId="0" fontId="1" fillId="0" borderId="11" xfId="0" applyFont="1" applyFill="1" applyBorder="1" applyAlignment="1">
      <alignment horizontal="center" vertical="center" wrapText="1"/>
    </xf>
    <xf numFmtId="0" fontId="0" fillId="0" borderId="55" xfId="0" applyFill="1" applyBorder="1" applyAlignment="1">
      <alignment horizontal="right"/>
    </xf>
    <xf numFmtId="0" fontId="0" fillId="0" borderId="19" xfId="0" applyFill="1" applyBorder="1" applyAlignment="1">
      <alignment horizontal="left"/>
    </xf>
    <xf numFmtId="0" fontId="1" fillId="0" borderId="3" xfId="0" applyFont="1" applyFill="1" applyBorder="1" applyAlignment="1">
      <alignment horizontal="right"/>
    </xf>
    <xf numFmtId="0" fontId="0" fillId="0" borderId="3" xfId="0" applyFill="1" applyBorder="1"/>
    <xf numFmtId="0" fontId="0" fillId="0" borderId="6" xfId="0" applyFill="1" applyBorder="1"/>
    <xf numFmtId="3" fontId="0" fillId="0" borderId="5" xfId="0" applyNumberFormat="1" applyFill="1" applyBorder="1" applyAlignment="1">
      <alignment horizontal="right"/>
    </xf>
    <xf numFmtId="3" fontId="0" fillId="0" borderId="6" xfId="0" applyNumberFormat="1" applyFill="1" applyBorder="1" applyAlignment="1">
      <alignment horizontal="right"/>
    </xf>
    <xf numFmtId="3" fontId="0" fillId="0" borderId="13" xfId="0" applyNumberFormat="1" applyFont="1" applyFill="1" applyBorder="1" applyAlignment="1">
      <alignment horizontal="right"/>
    </xf>
    <xf numFmtId="3" fontId="0" fillId="0" borderId="6" xfId="0" applyNumberFormat="1" applyFont="1" applyFill="1" applyBorder="1" applyAlignment="1">
      <alignment horizontal="right"/>
    </xf>
    <xf numFmtId="0" fontId="1" fillId="0" borderId="3" xfId="0" applyFont="1" applyFill="1" applyBorder="1" applyAlignment="1">
      <alignment horizontal="center" vertical="top"/>
    </xf>
    <xf numFmtId="0" fontId="43" fillId="0" borderId="0" xfId="0" applyFont="1" applyFill="1" applyAlignment="1">
      <alignment horizontal="center" vertical="center"/>
    </xf>
    <xf numFmtId="0" fontId="44" fillId="0" borderId="0" xfId="5" applyBorder="1" applyAlignment="1">
      <alignment horizontal="center"/>
    </xf>
    <xf numFmtId="0" fontId="44" fillId="0" borderId="0" xfId="5" applyBorder="1" applyAlignment="1">
      <alignment horizontal="center" vertical="top"/>
    </xf>
    <xf numFmtId="0" fontId="44" fillId="0" borderId="0" xfId="5" applyBorder="1"/>
    <xf numFmtId="0" fontId="44" fillId="0" borderId="0" xfId="5" applyBorder="1" applyAlignment="1">
      <alignment horizontal="right" vertical="top"/>
    </xf>
    <xf numFmtId="3" fontId="44" fillId="0" borderId="0" xfId="5" applyNumberFormat="1" applyBorder="1" applyAlignment="1">
      <alignment vertical="top"/>
    </xf>
    <xf numFmtId="3" fontId="44" fillId="0" borderId="0" xfId="5" applyNumberFormat="1" applyBorder="1" applyAlignment="1">
      <alignment horizontal="center" vertical="top"/>
    </xf>
    <xf numFmtId="0" fontId="46" fillId="0" borderId="0" xfId="5" applyFont="1" applyBorder="1" applyAlignment="1">
      <alignment horizontal="right" vertical="top"/>
    </xf>
    <xf numFmtId="0" fontId="46" fillId="0" borderId="0" xfId="5" applyFont="1" applyBorder="1" applyAlignment="1">
      <alignment vertical="top"/>
    </xf>
    <xf numFmtId="0" fontId="47" fillId="7" borderId="3" xfId="5" applyFont="1" applyFill="1" applyBorder="1" applyAlignment="1">
      <alignment horizontal="center" vertical="top"/>
    </xf>
    <xf numFmtId="0" fontId="48" fillId="7" borderId="3" xfId="5" applyFont="1" applyFill="1" applyBorder="1" applyAlignment="1">
      <alignment horizontal="center" vertical="top"/>
    </xf>
    <xf numFmtId="0" fontId="48" fillId="7" borderId="3" xfId="5" applyFont="1" applyFill="1" applyBorder="1" applyAlignment="1">
      <alignment horizontal="center" vertical="top" wrapText="1"/>
    </xf>
    <xf numFmtId="0" fontId="44" fillId="0" borderId="0" xfId="5"/>
    <xf numFmtId="0" fontId="49" fillId="0" borderId="3" xfId="5" applyNumberFormat="1" applyFont="1" applyFill="1" applyBorder="1" applyAlignment="1">
      <alignment horizontal="center" wrapText="1"/>
    </xf>
    <xf numFmtId="0" fontId="46" fillId="0" borderId="3" xfId="5" applyNumberFormat="1" applyFont="1" applyBorder="1" applyAlignment="1">
      <alignment horizontal="center" vertical="top"/>
    </xf>
    <xf numFmtId="0" fontId="46" fillId="0" borderId="3" xfId="5" applyNumberFormat="1" applyFont="1" applyBorder="1" applyAlignment="1">
      <alignment vertical="top"/>
    </xf>
    <xf numFmtId="0" fontId="46" fillId="0" borderId="3" xfId="5" applyNumberFormat="1" applyFont="1" applyBorder="1" applyAlignment="1">
      <alignment vertical="top" wrapText="1"/>
    </xf>
    <xf numFmtId="0" fontId="44" fillId="0" borderId="0" xfId="5" applyAlignment="1"/>
    <xf numFmtId="0" fontId="44" fillId="0" borderId="49" xfId="5" applyBorder="1" applyAlignment="1">
      <alignment horizontal="center" vertical="top"/>
    </xf>
    <xf numFmtId="0" fontId="47" fillId="0" borderId="49" xfId="5" applyFont="1" applyBorder="1" applyAlignment="1">
      <alignment vertical="top"/>
    </xf>
    <xf numFmtId="0" fontId="44" fillId="0" borderId="49" xfId="5" applyBorder="1" applyAlignment="1">
      <alignment vertical="top"/>
    </xf>
    <xf numFmtId="0" fontId="44" fillId="0" borderId="49" xfId="5" applyBorder="1" applyAlignment="1">
      <alignment vertical="top" wrapText="1"/>
    </xf>
    <xf numFmtId="3" fontId="44" fillId="0" borderId="49" xfId="5" applyNumberFormat="1" applyBorder="1" applyAlignment="1">
      <alignment vertical="top"/>
    </xf>
    <xf numFmtId="3" fontId="47" fillId="0" borderId="49" xfId="5" applyNumberFormat="1" applyFont="1" applyBorder="1" applyAlignment="1">
      <alignment vertical="top"/>
    </xf>
    <xf numFmtId="0" fontId="47" fillId="0" borderId="0" xfId="5" applyFont="1" applyBorder="1" applyAlignment="1">
      <alignment vertical="top"/>
    </xf>
    <xf numFmtId="0" fontId="44" fillId="0" borderId="0" xfId="5" applyBorder="1" applyAlignment="1">
      <alignment vertical="top"/>
    </xf>
    <xf numFmtId="0" fontId="44" fillId="0" borderId="0" xfId="5" applyBorder="1" applyAlignment="1">
      <alignment vertical="top" wrapText="1"/>
    </xf>
    <xf numFmtId="3" fontId="47" fillId="0" borderId="0" xfId="5" applyNumberFormat="1" applyFont="1" applyBorder="1" applyAlignment="1">
      <alignment vertical="top"/>
    </xf>
    <xf numFmtId="0" fontId="44" fillId="0" borderId="0" xfId="5" applyAlignment="1">
      <alignment horizontal="center" vertical="top"/>
    </xf>
    <xf numFmtId="0" fontId="44" fillId="0" borderId="0" xfId="5" applyAlignment="1">
      <alignment vertical="top"/>
    </xf>
    <xf numFmtId="3" fontId="44" fillId="0" borderId="0" xfId="5" applyNumberFormat="1" applyAlignment="1">
      <alignment vertical="top"/>
    </xf>
    <xf numFmtId="0" fontId="44" fillId="0" borderId="0" xfId="5" applyAlignment="1">
      <alignment vertical="top" wrapText="1"/>
    </xf>
    <xf numFmtId="0" fontId="44" fillId="0" borderId="69" xfId="5" applyBorder="1" applyAlignment="1">
      <alignment horizontal="center" vertical="top"/>
    </xf>
    <xf numFmtId="0" fontId="47" fillId="0" borderId="69" xfId="5" applyFont="1" applyBorder="1" applyAlignment="1">
      <alignment vertical="top"/>
    </xf>
    <xf numFmtId="0" fontId="44" fillId="0" borderId="69" xfId="5" applyBorder="1" applyAlignment="1">
      <alignment vertical="top"/>
    </xf>
    <xf numFmtId="0" fontId="44" fillId="0" borderId="69" xfId="5" applyBorder="1" applyAlignment="1">
      <alignment vertical="top" wrapText="1"/>
    </xf>
    <xf numFmtId="3" fontId="44" fillId="0" borderId="69" xfId="5" applyNumberFormat="1" applyBorder="1" applyAlignment="1">
      <alignment vertical="top"/>
    </xf>
    <xf numFmtId="3" fontId="47" fillId="0" borderId="69" xfId="5" applyNumberFormat="1" applyFont="1" applyBorder="1" applyAlignment="1">
      <alignment vertical="top"/>
    </xf>
    <xf numFmtId="0" fontId="47" fillId="0" borderId="36" xfId="5" applyFont="1" applyBorder="1" applyAlignment="1">
      <alignment horizontal="center" vertical="top"/>
    </xf>
    <xf numFmtId="0" fontId="44" fillId="0" borderId="36" xfId="5" applyBorder="1" applyAlignment="1">
      <alignment vertical="top"/>
    </xf>
    <xf numFmtId="0" fontId="44" fillId="0" borderId="40" xfId="5" applyBorder="1" applyAlignment="1">
      <alignment vertical="top"/>
    </xf>
    <xf numFmtId="0" fontId="44" fillId="0" borderId="37" xfId="5" applyBorder="1" applyAlignment="1">
      <alignment vertical="top" wrapText="1"/>
    </xf>
    <xf numFmtId="0" fontId="44" fillId="0" borderId="40" xfId="5" applyBorder="1" applyAlignment="1">
      <alignment horizontal="center" vertical="top"/>
    </xf>
    <xf numFmtId="3" fontId="44" fillId="0" borderId="40" xfId="5" applyNumberFormat="1" applyBorder="1" applyAlignment="1">
      <alignment vertical="top"/>
    </xf>
    <xf numFmtId="3" fontId="44" fillId="0" borderId="77" xfId="5" applyNumberFormat="1" applyBorder="1" applyAlignment="1">
      <alignment vertical="top"/>
    </xf>
    <xf numFmtId="0" fontId="44" fillId="0" borderId="37" xfId="5" applyBorder="1" applyAlignment="1">
      <alignment vertical="top"/>
    </xf>
    <xf numFmtId="0" fontId="0" fillId="0" borderId="5" xfId="0" applyBorder="1"/>
    <xf numFmtId="0" fontId="0" fillId="0" borderId="7" xfId="0" applyBorder="1"/>
    <xf numFmtId="3" fontId="12" fillId="0" borderId="26" xfId="0" applyNumberFormat="1" applyFont="1" applyBorder="1"/>
    <xf numFmtId="3" fontId="12" fillId="0" borderId="6" xfId="0" applyNumberFormat="1" applyFont="1" applyBorder="1"/>
    <xf numFmtId="3" fontId="12" fillId="0" borderId="9" xfId="0" applyNumberFormat="1" applyFont="1" applyBorder="1"/>
    <xf numFmtId="3" fontId="1" fillId="0" borderId="18" xfId="0" applyNumberFormat="1" applyFont="1" applyBorder="1" applyAlignment="1">
      <alignment horizontal="right"/>
    </xf>
    <xf numFmtId="3" fontId="0" fillId="0" borderId="78" xfId="0" applyNumberFormat="1" applyBorder="1" applyAlignment="1">
      <alignment horizontal="right" vertical="center"/>
    </xf>
    <xf numFmtId="3" fontId="0" fillId="0" borderId="79" xfId="0" applyNumberFormat="1" applyBorder="1" applyAlignment="1">
      <alignment horizontal="right" vertical="center"/>
    </xf>
    <xf numFmtId="3" fontId="1" fillId="0" borderId="79" xfId="0" applyNumberFormat="1" applyFont="1" applyBorder="1" applyAlignment="1">
      <alignment horizontal="right" vertical="center"/>
    </xf>
    <xf numFmtId="49" fontId="0" fillId="0" borderId="30" xfId="0" applyNumberFormat="1" applyBorder="1" applyAlignment="1">
      <alignment vertical="center"/>
    </xf>
    <xf numFmtId="49" fontId="0" fillId="0" borderId="80" xfId="0" applyNumberFormat="1" applyBorder="1" applyAlignment="1">
      <alignment horizontal="center" vertical="center"/>
    </xf>
    <xf numFmtId="49" fontId="0" fillId="0" borderId="80" xfId="0" applyNumberFormat="1" applyBorder="1" applyAlignment="1">
      <alignment horizontal="right" vertical="center"/>
    </xf>
    <xf numFmtId="3" fontId="0" fillId="0" borderId="80" xfId="0" applyNumberFormat="1" applyBorder="1" applyAlignment="1">
      <alignment horizontal="right" vertical="center"/>
    </xf>
    <xf numFmtId="3" fontId="0" fillId="0" borderId="81" xfId="0" applyNumberFormat="1" applyBorder="1" applyAlignment="1">
      <alignment vertical="center"/>
    </xf>
    <xf numFmtId="49" fontId="0" fillId="2" borderId="7" xfId="0" applyNumberFormat="1" applyFill="1" applyBorder="1" applyAlignment="1">
      <alignment horizontal="center" vertical="top"/>
    </xf>
    <xf numFmtId="0" fontId="1" fillId="0" borderId="44" xfId="0" applyFont="1" applyFill="1" applyBorder="1" applyAlignment="1">
      <alignment vertical="top" wrapText="1"/>
    </xf>
    <xf numFmtId="0" fontId="0" fillId="2" borderId="75" xfId="0" applyFill="1" applyBorder="1" applyAlignment="1">
      <alignment horizontal="right" vertical="top"/>
    </xf>
    <xf numFmtId="0" fontId="0" fillId="2" borderId="21" xfId="0" applyFill="1" applyBorder="1" applyAlignment="1">
      <alignment horizontal="left" vertical="top"/>
    </xf>
    <xf numFmtId="0" fontId="0" fillId="2" borderId="8" xfId="0" applyFill="1" applyBorder="1" applyAlignment="1">
      <alignment horizontal="center" vertical="center" textRotation="90" wrapText="1"/>
    </xf>
    <xf numFmtId="0" fontId="0" fillId="2" borderId="8" xfId="0" applyFill="1" applyBorder="1" applyAlignment="1">
      <alignment horizontal="center" vertical="top"/>
    </xf>
    <xf numFmtId="0" fontId="0" fillId="2" borderId="9" xfId="0" applyFill="1" applyBorder="1" applyAlignment="1">
      <alignment horizontal="center" vertical="top"/>
    </xf>
    <xf numFmtId="3" fontId="0" fillId="2" borderId="7" xfId="0" applyNumberFormat="1" applyFill="1" applyBorder="1" applyAlignment="1">
      <alignment horizontal="right" vertical="top"/>
    </xf>
    <xf numFmtId="3" fontId="0" fillId="2" borderId="44" xfId="0" applyNumberFormat="1" applyFill="1" applyBorder="1" applyAlignment="1">
      <alignment horizontal="right" vertical="top"/>
    </xf>
    <xf numFmtId="3" fontId="0" fillId="2" borderId="9" xfId="0" applyNumberFormat="1" applyFill="1" applyBorder="1" applyAlignment="1">
      <alignment horizontal="right" vertical="top"/>
    </xf>
    <xf numFmtId="3" fontId="0" fillId="2" borderId="9" xfId="0" applyNumberFormat="1" applyFill="1" applyBorder="1" applyAlignment="1">
      <alignment horizontal="center" vertical="top"/>
    </xf>
    <xf numFmtId="49" fontId="0" fillId="2" borderId="31" xfId="0" applyNumberFormat="1" applyFill="1" applyBorder="1" applyAlignment="1">
      <alignment horizontal="center" vertical="top"/>
    </xf>
    <xf numFmtId="0" fontId="37" fillId="0" borderId="43" xfId="0" applyFont="1" applyFill="1" applyBorder="1" applyAlignment="1">
      <alignment vertical="top" wrapText="1"/>
    </xf>
    <xf numFmtId="0" fontId="0" fillId="2" borderId="40" xfId="0" applyFill="1" applyBorder="1" applyAlignment="1">
      <alignment horizontal="right" vertical="top"/>
    </xf>
    <xf numFmtId="0" fontId="0" fillId="2" borderId="76" xfId="0" applyFill="1" applyBorder="1" applyAlignment="1">
      <alignment horizontal="left" vertical="top"/>
    </xf>
    <xf numFmtId="0" fontId="0" fillId="2" borderId="42" xfId="0" applyFont="1" applyFill="1" applyBorder="1" applyAlignment="1">
      <alignment horizontal="center" vertical="center" textRotation="90" wrapText="1"/>
    </xf>
    <xf numFmtId="0" fontId="0" fillId="2" borderId="42" xfId="0" applyFill="1" applyBorder="1" applyAlignment="1">
      <alignment horizontal="center" vertical="top"/>
    </xf>
    <xf numFmtId="0" fontId="0" fillId="2" borderId="32" xfId="0" applyFill="1" applyBorder="1" applyAlignment="1">
      <alignment horizontal="center" vertical="top"/>
    </xf>
    <xf numFmtId="3" fontId="0" fillId="2" borderId="31" xfId="0" applyNumberFormat="1" applyFill="1" applyBorder="1" applyAlignment="1">
      <alignment horizontal="right" vertical="top"/>
    </xf>
    <xf numFmtId="3" fontId="0" fillId="2" borderId="43" xfId="0" applyNumberFormat="1" applyFill="1" applyBorder="1" applyAlignment="1">
      <alignment horizontal="right" vertical="top"/>
    </xf>
    <xf numFmtId="3" fontId="0" fillId="2" borderId="32" xfId="0" applyNumberFormat="1" applyFill="1" applyBorder="1" applyAlignment="1">
      <alignment horizontal="right" vertical="top"/>
    </xf>
    <xf numFmtId="3" fontId="0" fillId="2" borderId="32" xfId="0" applyNumberFormat="1" applyFill="1" applyBorder="1" applyAlignment="1">
      <alignment horizontal="center" vertical="top"/>
    </xf>
    <xf numFmtId="0" fontId="6" fillId="0" borderId="43" xfId="0" applyFont="1" applyFill="1" applyBorder="1" applyAlignment="1">
      <alignment vertical="top" wrapText="1"/>
    </xf>
    <xf numFmtId="49" fontId="0" fillId="2" borderId="90" xfId="0" applyNumberFormat="1" applyFill="1" applyBorder="1" applyAlignment="1">
      <alignment horizontal="center" vertical="top"/>
    </xf>
    <xf numFmtId="0" fontId="6" fillId="0" borderId="86" xfId="0" applyFont="1" applyFill="1" applyBorder="1" applyAlignment="1">
      <alignment vertical="top" wrapText="1"/>
    </xf>
    <xf numFmtId="0" fontId="0" fillId="2" borderId="72" xfId="0" applyFill="1" applyBorder="1" applyAlignment="1">
      <alignment horizontal="right" vertical="top"/>
    </xf>
    <xf numFmtId="0" fontId="0" fillId="2" borderId="84" xfId="0" applyFill="1" applyBorder="1" applyAlignment="1">
      <alignment horizontal="left" vertical="top"/>
    </xf>
    <xf numFmtId="0" fontId="0" fillId="2" borderId="54" xfId="0" applyFont="1" applyFill="1" applyBorder="1" applyAlignment="1">
      <alignment horizontal="center" vertical="center" textRotation="90" wrapText="1"/>
    </xf>
    <xf numFmtId="0" fontId="0" fillId="2" borderId="54" xfId="0" applyFill="1" applyBorder="1" applyAlignment="1">
      <alignment horizontal="center" vertical="top"/>
    </xf>
    <xf numFmtId="0" fontId="0" fillId="2" borderId="91" xfId="0" applyFill="1" applyBorder="1" applyAlignment="1">
      <alignment horizontal="center" vertical="top"/>
    </xf>
    <xf numFmtId="3" fontId="0" fillId="2" borderId="4" xfId="0" applyNumberFormat="1" applyFill="1" applyBorder="1" applyAlignment="1">
      <alignment horizontal="right" vertical="top"/>
    </xf>
    <xf numFmtId="3" fontId="0" fillId="2" borderId="52" xfId="0" applyNumberFormat="1" applyFill="1" applyBorder="1" applyAlignment="1">
      <alignment horizontal="right" vertical="top"/>
    </xf>
    <xf numFmtId="3" fontId="0" fillId="2" borderId="26" xfId="0" applyNumberFormat="1" applyFill="1" applyBorder="1" applyAlignment="1">
      <alignment horizontal="right" vertical="top"/>
    </xf>
    <xf numFmtId="3" fontId="0" fillId="2" borderId="26" xfId="0" applyNumberFormat="1" applyFill="1" applyBorder="1" applyAlignment="1">
      <alignment horizontal="center" vertical="top"/>
    </xf>
    <xf numFmtId="0" fontId="0" fillId="2" borderId="8" xfId="0" applyFont="1" applyFill="1" applyBorder="1" applyAlignment="1">
      <alignment horizontal="center" vertical="center" textRotation="90" wrapText="1"/>
    </xf>
    <xf numFmtId="49" fontId="0" fillId="2" borderId="4" xfId="0" applyNumberFormat="1" applyFill="1" applyBorder="1" applyAlignment="1">
      <alignment horizontal="center" vertical="top"/>
    </xf>
    <xf numFmtId="0" fontId="6" fillId="0" borderId="52" xfId="0" applyFont="1" applyFill="1" applyBorder="1" applyAlignment="1">
      <alignment vertical="top" wrapText="1"/>
    </xf>
    <xf numFmtId="0" fontId="0" fillId="2" borderId="14" xfId="0" applyFill="1" applyBorder="1" applyAlignment="1">
      <alignment horizontal="right" vertical="top"/>
    </xf>
    <xf numFmtId="0" fontId="0" fillId="2" borderId="92" xfId="0" applyFill="1" applyBorder="1" applyAlignment="1">
      <alignment horizontal="left" vertical="top"/>
    </xf>
    <xf numFmtId="0" fontId="0" fillId="2" borderId="2" xfId="0" applyFont="1" applyFill="1" applyBorder="1" applyAlignment="1">
      <alignment horizontal="center" vertical="center" textRotation="90" wrapText="1"/>
    </xf>
    <xf numFmtId="0" fontId="0" fillId="2" borderId="2" xfId="0" applyFill="1" applyBorder="1" applyAlignment="1">
      <alignment horizontal="center" vertical="top"/>
    </xf>
    <xf numFmtId="0" fontId="0" fillId="2" borderId="26" xfId="0" applyFill="1" applyBorder="1" applyAlignment="1">
      <alignment horizontal="center" vertical="top"/>
    </xf>
    <xf numFmtId="49" fontId="1" fillId="5" borderId="17" xfId="0" applyNumberFormat="1" applyFont="1" applyFill="1" applyBorder="1" applyAlignment="1">
      <alignment horizontal="center"/>
    </xf>
    <xf numFmtId="0" fontId="1" fillId="5" borderId="88" xfId="0" applyFont="1" applyFill="1" applyBorder="1" applyAlignment="1">
      <alignment horizontal="center" vertical="center" wrapText="1"/>
    </xf>
    <xf numFmtId="0" fontId="0" fillId="5" borderId="0" xfId="0" applyFill="1" applyBorder="1" applyAlignment="1">
      <alignment horizontal="right" vertical="top"/>
    </xf>
    <xf numFmtId="0" fontId="0" fillId="5" borderId="89" xfId="0" applyFill="1" applyBorder="1" applyAlignment="1">
      <alignment horizontal="left" vertical="top"/>
    </xf>
    <xf numFmtId="0" fontId="1" fillId="5" borderId="18" xfId="0" applyFont="1" applyFill="1" applyBorder="1" applyAlignment="1">
      <alignment horizontal="right" wrapText="1"/>
    </xf>
    <xf numFmtId="0" fontId="0" fillId="5" borderId="18" xfId="0" applyFill="1" applyBorder="1" applyAlignment="1">
      <alignment horizontal="center" vertical="top"/>
    </xf>
    <xf numFmtId="0" fontId="0" fillId="5" borderId="20" xfId="0" applyFill="1" applyBorder="1" applyAlignment="1">
      <alignment horizontal="center" vertical="top"/>
    </xf>
    <xf numFmtId="3" fontId="0" fillId="5" borderId="17" xfId="0" applyNumberFormat="1" applyFill="1" applyBorder="1" applyAlignment="1">
      <alignment horizontal="right" vertical="top"/>
    </xf>
    <xf numFmtId="3" fontId="0" fillId="5" borderId="88" xfId="0" applyNumberFormat="1" applyFill="1" applyBorder="1" applyAlignment="1">
      <alignment horizontal="right" vertical="top"/>
    </xf>
    <xf numFmtId="3" fontId="1" fillId="5" borderId="17" xfId="0" applyNumberFormat="1" applyFont="1" applyFill="1" applyBorder="1" applyAlignment="1">
      <alignment horizontal="right" vertical="top"/>
    </xf>
    <xf numFmtId="3" fontId="1" fillId="5" borderId="20" xfId="0" applyNumberFormat="1" applyFont="1" applyFill="1" applyBorder="1" applyAlignment="1">
      <alignment horizontal="right" vertical="top"/>
    </xf>
    <xf numFmtId="3" fontId="0" fillId="5" borderId="20" xfId="0" applyNumberFormat="1" applyFill="1" applyBorder="1" applyAlignment="1">
      <alignment horizontal="center" vertical="center"/>
    </xf>
    <xf numFmtId="0" fontId="6" fillId="2" borderId="44" xfId="0" applyFont="1" applyFill="1" applyBorder="1" applyAlignment="1">
      <alignment vertical="top" wrapText="1"/>
    </xf>
    <xf numFmtId="49" fontId="0" fillId="0" borderId="17" xfId="0" applyNumberFormat="1" applyBorder="1" applyAlignment="1">
      <alignment horizontal="center" vertical="top"/>
    </xf>
    <xf numFmtId="0" fontId="0" fillId="0" borderId="88" xfId="0" applyFill="1" applyBorder="1" applyAlignment="1">
      <alignment vertical="top" wrapText="1"/>
    </xf>
    <xf numFmtId="0" fontId="0" fillId="0" borderId="0" xfId="0" applyBorder="1" applyAlignment="1">
      <alignment horizontal="right" vertical="top"/>
    </xf>
    <xf numFmtId="0" fontId="0" fillId="0" borderId="89" xfId="0" applyBorder="1" applyAlignment="1">
      <alignment horizontal="left" vertical="top"/>
    </xf>
    <xf numFmtId="0" fontId="0" fillId="0" borderId="18" xfId="0" applyBorder="1" applyAlignment="1">
      <alignment wrapText="1"/>
    </xf>
    <xf numFmtId="0" fontId="0" fillId="0" borderId="89" xfId="0" applyBorder="1" applyAlignment="1">
      <alignment horizontal="center" vertical="top"/>
    </xf>
    <xf numFmtId="0" fontId="0" fillId="0" borderId="20" xfId="0" applyBorder="1" applyAlignment="1">
      <alignment horizontal="center" vertical="top"/>
    </xf>
    <xf numFmtId="3" fontId="0" fillId="0" borderId="13" xfId="0" applyNumberFormat="1" applyBorder="1" applyAlignment="1">
      <alignment horizontal="right" vertical="top"/>
    </xf>
    <xf numFmtId="3" fontId="0" fillId="0" borderId="45" xfId="0" applyNumberFormat="1" applyBorder="1" applyAlignment="1">
      <alignment horizontal="right" vertical="top"/>
    </xf>
    <xf numFmtId="3" fontId="0" fillId="0" borderId="12" xfId="0" applyNumberFormat="1" applyBorder="1" applyAlignment="1">
      <alignment horizontal="right" vertical="top"/>
    </xf>
    <xf numFmtId="3" fontId="0" fillId="0" borderId="20" xfId="0" applyNumberFormat="1" applyBorder="1" applyAlignment="1">
      <alignment horizontal="center" vertical="center"/>
    </xf>
    <xf numFmtId="49" fontId="0" fillId="0" borderId="7" xfId="0" applyNumberFormat="1" applyBorder="1" applyAlignment="1">
      <alignment horizontal="center" vertical="top"/>
    </xf>
    <xf numFmtId="0" fontId="0" fillId="0" borderId="44" xfId="0" applyFill="1" applyBorder="1" applyAlignment="1">
      <alignment vertical="top" wrapText="1"/>
    </xf>
    <xf numFmtId="0" fontId="0" fillId="0" borderId="75" xfId="0" applyBorder="1" applyAlignment="1">
      <alignment horizontal="right" vertical="top"/>
    </xf>
    <xf numFmtId="0" fontId="0" fillId="0" borderId="21" xfId="0" applyBorder="1" applyAlignment="1">
      <alignment horizontal="left" vertical="top"/>
    </xf>
    <xf numFmtId="0" fontId="0" fillId="0" borderId="8" xfId="0" applyBorder="1" applyAlignment="1">
      <alignment wrapText="1"/>
    </xf>
    <xf numFmtId="0" fontId="0" fillId="0" borderId="21" xfId="0" applyBorder="1" applyAlignment="1">
      <alignment horizontal="center" vertical="top"/>
    </xf>
    <xf numFmtId="3" fontId="0" fillId="0" borderId="7" xfId="0" applyNumberFormat="1" applyBorder="1" applyAlignment="1">
      <alignment horizontal="right" vertical="top"/>
    </xf>
    <xf numFmtId="3" fontId="0" fillId="0" borderId="44" xfId="0" applyNumberFormat="1" applyBorder="1" applyAlignment="1">
      <alignment horizontal="right" vertical="top"/>
    </xf>
    <xf numFmtId="3" fontId="0" fillId="0" borderId="9" xfId="0" applyNumberFormat="1" applyBorder="1" applyAlignment="1">
      <alignment horizontal="right" vertical="top"/>
    </xf>
    <xf numFmtId="3" fontId="0" fillId="0" borderId="9" xfId="0" applyNumberFormat="1" applyBorder="1" applyAlignment="1">
      <alignment horizontal="center" vertical="center"/>
    </xf>
    <xf numFmtId="49" fontId="1" fillId="0" borderId="17" xfId="0" applyNumberFormat="1" applyFont="1" applyBorder="1" applyAlignment="1">
      <alignment horizontal="center"/>
    </xf>
    <xf numFmtId="0" fontId="1" fillId="0" borderId="0" xfId="0" applyFont="1" applyBorder="1" applyAlignment="1">
      <alignment horizontal="right" vertical="top"/>
    </xf>
    <xf numFmtId="0" fontId="1" fillId="0" borderId="89" xfId="0" applyFont="1" applyBorder="1" applyAlignment="1">
      <alignment horizontal="left" vertical="top"/>
    </xf>
    <xf numFmtId="0" fontId="6" fillId="0" borderId="18" xfId="0" applyFont="1" applyBorder="1" applyAlignment="1">
      <alignment wrapText="1"/>
    </xf>
    <xf numFmtId="0" fontId="1" fillId="0" borderId="18" xfId="0" applyFont="1" applyBorder="1" applyAlignment="1">
      <alignment horizontal="center" vertical="top"/>
    </xf>
    <xf numFmtId="0" fontId="1" fillId="0" borderId="20" xfId="0" applyFont="1" applyBorder="1" applyAlignment="1">
      <alignment horizontal="center" vertical="top"/>
    </xf>
    <xf numFmtId="3" fontId="0" fillId="0" borderId="12" xfId="0" applyNumberFormat="1" applyBorder="1" applyAlignment="1">
      <alignment horizontal="center" vertical="top"/>
    </xf>
    <xf numFmtId="49" fontId="0" fillId="0" borderId="7" xfId="0" applyNumberFormat="1" applyBorder="1" applyAlignment="1">
      <alignment horizontal="center"/>
    </xf>
    <xf numFmtId="49" fontId="0" fillId="0" borderId="17" xfId="0" applyNumberFormat="1" applyBorder="1" applyAlignment="1">
      <alignment horizontal="center"/>
    </xf>
    <xf numFmtId="0" fontId="1" fillId="0" borderId="88" xfId="0" applyFont="1" applyFill="1" applyBorder="1" applyAlignment="1">
      <alignment vertical="top" wrapText="1"/>
    </xf>
    <xf numFmtId="0" fontId="28" fillId="4" borderId="0" xfId="0" applyFont="1" applyFill="1" applyAlignment="1">
      <alignment horizontal="right" vertical="top"/>
    </xf>
    <xf numFmtId="0" fontId="16" fillId="0" borderId="4" xfId="0" applyFont="1" applyBorder="1" applyAlignment="1">
      <alignment horizontal="center" vertical="center"/>
    </xf>
    <xf numFmtId="0" fontId="16" fillId="0" borderId="2" xfId="0" applyFont="1" applyBorder="1" applyAlignment="1">
      <alignment horizontal="center" vertical="center"/>
    </xf>
    <xf numFmtId="0" fontId="17" fillId="0" borderId="2" xfId="0" applyFont="1" applyBorder="1" applyAlignment="1">
      <alignment horizontal="center"/>
    </xf>
    <xf numFmtId="0" fontId="17" fillId="0" borderId="26" xfId="0" applyFont="1" applyBorder="1" applyAlignment="1">
      <alignment horizont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center"/>
    </xf>
    <xf numFmtId="0" fontId="17" fillId="0" borderId="6" xfId="0" applyFont="1" applyBorder="1" applyAlignment="1">
      <alignment horizont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3" xfId="0" applyFont="1" applyBorder="1" applyAlignment="1">
      <alignment horizontal="left" vertical="center"/>
    </xf>
    <xf numFmtId="0" fontId="16" fillId="0" borderId="10" xfId="0" applyFont="1" applyBorder="1" applyAlignment="1">
      <alignment horizontal="left" vertical="center"/>
    </xf>
    <xf numFmtId="0" fontId="18" fillId="0" borderId="10" xfId="0" applyFont="1" applyBorder="1" applyAlignment="1">
      <alignment horizontal="left" vertical="center"/>
    </xf>
    <xf numFmtId="0" fontId="18" fillId="0" borderId="10" xfId="0" applyFont="1" applyBorder="1" applyAlignment="1">
      <alignment horizontal="left" vertical="center" wrapText="1"/>
    </xf>
    <xf numFmtId="0" fontId="18" fillId="0" borderId="45" xfId="0" applyFont="1" applyBorder="1" applyAlignment="1">
      <alignment horizontal="left" vertical="center" wrapText="1"/>
    </xf>
    <xf numFmtId="0" fontId="18" fillId="0" borderId="3" xfId="0" applyFont="1" applyBorder="1" applyAlignment="1">
      <alignment horizontal="left" vertical="center" wrapText="1"/>
    </xf>
    <xf numFmtId="0" fontId="18" fillId="0" borderId="11" xfId="0" applyFont="1" applyBorder="1" applyAlignment="1">
      <alignment horizontal="left" vertical="center" wrapText="1"/>
    </xf>
    <xf numFmtId="0" fontId="17" fillId="0" borderId="4" xfId="0" applyFont="1" applyBorder="1" applyAlignment="1">
      <alignment horizontal="center"/>
    </xf>
    <xf numFmtId="0" fontId="17" fillId="0" borderId="5" xfId="0" applyFont="1" applyBorder="1" applyAlignment="1">
      <alignment horizontal="center"/>
    </xf>
    <xf numFmtId="0" fontId="17" fillId="0" borderId="7" xfId="0" applyFont="1" applyBorder="1" applyAlignment="1">
      <alignment horizontal="center"/>
    </xf>
    <xf numFmtId="0" fontId="17" fillId="0" borderId="8" xfId="0" applyFont="1" applyBorder="1" applyAlignment="1">
      <alignment horizontal="center"/>
    </xf>
    <xf numFmtId="0" fontId="17" fillId="0" borderId="9" xfId="0" applyFont="1" applyBorder="1" applyAlignment="1">
      <alignment horizontal="center"/>
    </xf>
    <xf numFmtId="0" fontId="16" fillId="0" borderId="5" xfId="0" applyFont="1" applyBorder="1" applyAlignment="1">
      <alignment horizontal="left" vertical="center"/>
    </xf>
    <xf numFmtId="0" fontId="16" fillId="0" borderId="3" xfId="0" applyFont="1" applyBorder="1" applyAlignment="1">
      <alignment horizontal="left" vertical="center"/>
    </xf>
    <xf numFmtId="0" fontId="18" fillId="0" borderId="3" xfId="0" applyFont="1" applyBorder="1" applyAlignment="1">
      <alignment horizontal="left" vertical="center"/>
    </xf>
    <xf numFmtId="0" fontId="16" fillId="0" borderId="3" xfId="0" applyFont="1" applyBorder="1" applyAlignment="1">
      <alignment horizontal="left" vertical="top" wrapText="1"/>
    </xf>
    <xf numFmtId="0" fontId="16" fillId="0" borderId="11" xfId="0" applyFont="1" applyBorder="1" applyAlignment="1">
      <alignment horizontal="left" vertical="top" wrapText="1"/>
    </xf>
    <xf numFmtId="0" fontId="18" fillId="0" borderId="1" xfId="0" applyFont="1" applyBorder="1" applyAlignment="1">
      <alignment horizontal="center" vertical="center"/>
    </xf>
    <xf numFmtId="0" fontId="16" fillId="0" borderId="67" xfId="0" applyFont="1" applyBorder="1" applyAlignment="1">
      <alignment horizontal="center" vertical="center" wrapText="1"/>
    </xf>
    <xf numFmtId="0" fontId="16" fillId="0" borderId="68" xfId="0" applyFont="1" applyBorder="1" applyAlignment="1">
      <alignment horizontal="center" vertical="center" wrapText="1"/>
    </xf>
    <xf numFmtId="0" fontId="18" fillId="0" borderId="8" xfId="0" applyFont="1" applyBorder="1" applyAlignment="1">
      <alignment horizontal="left" vertical="center"/>
    </xf>
    <xf numFmtId="0" fontId="18" fillId="0" borderId="44" xfId="0" applyFont="1" applyBorder="1" applyAlignment="1">
      <alignment horizontal="left" vertical="center"/>
    </xf>
    <xf numFmtId="0" fontId="16" fillId="0" borderId="31" xfId="0" applyFont="1" applyFill="1" applyBorder="1" applyAlignment="1">
      <alignment horizontal="left" vertical="top" wrapText="1"/>
    </xf>
    <xf numFmtId="0" fontId="16" fillId="0" borderId="42" xfId="0" applyFont="1" applyFill="1" applyBorder="1" applyAlignment="1">
      <alignment horizontal="left" vertical="top" wrapText="1"/>
    </xf>
    <xf numFmtId="0" fontId="16" fillId="0" borderId="32" xfId="0" applyFont="1" applyFill="1" applyBorder="1" applyAlignment="1">
      <alignment horizontal="left" vertical="top" wrapText="1"/>
    </xf>
    <xf numFmtId="0" fontId="16" fillId="0" borderId="64" xfId="0" applyFont="1" applyBorder="1" applyAlignment="1">
      <alignment horizontal="left" vertical="center" wrapText="1"/>
    </xf>
    <xf numFmtId="0" fontId="16" fillId="0" borderId="55" xfId="0" applyFont="1" applyBorder="1" applyAlignment="1">
      <alignment horizontal="left" vertical="center" wrapText="1"/>
    </xf>
    <xf numFmtId="0" fontId="18" fillId="0" borderId="11" xfId="0" applyFont="1" applyBorder="1" applyAlignment="1">
      <alignment horizontal="left" vertical="center"/>
    </xf>
    <xf numFmtId="0" fontId="18" fillId="0" borderId="55" xfId="0" applyFont="1" applyBorder="1" applyAlignment="1">
      <alignment horizontal="left" vertical="center"/>
    </xf>
    <xf numFmtId="0" fontId="18" fillId="0" borderId="69" xfId="0" applyFont="1" applyBorder="1" applyAlignment="1">
      <alignment horizontal="left" vertical="center"/>
    </xf>
    <xf numFmtId="0" fontId="18" fillId="0" borderId="70" xfId="0" applyFont="1" applyBorder="1" applyAlignment="1">
      <alignment horizontal="left" vertical="center"/>
    </xf>
    <xf numFmtId="0" fontId="16" fillId="0" borderId="65"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47" xfId="0" applyFont="1" applyBorder="1" applyAlignment="1">
      <alignment horizontal="center" vertical="center" wrapText="1"/>
    </xf>
    <xf numFmtId="0" fontId="18" fillId="0" borderId="56" xfId="0" applyFont="1" applyBorder="1" applyAlignment="1">
      <alignment horizontal="left" vertical="center" wrapText="1"/>
    </xf>
    <xf numFmtId="0" fontId="18" fillId="0" borderId="57" xfId="0" applyFont="1" applyBorder="1" applyAlignment="1">
      <alignment horizontal="left" vertical="center" wrapText="1"/>
    </xf>
    <xf numFmtId="0" fontId="18" fillId="0" borderId="58" xfId="0" applyFont="1" applyBorder="1" applyAlignment="1">
      <alignment horizontal="left" vertical="center" wrapText="1"/>
    </xf>
    <xf numFmtId="0" fontId="18" fillId="0" borderId="59" xfId="0" applyFont="1" applyBorder="1" applyAlignment="1">
      <alignment horizontal="left" vertical="center" wrapText="1"/>
    </xf>
    <xf numFmtId="0" fontId="18" fillId="0" borderId="47" xfId="0" applyFont="1" applyBorder="1" applyAlignment="1">
      <alignment horizontal="left" vertical="center" wrapText="1"/>
    </xf>
    <xf numFmtId="0" fontId="18" fillId="0" borderId="60" xfId="0" applyFont="1" applyBorder="1" applyAlignment="1">
      <alignment horizontal="left" vertical="center" wrapText="1"/>
    </xf>
    <xf numFmtId="0" fontId="18" fillId="0" borderId="61" xfId="0" applyFont="1" applyBorder="1" applyAlignment="1">
      <alignment horizontal="left" vertical="center" wrapText="1"/>
    </xf>
    <xf numFmtId="0" fontId="18" fillId="0" borderId="62" xfId="0" applyFont="1" applyBorder="1" applyAlignment="1">
      <alignment horizontal="left" vertical="center" wrapText="1"/>
    </xf>
    <xf numFmtId="0" fontId="18" fillId="0" borderId="63" xfId="0" applyFont="1" applyBorder="1" applyAlignment="1">
      <alignment horizontal="left" vertical="center" wrapText="1"/>
    </xf>
    <xf numFmtId="0" fontId="17" fillId="0" borderId="3" xfId="0" applyFont="1" applyBorder="1" applyAlignment="1">
      <alignment horizontal="center" vertical="center"/>
    </xf>
    <xf numFmtId="0" fontId="16" fillId="0" borderId="3" xfId="0" applyFont="1" applyBorder="1" applyAlignment="1">
      <alignment horizontal="left" vertical="top"/>
    </xf>
    <xf numFmtId="0" fontId="17" fillId="0" borderId="6" xfId="0" applyFont="1" applyBorder="1" applyAlignment="1">
      <alignment horizontal="left" vertical="top"/>
    </xf>
    <xf numFmtId="0" fontId="17" fillId="0" borderId="3" xfId="0" applyFont="1" applyBorder="1" applyAlignment="1">
      <alignment horizontal="left" vertical="top"/>
    </xf>
    <xf numFmtId="0" fontId="17" fillId="0" borderId="1" xfId="0" applyFont="1" applyBorder="1" applyAlignment="1">
      <alignment horizontal="left" vertical="top"/>
    </xf>
    <xf numFmtId="0" fontId="17" fillId="0" borderId="16" xfId="0" applyFont="1" applyBorder="1" applyAlignment="1">
      <alignment horizontal="left" vertical="top"/>
    </xf>
    <xf numFmtId="0" fontId="18" fillId="0" borderId="3" xfId="0" applyFont="1" applyBorder="1" applyAlignment="1">
      <alignment horizontal="center" vertical="center"/>
    </xf>
    <xf numFmtId="0" fontId="16" fillId="0" borderId="1" xfId="0" applyFont="1" applyBorder="1" applyAlignment="1">
      <alignment horizontal="left" vertical="center"/>
    </xf>
    <xf numFmtId="0" fontId="32" fillId="2" borderId="0" xfId="3" applyFont="1" applyFill="1" applyBorder="1" applyAlignment="1" applyProtection="1">
      <alignment horizontal="left" vertical="top" wrapText="1"/>
    </xf>
    <xf numFmtId="0" fontId="1" fillId="3" borderId="25" xfId="0" applyFont="1" applyFill="1" applyBorder="1" applyAlignment="1">
      <alignment horizontal="center" vertical="center" wrapText="1"/>
    </xf>
    <xf numFmtId="0" fontId="0" fillId="3" borderId="24" xfId="0"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6" xfId="0" applyFont="1" applyFill="1" applyBorder="1" applyAlignment="1">
      <alignment horizontal="center" vertical="center" wrapText="1"/>
    </xf>
    <xf numFmtId="0" fontId="1" fillId="3" borderId="87" xfId="0" applyFont="1" applyFill="1" applyBorder="1" applyAlignment="1">
      <alignment horizontal="center" vertical="center" wrapText="1"/>
    </xf>
    <xf numFmtId="0" fontId="1" fillId="3" borderId="2" xfId="0" applyFont="1" applyFill="1" applyBorder="1" applyAlignment="1">
      <alignment horizontal="center" vertical="top"/>
    </xf>
    <xf numFmtId="0" fontId="1" fillId="3" borderId="8" xfId="0" applyFont="1" applyFill="1" applyBorder="1" applyAlignment="1">
      <alignment horizontal="center" vertical="top"/>
    </xf>
    <xf numFmtId="0" fontId="1" fillId="3" borderId="26" xfId="0" applyFont="1" applyFill="1" applyBorder="1" applyAlignment="1">
      <alignment horizontal="center" vertical="top"/>
    </xf>
    <xf numFmtId="0" fontId="1" fillId="3" borderId="9" xfId="0" applyFont="1" applyFill="1" applyBorder="1" applyAlignment="1">
      <alignment horizontal="center" vertical="top"/>
    </xf>
    <xf numFmtId="0" fontId="1" fillId="3" borderId="54" xfId="0" applyFont="1" applyFill="1" applyBorder="1" applyAlignment="1">
      <alignment horizontal="center" vertical="top"/>
    </xf>
    <xf numFmtId="0" fontId="1" fillId="3" borderId="53" xfId="0" applyFont="1" applyFill="1" applyBorder="1" applyAlignment="1">
      <alignment horizontal="center" vertical="top"/>
    </xf>
    <xf numFmtId="0" fontId="1" fillId="3" borderId="72" xfId="0" applyFont="1" applyFill="1" applyBorder="1" applyAlignment="1">
      <alignment horizontal="right" vertical="top"/>
    </xf>
    <xf numFmtId="0" fontId="1" fillId="3" borderId="74" xfId="0" applyFont="1" applyFill="1" applyBorder="1" applyAlignment="1">
      <alignment horizontal="right" vertical="top"/>
    </xf>
    <xf numFmtId="0" fontId="1" fillId="3" borderId="84" xfId="0" applyFont="1" applyFill="1" applyBorder="1" applyAlignment="1">
      <alignment horizontal="left" vertical="top"/>
    </xf>
    <xf numFmtId="0" fontId="1" fillId="3" borderId="85" xfId="0" applyFont="1" applyFill="1" applyBorder="1" applyAlignment="1">
      <alignment horizontal="left" vertical="top"/>
    </xf>
    <xf numFmtId="0" fontId="45" fillId="0" borderId="0" xfId="5" applyFont="1" applyBorder="1" applyAlignment="1">
      <alignment horizontal="left" vertical="top" indent="1"/>
    </xf>
    <xf numFmtId="0" fontId="44" fillId="0" borderId="0" xfId="5" applyBorder="1" applyAlignment="1">
      <alignment horizontal="left" vertical="top" indent="1"/>
    </xf>
    <xf numFmtId="0" fontId="45" fillId="7" borderId="3" xfId="5" applyFont="1" applyFill="1" applyBorder="1" applyAlignment="1">
      <alignment horizontal="left" vertical="top" indent="1"/>
    </xf>
  </cellXfs>
  <cellStyles count="6">
    <cellStyle name="Normální" xfId="0" builtinId="0"/>
    <cellStyle name="Normální 2" xfId="1"/>
    <cellStyle name="Normální 2 2" xfId="3"/>
    <cellStyle name="Normální 3" xfId="2"/>
    <cellStyle name="Normální 4" xfId="4"/>
    <cellStyle name="Normální 5" xfId="5"/>
  </cellStyles>
  <dxfs count="0"/>
  <tableStyles count="0" defaultTableStyle="TableStyleMedium2" defaultPivotStyle="PivotStyleLight16"/>
  <colors>
    <mruColors>
      <color rgb="FF005284"/>
      <color rgb="FF00923F"/>
      <color rgb="FF193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14</xdr:col>
      <xdr:colOff>0</xdr:colOff>
      <xdr:row>36</xdr:row>
      <xdr:rowOff>19050</xdr:rowOff>
    </xdr:from>
    <xdr:ext cx="190500" cy="473529"/>
    <xdr:sp macro="" textlink="">
      <xdr:nvSpPr>
        <xdr:cNvPr id="2" name="Text Box 3"/>
        <xdr:cNvSpPr txBox="1">
          <a:spLocks noChangeArrowheads="1"/>
        </xdr:cNvSpPr>
      </xdr:nvSpPr>
      <xdr:spPr bwMode="auto">
        <a:xfrm>
          <a:off x="4781550" y="7781925"/>
          <a:ext cx="190500" cy="473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a:p>
      </xdr:txBody>
    </xdr:sp>
    <xdr:clientData/>
  </xdr:oneCellAnchor>
  <xdr:oneCellAnchor>
    <xdr:from>
      <xdr:col>19</xdr:col>
      <xdr:colOff>0</xdr:colOff>
      <xdr:row>23</xdr:row>
      <xdr:rowOff>0</xdr:rowOff>
    </xdr:from>
    <xdr:ext cx="190500" cy="473529"/>
    <xdr:sp macro="" textlink="">
      <xdr:nvSpPr>
        <xdr:cNvPr id="3" name="Text Box 4"/>
        <xdr:cNvSpPr txBox="1">
          <a:spLocks noChangeArrowheads="1"/>
        </xdr:cNvSpPr>
      </xdr:nvSpPr>
      <xdr:spPr bwMode="auto">
        <a:xfrm>
          <a:off x="7077075" y="5372100"/>
          <a:ext cx="190500" cy="473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a:p>
      </xdr:txBody>
    </xdr:sp>
    <xdr:clientData/>
  </xdr:oneCellAnchor>
  <xdr:twoCellAnchor>
    <xdr:from>
      <xdr:col>12</xdr:col>
      <xdr:colOff>589307</xdr:colOff>
      <xdr:row>42</xdr:row>
      <xdr:rowOff>176419</xdr:rowOff>
    </xdr:from>
    <xdr:to>
      <xdr:col>15</xdr:col>
      <xdr:colOff>10767</xdr:colOff>
      <xdr:row>45</xdr:row>
      <xdr:rowOff>34786</xdr:rowOff>
    </xdr:to>
    <xdr:pic>
      <xdr:nvPicPr>
        <xdr:cNvPr id="4"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7407" y="9663319"/>
          <a:ext cx="1107385" cy="429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76623</xdr:colOff>
      <xdr:row>42</xdr:row>
      <xdr:rowOff>176420</xdr:rowOff>
    </xdr:from>
    <xdr:to>
      <xdr:col>18</xdr:col>
      <xdr:colOff>72896</xdr:colOff>
      <xdr:row>45</xdr:row>
      <xdr:rowOff>33545</xdr:rowOff>
    </xdr:to>
    <xdr:pic>
      <xdr:nvPicPr>
        <xdr:cNvPr id="5" name="Obrázek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648" y="9663320"/>
          <a:ext cx="129167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115303</xdr:colOff>
      <xdr:row>1</xdr:row>
      <xdr:rowOff>87730</xdr:rowOff>
    </xdr:from>
    <xdr:to>
      <xdr:col>7</xdr:col>
      <xdr:colOff>182479</xdr:colOff>
      <xdr:row>4</xdr:row>
      <xdr:rowOff>31750</xdr:rowOff>
    </xdr:to>
    <xdr:pic>
      <xdr:nvPicPr>
        <xdr:cNvPr id="6" name="Obrázek 5" descr="Popis: Logo KUNST - platné bez textu.gif"/>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115303" y="135355"/>
          <a:ext cx="1749926" cy="420270"/>
        </a:xfrm>
        <a:prstGeom prst="rect">
          <a:avLst/>
        </a:prstGeom>
        <a:noFill/>
        <a:ln>
          <a:noFill/>
        </a:ln>
      </xdr:spPr>
    </xdr:pic>
    <xdr:clientData/>
  </xdr:twoCellAnchor>
  <xdr:twoCellAnchor editAs="oneCell">
    <xdr:from>
      <xdr:col>13</xdr:col>
      <xdr:colOff>48126</xdr:colOff>
      <xdr:row>33</xdr:row>
      <xdr:rowOff>75198</xdr:rowOff>
    </xdr:from>
    <xdr:to>
      <xdr:col>18</xdr:col>
      <xdr:colOff>190500</xdr:colOff>
      <xdr:row>36</xdr:row>
      <xdr:rowOff>85726</xdr:rowOff>
    </xdr:to>
    <xdr:pic>
      <xdr:nvPicPr>
        <xdr:cNvPr id="7" name="obrázek 19" descr="Logo KUNST - platné bez textu"/>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4648701" y="7342773"/>
          <a:ext cx="2371224" cy="505828"/>
        </a:xfrm>
        <a:prstGeom prst="rect">
          <a:avLst/>
        </a:prstGeom>
        <a:noFill/>
        <a:ln>
          <a:noFill/>
        </a:ln>
      </xdr:spPr>
    </xdr:pic>
    <xdr:clientData/>
  </xdr:twoCellAnchor>
  <xdr:oneCellAnchor>
    <xdr:from>
      <xdr:col>14</xdr:col>
      <xdr:colOff>0</xdr:colOff>
      <xdr:row>36</xdr:row>
      <xdr:rowOff>19050</xdr:rowOff>
    </xdr:from>
    <xdr:ext cx="190500" cy="473529"/>
    <xdr:sp macro="" textlink="">
      <xdr:nvSpPr>
        <xdr:cNvPr id="8" name="Text Box 3"/>
        <xdr:cNvSpPr txBox="1">
          <a:spLocks noChangeArrowheads="1"/>
        </xdr:cNvSpPr>
      </xdr:nvSpPr>
      <xdr:spPr bwMode="auto">
        <a:xfrm>
          <a:off x="4781550" y="7781925"/>
          <a:ext cx="190500" cy="473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a:p>
      </xdr:txBody>
    </xdr:sp>
    <xdr:clientData/>
  </xdr:oneCellAnchor>
  <xdr:oneCellAnchor>
    <xdr:from>
      <xdr:col>19</xdr:col>
      <xdr:colOff>0</xdr:colOff>
      <xdr:row>23</xdr:row>
      <xdr:rowOff>0</xdr:rowOff>
    </xdr:from>
    <xdr:ext cx="190500" cy="473529"/>
    <xdr:sp macro="" textlink="">
      <xdr:nvSpPr>
        <xdr:cNvPr id="9" name="Text Box 4"/>
        <xdr:cNvSpPr txBox="1">
          <a:spLocks noChangeArrowheads="1"/>
        </xdr:cNvSpPr>
      </xdr:nvSpPr>
      <xdr:spPr bwMode="auto">
        <a:xfrm>
          <a:off x="7077075" y="5372100"/>
          <a:ext cx="190500" cy="473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a:p>
      </xdr:txBody>
    </xdr:sp>
    <xdr:clientData/>
  </xdr:oneCellAnchor>
  <xdr:twoCellAnchor>
    <xdr:from>
      <xdr:col>12</xdr:col>
      <xdr:colOff>589307</xdr:colOff>
      <xdr:row>42</xdr:row>
      <xdr:rowOff>176419</xdr:rowOff>
    </xdr:from>
    <xdr:to>
      <xdr:col>15</xdr:col>
      <xdr:colOff>10767</xdr:colOff>
      <xdr:row>45</xdr:row>
      <xdr:rowOff>34786</xdr:rowOff>
    </xdr:to>
    <xdr:pic>
      <xdr:nvPicPr>
        <xdr:cNvPr id="10"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7407" y="9663319"/>
          <a:ext cx="1107385" cy="4298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76623</xdr:colOff>
      <xdr:row>42</xdr:row>
      <xdr:rowOff>176420</xdr:rowOff>
    </xdr:from>
    <xdr:to>
      <xdr:col>18</xdr:col>
      <xdr:colOff>72896</xdr:colOff>
      <xdr:row>45</xdr:row>
      <xdr:rowOff>33545</xdr:rowOff>
    </xdr:to>
    <xdr:pic>
      <xdr:nvPicPr>
        <xdr:cNvPr id="11" name="Obrázek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610648" y="9663320"/>
          <a:ext cx="1291673"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48126</xdr:colOff>
      <xdr:row>33</xdr:row>
      <xdr:rowOff>75198</xdr:rowOff>
    </xdr:from>
    <xdr:to>
      <xdr:col>18</xdr:col>
      <xdr:colOff>190500</xdr:colOff>
      <xdr:row>36</xdr:row>
      <xdr:rowOff>85726</xdr:rowOff>
    </xdr:to>
    <xdr:pic>
      <xdr:nvPicPr>
        <xdr:cNvPr id="12" name="obrázek 19" descr="Logo KUNST - platné bez textu"/>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4648701" y="7342773"/>
          <a:ext cx="2371224" cy="50582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lamala\AppData\Local\Microsoft\Windows\INetCache\Content.Outlook\H24OKC8X\2238-soupis%20prac&#237;%20a%20dod&#225;vek-ocen&#283;n&#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Zlamala\AppData\Local\Microsoft\Windows\INetCache\Content.Outlook\H24OKC8X\072018-soupis%20prac&#237;%20a%20dod&#225;vek-ocen&#283;n&#25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vba"/>
      <sheetName val="VzorPolozky"/>
      <sheetName val="00 00 Naklady"/>
      <sheetName val="SO 01 01 Pol"/>
      <sheetName val="SO 01 02 Pol"/>
    </sheetNames>
    <sheetDataSet>
      <sheetData sheetId="0">
        <row r="23">
          <cell r="G23">
            <v>0</v>
          </cell>
        </row>
        <row r="29">
          <cell r="G29">
            <v>1617817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vba"/>
      <sheetName val="VzorPolozky"/>
      <sheetName val="SO 01 01 Pol"/>
    </sheetNames>
    <sheetDataSet>
      <sheetData sheetId="0">
        <row r="23">
          <cell r="G23">
            <v>0</v>
          </cell>
        </row>
        <row r="24">
          <cell r="G24">
            <v>0</v>
          </cell>
        </row>
        <row r="25">
          <cell r="G25">
            <v>68703.360000000001</v>
          </cell>
        </row>
        <row r="26">
          <cell r="G26">
            <v>14427.705600000001</v>
          </cell>
        </row>
        <row r="27">
          <cell r="G27">
            <v>0</v>
          </cell>
        </row>
        <row r="29">
          <cell r="J29" t="str">
            <v>CZK</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tabSelected="1" view="pageBreakPreview" zoomScale="60" zoomScaleNormal="100" zoomScalePageLayoutView="40" workbookViewId="0">
      <selection activeCell="AD30" sqref="AD30"/>
    </sheetView>
  </sheetViews>
  <sheetFormatPr defaultRowHeight="14.25" x14ac:dyDescent="0.2"/>
  <cols>
    <col min="1" max="1" width="2.140625" style="8" customWidth="1"/>
    <col min="2" max="3" width="1.7109375" style="8" customWidth="1"/>
    <col min="4" max="4" width="6.140625" style="8" customWidth="1"/>
    <col min="5" max="5" width="6.28515625" style="8" customWidth="1"/>
    <col min="6" max="6" width="5" style="8" customWidth="1"/>
    <col min="7" max="7" width="2.42578125" style="8" customWidth="1"/>
    <col min="8" max="8" width="3.5703125" style="8" customWidth="1"/>
    <col min="9" max="9" width="17.42578125" style="8" customWidth="1"/>
    <col min="10" max="10" width="2.5703125" style="8" customWidth="1"/>
    <col min="11" max="12" width="2.42578125" style="8" customWidth="1"/>
    <col min="13" max="13" width="10.5703125" style="8" customWidth="1"/>
    <col min="14" max="14" width="2.5703125" style="8" customWidth="1"/>
    <col min="15" max="15" width="10.5703125" style="8" customWidth="1"/>
    <col min="16" max="16" width="3.28515625" style="8" customWidth="1"/>
    <col min="17" max="17" width="9.140625" style="8"/>
    <col min="18" max="18" width="5.5703125" style="8" customWidth="1"/>
    <col min="19" max="19" width="3.42578125" style="8" customWidth="1"/>
    <col min="20" max="16384" width="9.140625" style="8"/>
  </cols>
  <sheetData>
    <row r="1" spans="1:19" ht="3.75" customHeight="1" x14ac:dyDescent="0.2">
      <c r="I1" s="83"/>
      <c r="J1" s="83"/>
      <c r="K1" s="83"/>
      <c r="L1" s="83"/>
      <c r="M1" s="83"/>
      <c r="N1" s="83"/>
      <c r="O1" s="83"/>
      <c r="P1" s="83"/>
      <c r="Q1" s="83"/>
      <c r="R1" s="83"/>
      <c r="S1" s="83"/>
    </row>
    <row r="2" spans="1:19" ht="12" customHeight="1" x14ac:dyDescent="0.2">
      <c r="C2" s="9"/>
      <c r="D2" s="9"/>
      <c r="E2" s="9"/>
      <c r="F2" s="9"/>
      <c r="G2" s="9"/>
      <c r="H2" s="9"/>
      <c r="I2" s="83"/>
      <c r="J2" s="83"/>
      <c r="K2" s="427" t="s">
        <v>18</v>
      </c>
      <c r="L2" s="427"/>
      <c r="M2" s="427"/>
      <c r="N2" s="427"/>
      <c r="O2" s="427"/>
      <c r="P2" s="427"/>
      <c r="Q2" s="427"/>
      <c r="R2" s="427"/>
      <c r="S2" s="84"/>
    </row>
    <row r="3" spans="1:19" ht="12" customHeight="1" x14ac:dyDescent="0.2">
      <c r="C3" s="9"/>
      <c r="D3" s="9"/>
      <c r="E3" s="9"/>
      <c r="F3" s="9"/>
      <c r="G3" s="9"/>
      <c r="H3" s="9"/>
      <c r="I3" s="83"/>
      <c r="J3" s="83"/>
      <c r="K3" s="83"/>
      <c r="L3" s="83"/>
      <c r="M3" s="427" t="s">
        <v>19</v>
      </c>
      <c r="N3" s="427"/>
      <c r="O3" s="427"/>
      <c r="P3" s="427"/>
      <c r="Q3" s="427"/>
      <c r="R3" s="427"/>
      <c r="S3" s="84"/>
    </row>
    <row r="4" spans="1:19" ht="12" customHeight="1" x14ac:dyDescent="0.2">
      <c r="C4" s="9"/>
      <c r="D4" s="9"/>
      <c r="E4" s="9"/>
      <c r="F4" s="9"/>
      <c r="G4" s="9"/>
      <c r="H4" s="9"/>
      <c r="I4" s="83"/>
      <c r="J4" s="83"/>
      <c r="K4" s="83"/>
      <c r="L4" s="83"/>
      <c r="M4" s="427" t="s">
        <v>20</v>
      </c>
      <c r="N4" s="427"/>
      <c r="O4" s="427"/>
      <c r="P4" s="427"/>
      <c r="Q4" s="427"/>
      <c r="R4" s="427"/>
      <c r="S4" s="84"/>
    </row>
    <row r="5" spans="1:19" ht="12" customHeight="1" x14ac:dyDescent="0.2">
      <c r="I5" s="83"/>
      <c r="J5" s="83"/>
      <c r="K5" s="83"/>
      <c r="L5" s="83"/>
      <c r="M5" s="427" t="s">
        <v>17</v>
      </c>
      <c r="N5" s="427"/>
      <c r="O5" s="427"/>
      <c r="P5" s="427"/>
      <c r="Q5" s="427"/>
      <c r="R5" s="427"/>
      <c r="S5" s="84"/>
    </row>
    <row r="6" spans="1:19" ht="6.75" customHeight="1" x14ac:dyDescent="0.2">
      <c r="A6" s="85"/>
      <c r="B6" s="85"/>
      <c r="C6" s="85"/>
      <c r="D6" s="85"/>
      <c r="E6" s="85"/>
      <c r="F6" s="85"/>
      <c r="G6" s="85"/>
      <c r="H6" s="85"/>
    </row>
    <row r="9" spans="1:19" x14ac:dyDescent="0.2">
      <c r="B9" s="29"/>
      <c r="C9" s="29"/>
      <c r="D9" s="29"/>
      <c r="E9" s="29"/>
      <c r="F9" s="29"/>
      <c r="G9" s="29"/>
      <c r="H9" s="29"/>
      <c r="I9" s="29"/>
      <c r="J9" s="29"/>
      <c r="K9" s="29"/>
      <c r="L9" s="29"/>
      <c r="M9" s="29"/>
      <c r="N9" s="29"/>
      <c r="O9" s="29"/>
      <c r="P9" s="29"/>
      <c r="Q9" s="29"/>
      <c r="R9" s="29"/>
      <c r="S9" s="29"/>
    </row>
    <row r="10" spans="1:19" ht="27.75" x14ac:dyDescent="0.4">
      <c r="B10" s="29"/>
      <c r="C10" s="29"/>
      <c r="D10" s="29"/>
      <c r="E10" s="29"/>
      <c r="F10" s="29"/>
      <c r="G10" s="29"/>
      <c r="H10" s="29"/>
      <c r="I10" s="29"/>
      <c r="J10" s="29"/>
      <c r="K10" s="29"/>
      <c r="L10" s="29"/>
      <c r="M10" s="29"/>
      <c r="N10" s="29"/>
      <c r="O10" s="29"/>
      <c r="P10" s="29"/>
      <c r="Q10" s="29"/>
      <c r="R10" s="29"/>
      <c r="S10" s="30"/>
    </row>
    <row r="11" spans="1:19" x14ac:dyDescent="0.2">
      <c r="B11" s="29"/>
      <c r="C11" s="29"/>
      <c r="D11" s="29"/>
      <c r="E11" s="29"/>
      <c r="F11" s="29"/>
      <c r="G11" s="29"/>
      <c r="H11" s="29"/>
      <c r="I11" s="29"/>
      <c r="J11" s="29"/>
      <c r="K11" s="29"/>
      <c r="L11" s="29"/>
      <c r="M11" s="29"/>
      <c r="N11" s="29"/>
      <c r="O11" s="29"/>
      <c r="P11" s="29"/>
      <c r="Q11" s="29"/>
      <c r="R11" s="29"/>
      <c r="S11" s="29"/>
    </row>
    <row r="12" spans="1:19" ht="29.25" customHeight="1" x14ac:dyDescent="0.2">
      <c r="A12" s="35"/>
      <c r="B12" s="35"/>
      <c r="C12" s="35"/>
      <c r="D12" s="35"/>
      <c r="E12" s="35"/>
      <c r="F12" s="35"/>
      <c r="G12" s="35"/>
      <c r="H12" s="35"/>
      <c r="I12" s="35"/>
      <c r="J12" s="35"/>
      <c r="K12" s="35"/>
      <c r="L12" s="35"/>
      <c r="M12" s="35"/>
      <c r="N12" s="35"/>
      <c r="O12" s="35"/>
      <c r="P12" s="35"/>
      <c r="Q12" s="35"/>
      <c r="R12" s="29"/>
      <c r="S12" s="29"/>
    </row>
    <row r="13" spans="1:19" x14ac:dyDescent="0.2">
      <c r="A13" s="35"/>
      <c r="B13" s="35"/>
      <c r="C13" s="35"/>
      <c r="D13" s="35"/>
      <c r="E13" s="35"/>
      <c r="F13" s="35"/>
      <c r="G13" s="35"/>
      <c r="H13" s="35"/>
      <c r="I13" s="35"/>
      <c r="J13" s="35"/>
      <c r="K13" s="35"/>
      <c r="L13" s="35"/>
      <c r="M13" s="35"/>
      <c r="N13" s="35"/>
      <c r="O13" s="35"/>
      <c r="P13" s="35"/>
      <c r="Q13" s="35"/>
      <c r="R13" s="29"/>
      <c r="S13" s="29"/>
    </row>
    <row r="14" spans="1:19" ht="34.5" customHeight="1" x14ac:dyDescent="0.5">
      <c r="A14" s="35"/>
      <c r="B14" s="35"/>
      <c r="C14" s="35"/>
      <c r="D14" s="35"/>
      <c r="E14" s="36"/>
      <c r="F14" s="36"/>
      <c r="G14" s="36"/>
      <c r="H14" s="36"/>
      <c r="I14" s="36"/>
      <c r="J14" s="36"/>
      <c r="K14" s="86" t="s">
        <v>77</v>
      </c>
      <c r="L14" s="36"/>
      <c r="M14" s="36"/>
      <c r="N14" s="36"/>
      <c r="O14" s="36"/>
      <c r="P14" s="36"/>
      <c r="Q14" s="35"/>
      <c r="R14" s="29"/>
      <c r="S14" s="32"/>
    </row>
    <row r="15" spans="1:19" ht="39" customHeight="1" x14ac:dyDescent="0.5">
      <c r="A15" s="35"/>
      <c r="B15" s="35"/>
      <c r="C15" s="35"/>
      <c r="D15" s="35"/>
      <c r="E15" s="35"/>
      <c r="F15" s="35"/>
      <c r="G15" s="35"/>
      <c r="H15" s="35"/>
      <c r="I15" s="35"/>
      <c r="J15" s="35"/>
      <c r="K15" s="86" t="s">
        <v>78</v>
      </c>
      <c r="L15" s="35"/>
      <c r="M15" s="35"/>
      <c r="N15" s="35"/>
      <c r="O15" s="35"/>
      <c r="P15" s="35"/>
      <c r="Q15" s="35"/>
      <c r="R15" s="29"/>
      <c r="S15" s="32"/>
    </row>
    <row r="16" spans="1:19" ht="35.25" x14ac:dyDescent="0.5">
      <c r="A16" s="35"/>
      <c r="B16" s="35"/>
      <c r="C16" s="35"/>
      <c r="D16" s="36"/>
      <c r="E16" s="35"/>
      <c r="F16" s="35"/>
      <c r="G16" s="35"/>
      <c r="H16" s="35"/>
      <c r="I16" s="35"/>
      <c r="J16" s="35"/>
      <c r="K16" s="86" t="s">
        <v>415</v>
      </c>
      <c r="L16" s="35"/>
      <c r="M16" s="35"/>
      <c r="N16" s="35"/>
      <c r="O16" s="35"/>
      <c r="P16" s="35"/>
      <c r="Q16" s="36"/>
      <c r="R16" s="31"/>
      <c r="S16" s="29"/>
    </row>
    <row r="17" spans="1:19" ht="27.75" x14ac:dyDescent="0.2">
      <c r="A17" s="35"/>
      <c r="B17" s="35"/>
      <c r="C17" s="35"/>
      <c r="D17" s="35"/>
      <c r="E17" s="37"/>
      <c r="F17" s="37"/>
      <c r="G17" s="37"/>
      <c r="H17" s="200"/>
      <c r="I17" s="200"/>
      <c r="J17" s="200"/>
      <c r="K17" s="201"/>
      <c r="L17" s="202"/>
      <c r="M17" s="200"/>
      <c r="N17" s="200"/>
      <c r="O17" s="200"/>
      <c r="P17" s="37"/>
      <c r="Q17" s="35"/>
      <c r="R17" s="29"/>
      <c r="S17" s="29"/>
    </row>
    <row r="18" spans="1:19" x14ac:dyDescent="0.2">
      <c r="A18" s="35"/>
      <c r="B18" s="35"/>
      <c r="C18" s="35"/>
      <c r="D18" s="35"/>
      <c r="E18" s="35"/>
      <c r="F18" s="35"/>
      <c r="G18" s="35"/>
      <c r="H18" s="35"/>
      <c r="I18" s="35"/>
      <c r="J18" s="35"/>
      <c r="K18" s="35"/>
      <c r="L18" s="35"/>
      <c r="M18" s="35"/>
      <c r="N18" s="35"/>
      <c r="O18" s="35"/>
      <c r="P18" s="35"/>
      <c r="Q18" s="35"/>
      <c r="R18" s="29"/>
      <c r="S18" s="29"/>
    </row>
    <row r="19" spans="1:19" ht="26.25" x14ac:dyDescent="0.2">
      <c r="A19" s="35"/>
      <c r="B19" s="35"/>
      <c r="C19" s="35"/>
      <c r="D19" s="35"/>
      <c r="E19" s="35"/>
      <c r="F19" s="35"/>
      <c r="G19" s="35"/>
      <c r="H19" s="35"/>
      <c r="I19" s="35"/>
      <c r="J19" s="35"/>
      <c r="K19" s="281" t="s">
        <v>86</v>
      </c>
      <c r="L19" s="35"/>
      <c r="M19" s="35"/>
      <c r="N19" s="35"/>
      <c r="O19" s="35"/>
      <c r="P19" s="35"/>
      <c r="Q19" s="35"/>
      <c r="R19" s="29"/>
      <c r="S19" s="29"/>
    </row>
    <row r="20" spans="1:19" x14ac:dyDescent="0.2">
      <c r="A20" s="35"/>
      <c r="B20" s="35"/>
      <c r="C20" s="35"/>
      <c r="D20" s="35"/>
      <c r="E20" s="35"/>
      <c r="F20" s="35"/>
      <c r="G20" s="35"/>
      <c r="H20" s="35"/>
      <c r="I20" s="35"/>
      <c r="J20" s="35"/>
      <c r="K20" s="35"/>
      <c r="L20" s="35"/>
      <c r="M20" s="35"/>
      <c r="N20" s="35"/>
      <c r="O20" s="35"/>
      <c r="P20" s="35"/>
      <c r="Q20" s="35"/>
      <c r="R20" s="29"/>
      <c r="S20" s="29"/>
    </row>
    <row r="21" spans="1:19" ht="15" customHeight="1" x14ac:dyDescent="0.2">
      <c r="A21" s="35"/>
      <c r="B21" s="35"/>
      <c r="C21" s="37"/>
      <c r="D21" s="37"/>
      <c r="E21" s="37"/>
      <c r="F21" s="37"/>
      <c r="G21" s="37"/>
      <c r="H21" s="37"/>
      <c r="I21" s="37"/>
      <c r="J21" s="37"/>
      <c r="K21" s="37"/>
      <c r="L21" s="37"/>
      <c r="M21" s="37"/>
      <c r="N21" s="37"/>
      <c r="O21" s="37"/>
      <c r="P21" s="37"/>
      <c r="Q21" s="37"/>
      <c r="R21" s="33"/>
      <c r="S21" s="29"/>
    </row>
    <row r="22" spans="1:19" ht="15" customHeight="1" x14ac:dyDescent="0.2">
      <c r="A22" s="35"/>
      <c r="B22" s="27" t="s">
        <v>31</v>
      </c>
      <c r="C22" s="39"/>
      <c r="D22" s="39"/>
      <c r="E22" s="37"/>
      <c r="F22" s="37"/>
      <c r="G22" s="37"/>
      <c r="H22" s="37"/>
      <c r="I22" s="37"/>
      <c r="J22" s="37"/>
      <c r="K22" s="37"/>
      <c r="L22" s="37"/>
      <c r="M22" s="37"/>
      <c r="N22" s="37"/>
      <c r="O22" s="37"/>
      <c r="P22" s="37"/>
      <c r="Q22" s="37"/>
      <c r="R22" s="33"/>
      <c r="S22" s="29"/>
    </row>
    <row r="23" spans="1:19" ht="15" customHeight="1" x14ac:dyDescent="0.2">
      <c r="A23" s="35"/>
      <c r="B23" s="27" t="s">
        <v>31</v>
      </c>
      <c r="C23" s="40"/>
      <c r="D23" s="40"/>
      <c r="E23" s="38"/>
      <c r="F23" s="38"/>
      <c r="G23" s="38"/>
      <c r="H23" s="38"/>
      <c r="I23" s="38"/>
      <c r="J23" s="38"/>
      <c r="K23" s="38"/>
      <c r="L23" s="38"/>
      <c r="M23" s="38"/>
      <c r="N23" s="38"/>
      <c r="O23" s="38"/>
      <c r="P23" s="38"/>
      <c r="Q23" s="38"/>
      <c r="R23" s="34"/>
      <c r="S23" s="29"/>
    </row>
    <row r="24" spans="1:19" x14ac:dyDescent="0.2">
      <c r="A24" s="35"/>
      <c r="B24" s="27" t="s">
        <v>31</v>
      </c>
      <c r="C24" s="27"/>
      <c r="D24" s="27"/>
      <c r="E24" s="35"/>
      <c r="F24" s="35"/>
      <c r="G24" s="35"/>
      <c r="H24" s="35"/>
      <c r="I24" s="35"/>
      <c r="J24" s="35"/>
      <c r="K24" s="35"/>
      <c r="L24" s="35"/>
      <c r="M24" s="35"/>
      <c r="N24" s="35"/>
      <c r="O24" s="35"/>
      <c r="P24" s="35"/>
      <c r="Q24" s="35"/>
      <c r="R24" s="29"/>
      <c r="S24" s="29"/>
    </row>
    <row r="25" spans="1:19" x14ac:dyDescent="0.2">
      <c r="A25" s="35"/>
      <c r="B25" s="27"/>
      <c r="C25" s="27"/>
      <c r="D25" s="27"/>
      <c r="E25" s="35"/>
      <c r="F25" s="35"/>
      <c r="G25" s="35"/>
      <c r="H25" s="35"/>
      <c r="I25" s="35"/>
      <c r="J25" s="35"/>
      <c r="K25" s="35"/>
      <c r="L25" s="35"/>
      <c r="M25" s="35"/>
      <c r="N25" s="35"/>
      <c r="O25" s="35"/>
      <c r="P25" s="35"/>
      <c r="Q25" s="35"/>
      <c r="R25" s="29"/>
      <c r="S25" s="29"/>
    </row>
    <row r="26" spans="1:19" x14ac:dyDescent="0.2">
      <c r="A26" s="35"/>
      <c r="B26" s="27" t="s">
        <v>31</v>
      </c>
      <c r="C26" s="27"/>
      <c r="D26" s="27"/>
      <c r="E26" s="35"/>
      <c r="F26" s="35"/>
      <c r="G26" s="35"/>
      <c r="H26" s="35"/>
      <c r="I26" s="35"/>
      <c r="J26" s="35"/>
      <c r="K26" s="35"/>
      <c r="L26" s="35"/>
      <c r="M26" s="35"/>
      <c r="N26" s="35"/>
      <c r="O26" s="35"/>
      <c r="P26" s="35"/>
      <c r="Q26" s="35"/>
      <c r="R26" s="29"/>
      <c r="S26" s="29"/>
    </row>
    <row r="27" spans="1:19" x14ac:dyDescent="0.2">
      <c r="A27" s="35"/>
      <c r="B27" s="27" t="s">
        <v>31</v>
      </c>
      <c r="C27" s="27"/>
      <c r="D27" s="27"/>
      <c r="E27" s="35"/>
      <c r="F27" s="35"/>
      <c r="G27" s="35"/>
      <c r="H27" s="35"/>
      <c r="I27" s="35"/>
      <c r="J27" s="35"/>
      <c r="K27" s="35"/>
      <c r="L27" s="35"/>
      <c r="M27" s="35"/>
      <c r="N27" s="35"/>
      <c r="O27" s="35"/>
      <c r="P27" s="35"/>
      <c r="Q27" s="35"/>
      <c r="R27" s="29"/>
      <c r="S27" s="29"/>
    </row>
    <row r="28" spans="1:19" x14ac:dyDescent="0.2">
      <c r="A28" s="35"/>
      <c r="B28" s="27" t="s">
        <v>31</v>
      </c>
      <c r="C28" s="27"/>
      <c r="D28" s="27"/>
      <c r="E28" s="35"/>
      <c r="F28" s="35"/>
      <c r="G28" s="35"/>
      <c r="H28" s="35"/>
      <c r="I28" s="35"/>
      <c r="J28" s="35"/>
      <c r="K28" s="35"/>
      <c r="L28" s="35"/>
      <c r="M28" s="35"/>
      <c r="N28" s="35"/>
      <c r="O28" s="35"/>
      <c r="P28" s="35"/>
      <c r="Q28" s="35"/>
      <c r="R28" s="29"/>
      <c r="S28" s="29"/>
    </row>
    <row r="29" spans="1:19" x14ac:dyDescent="0.2">
      <c r="A29" s="35"/>
      <c r="B29" s="27" t="s">
        <v>31</v>
      </c>
      <c r="C29" s="27"/>
      <c r="D29" s="27"/>
      <c r="E29" s="35"/>
      <c r="F29" s="35"/>
      <c r="G29" s="35"/>
      <c r="H29" s="35"/>
      <c r="I29" s="35"/>
      <c r="J29" s="35"/>
      <c r="K29" s="35"/>
      <c r="L29" s="35"/>
      <c r="M29" s="35"/>
      <c r="N29" s="35"/>
      <c r="O29" s="35"/>
      <c r="P29" s="35"/>
      <c r="Q29" s="35"/>
      <c r="R29" s="29"/>
      <c r="S29" s="29"/>
    </row>
    <row r="30" spans="1:19" ht="20.100000000000001" customHeight="1" thickBot="1" x14ac:dyDescent="0.25">
      <c r="B30" s="27"/>
      <c r="C30" s="27"/>
      <c r="D30" s="27"/>
      <c r="E30" s="27"/>
      <c r="F30" s="27"/>
      <c r="G30" s="27"/>
      <c r="H30" s="27"/>
      <c r="I30" s="27"/>
      <c r="J30" s="27"/>
      <c r="K30" s="27"/>
      <c r="L30" s="27"/>
      <c r="M30" s="27"/>
      <c r="N30" s="27"/>
      <c r="O30" s="27"/>
    </row>
    <row r="31" spans="1:19" ht="20.100000000000001" customHeight="1" x14ac:dyDescent="0.2">
      <c r="A31" s="428" t="s">
        <v>53</v>
      </c>
      <c r="B31" s="429"/>
      <c r="C31" s="429"/>
      <c r="D31" s="429"/>
      <c r="E31" s="430"/>
      <c r="F31" s="430"/>
      <c r="G31" s="430"/>
      <c r="H31" s="430"/>
      <c r="I31" s="89"/>
      <c r="J31" s="430"/>
      <c r="K31" s="430"/>
      <c r="L31" s="430"/>
      <c r="M31" s="430"/>
      <c r="N31" s="430"/>
      <c r="O31" s="430"/>
      <c r="P31" s="430"/>
      <c r="Q31" s="430"/>
      <c r="R31" s="430"/>
      <c r="S31" s="431"/>
    </row>
    <row r="32" spans="1:19" ht="20.100000000000001" customHeight="1" x14ac:dyDescent="0.2">
      <c r="A32" s="432" t="s">
        <v>52</v>
      </c>
      <c r="B32" s="433"/>
      <c r="C32" s="433"/>
      <c r="D32" s="433"/>
      <c r="E32" s="434"/>
      <c r="F32" s="434"/>
      <c r="G32" s="434"/>
      <c r="H32" s="434"/>
      <c r="I32" s="88"/>
      <c r="J32" s="434"/>
      <c r="K32" s="434"/>
      <c r="L32" s="434"/>
      <c r="M32" s="434"/>
      <c r="N32" s="434"/>
      <c r="O32" s="434"/>
      <c r="P32" s="434"/>
      <c r="Q32" s="434"/>
      <c r="R32" s="434"/>
      <c r="S32" s="435"/>
    </row>
    <row r="33" spans="1:19" ht="20.100000000000001" customHeight="1" thickBot="1" x14ac:dyDescent="0.25">
      <c r="A33" s="436" t="s">
        <v>41</v>
      </c>
      <c r="B33" s="437"/>
      <c r="C33" s="437"/>
      <c r="D33" s="437"/>
      <c r="E33" s="437" t="s">
        <v>50</v>
      </c>
      <c r="F33" s="437"/>
      <c r="G33" s="437"/>
      <c r="H33" s="437"/>
      <c r="I33" s="258" t="s">
        <v>51</v>
      </c>
      <c r="J33" s="437" t="s">
        <v>49</v>
      </c>
      <c r="K33" s="437"/>
      <c r="L33" s="437"/>
      <c r="M33" s="437"/>
      <c r="N33" s="437"/>
      <c r="O33" s="437"/>
      <c r="P33" s="437"/>
      <c r="Q33" s="437"/>
      <c r="R33" s="437"/>
      <c r="S33" s="438"/>
    </row>
    <row r="34" spans="1:19" ht="20.100000000000001" customHeight="1" x14ac:dyDescent="0.2">
      <c r="A34" s="439" t="s">
        <v>218</v>
      </c>
      <c r="B34" s="440"/>
      <c r="C34" s="440"/>
      <c r="D34" s="440"/>
      <c r="E34" s="441" t="s">
        <v>219</v>
      </c>
      <c r="F34" s="441"/>
      <c r="G34" s="441"/>
      <c r="H34" s="441"/>
      <c r="I34" s="91"/>
      <c r="J34" s="442">
        <v>3341</v>
      </c>
      <c r="K34" s="442"/>
      <c r="L34" s="442"/>
      <c r="M34" s="443"/>
      <c r="N34" s="446"/>
      <c r="O34" s="430"/>
      <c r="P34" s="430"/>
      <c r="Q34" s="430"/>
      <c r="R34" s="430"/>
      <c r="S34" s="431"/>
    </row>
    <row r="35" spans="1:19" ht="9.9499999999999993" customHeight="1" x14ac:dyDescent="0.2">
      <c r="A35" s="451" t="s">
        <v>220</v>
      </c>
      <c r="B35" s="452"/>
      <c r="C35" s="452"/>
      <c r="D35" s="452"/>
      <c r="E35" s="453" t="s">
        <v>221</v>
      </c>
      <c r="F35" s="453"/>
      <c r="G35" s="453"/>
      <c r="H35" s="453"/>
      <c r="I35" s="434"/>
      <c r="J35" s="444"/>
      <c r="K35" s="444"/>
      <c r="L35" s="444"/>
      <c r="M35" s="445"/>
      <c r="N35" s="447"/>
      <c r="O35" s="434"/>
      <c r="P35" s="434"/>
      <c r="Q35" s="434"/>
      <c r="R35" s="434"/>
      <c r="S35" s="435"/>
    </row>
    <row r="36" spans="1:19" ht="9.9499999999999993" customHeight="1" x14ac:dyDescent="0.2">
      <c r="A36" s="451"/>
      <c r="B36" s="452"/>
      <c r="C36" s="452"/>
      <c r="D36" s="452"/>
      <c r="E36" s="453"/>
      <c r="F36" s="453"/>
      <c r="G36" s="453"/>
      <c r="H36" s="453"/>
      <c r="I36" s="434"/>
      <c r="J36" s="454" t="s">
        <v>87</v>
      </c>
      <c r="K36" s="454"/>
      <c r="L36" s="454"/>
      <c r="M36" s="455"/>
      <c r="N36" s="447"/>
      <c r="O36" s="434"/>
      <c r="P36" s="434"/>
      <c r="Q36" s="434"/>
      <c r="R36" s="434"/>
      <c r="S36" s="435"/>
    </row>
    <row r="37" spans="1:19" ht="20.100000000000001" customHeight="1" thickBot="1" x14ac:dyDescent="0.25">
      <c r="A37" s="451" t="s">
        <v>40</v>
      </c>
      <c r="B37" s="452"/>
      <c r="C37" s="452"/>
      <c r="D37" s="452"/>
      <c r="E37" s="453" t="s">
        <v>222</v>
      </c>
      <c r="F37" s="453"/>
      <c r="G37" s="453"/>
      <c r="H37" s="453"/>
      <c r="I37" s="90"/>
      <c r="J37" s="454"/>
      <c r="K37" s="454"/>
      <c r="L37" s="454"/>
      <c r="M37" s="455"/>
      <c r="N37" s="448"/>
      <c r="O37" s="449"/>
      <c r="P37" s="449"/>
      <c r="Q37" s="449"/>
      <c r="R37" s="449"/>
      <c r="S37" s="450"/>
    </row>
    <row r="38" spans="1:19" ht="26.25" customHeight="1" x14ac:dyDescent="0.2">
      <c r="A38" s="464" t="s">
        <v>43</v>
      </c>
      <c r="B38" s="465"/>
      <c r="C38" s="465"/>
      <c r="D38" s="465"/>
      <c r="E38" s="466" t="s">
        <v>93</v>
      </c>
      <c r="F38" s="467"/>
      <c r="G38" s="467"/>
      <c r="H38" s="467"/>
      <c r="I38" s="467"/>
      <c r="J38" s="467"/>
      <c r="K38" s="467"/>
      <c r="L38" s="467"/>
      <c r="M38" s="467"/>
      <c r="N38" s="468"/>
      <c r="O38" s="468"/>
      <c r="P38" s="468"/>
      <c r="Q38" s="468"/>
      <c r="R38" s="468"/>
      <c r="S38" s="469"/>
    </row>
    <row r="39" spans="1:19" ht="20.25" customHeight="1" x14ac:dyDescent="0.2">
      <c r="A39" s="470" t="s">
        <v>42</v>
      </c>
      <c r="B39" s="471"/>
      <c r="C39" s="471"/>
      <c r="D39" s="474" t="s">
        <v>86</v>
      </c>
      <c r="E39" s="475"/>
      <c r="F39" s="475"/>
      <c r="G39" s="475"/>
      <c r="H39" s="475"/>
      <c r="I39" s="475"/>
      <c r="J39" s="475"/>
      <c r="K39" s="475"/>
      <c r="L39" s="475"/>
      <c r="M39" s="476"/>
      <c r="N39" s="452" t="s">
        <v>36</v>
      </c>
      <c r="O39" s="452"/>
      <c r="P39" s="483" t="s">
        <v>39</v>
      </c>
      <c r="Q39" s="483"/>
      <c r="R39" s="484" t="s">
        <v>35</v>
      </c>
      <c r="S39" s="485"/>
    </row>
    <row r="40" spans="1:19" ht="20.25" customHeight="1" x14ac:dyDescent="0.2">
      <c r="A40" s="472"/>
      <c r="B40" s="473"/>
      <c r="C40" s="473"/>
      <c r="D40" s="477"/>
      <c r="E40" s="478"/>
      <c r="F40" s="478"/>
      <c r="G40" s="478"/>
      <c r="H40" s="478"/>
      <c r="I40" s="478"/>
      <c r="J40" s="478"/>
      <c r="K40" s="478"/>
      <c r="L40" s="478"/>
      <c r="M40" s="479"/>
      <c r="N40" s="452" t="s">
        <v>37</v>
      </c>
      <c r="O40" s="452"/>
      <c r="P40" s="489" t="s">
        <v>45</v>
      </c>
      <c r="Q40" s="489"/>
      <c r="R40" s="486"/>
      <c r="S40" s="485"/>
    </row>
    <row r="41" spans="1:19" ht="20.25" customHeight="1" thickBot="1" x14ac:dyDescent="0.25">
      <c r="A41" s="472"/>
      <c r="B41" s="473"/>
      <c r="C41" s="473"/>
      <c r="D41" s="480"/>
      <c r="E41" s="481"/>
      <c r="F41" s="481"/>
      <c r="G41" s="481"/>
      <c r="H41" s="481"/>
      <c r="I41" s="481"/>
      <c r="J41" s="481"/>
      <c r="K41" s="481"/>
      <c r="L41" s="481"/>
      <c r="M41" s="482"/>
      <c r="N41" s="490" t="s">
        <v>38</v>
      </c>
      <c r="O41" s="490"/>
      <c r="P41" s="456" t="s">
        <v>31</v>
      </c>
      <c r="Q41" s="456"/>
      <c r="R41" s="487"/>
      <c r="S41" s="488"/>
    </row>
    <row r="42" spans="1:19" ht="29.25" customHeight="1" thickBot="1" x14ac:dyDescent="0.25">
      <c r="A42" s="457" t="s">
        <v>44</v>
      </c>
      <c r="B42" s="458"/>
      <c r="C42" s="458"/>
      <c r="D42" s="459" t="s">
        <v>84</v>
      </c>
      <c r="E42" s="459"/>
      <c r="F42" s="459"/>
      <c r="G42" s="459"/>
      <c r="H42" s="459"/>
      <c r="I42" s="459"/>
      <c r="J42" s="459"/>
      <c r="K42" s="459"/>
      <c r="L42" s="459"/>
      <c r="M42" s="460"/>
      <c r="N42" s="461" t="s">
        <v>31</v>
      </c>
      <c r="O42" s="462"/>
      <c r="P42" s="462"/>
      <c r="Q42" s="462"/>
      <c r="R42" s="462"/>
      <c r="S42" s="463"/>
    </row>
    <row r="43" spans="1:19" ht="15" customHeight="1" x14ac:dyDescent="0.2">
      <c r="A43" s="92"/>
      <c r="B43" s="93" t="s">
        <v>21</v>
      </c>
      <c r="C43" s="93"/>
      <c r="D43" s="93"/>
      <c r="E43" s="93"/>
      <c r="F43" s="93"/>
      <c r="G43" s="93"/>
      <c r="H43" s="93"/>
      <c r="I43" s="93"/>
      <c r="J43" s="93"/>
      <c r="K43" s="93"/>
      <c r="L43" s="93"/>
      <c r="M43" s="93"/>
      <c r="N43" s="93"/>
      <c r="O43" s="93"/>
      <c r="P43" s="93"/>
      <c r="Q43" s="93"/>
      <c r="R43" s="93"/>
      <c r="S43" s="94"/>
    </row>
    <row r="44" spans="1:19" ht="15" customHeight="1" x14ac:dyDescent="0.2">
      <c r="A44" s="95"/>
      <c r="B44" s="87" t="s">
        <v>23</v>
      </c>
      <c r="C44" s="87"/>
      <c r="D44" s="87"/>
      <c r="E44" s="87"/>
      <c r="F44" s="87"/>
      <c r="G44" s="87"/>
      <c r="H44" s="87"/>
      <c r="I44" s="87"/>
      <c r="J44" s="87"/>
      <c r="K44" s="87"/>
      <c r="L44" s="87"/>
      <c r="M44" s="87"/>
      <c r="N44" s="87"/>
      <c r="O44" s="87"/>
      <c r="P44" s="87"/>
      <c r="Q44" s="87"/>
      <c r="R44" s="87"/>
      <c r="S44" s="96"/>
    </row>
    <row r="45" spans="1:19" ht="15" customHeight="1" x14ac:dyDescent="0.2">
      <c r="A45" s="95"/>
      <c r="B45" s="87" t="s">
        <v>22</v>
      </c>
      <c r="C45" s="87"/>
      <c r="D45" s="87"/>
      <c r="E45" s="87"/>
      <c r="F45" s="87"/>
      <c r="G45" s="87"/>
      <c r="H45" s="87"/>
      <c r="I45" s="87"/>
      <c r="J45" s="87"/>
      <c r="K45" s="87"/>
      <c r="L45" s="87"/>
      <c r="M45" s="87"/>
      <c r="N45" s="87"/>
      <c r="O45" s="87"/>
      <c r="P45" s="87"/>
      <c r="Q45" s="87"/>
      <c r="R45" s="87"/>
      <c r="S45" s="96"/>
    </row>
    <row r="46" spans="1:19" ht="15" thickBot="1" x14ac:dyDescent="0.25">
      <c r="A46" s="97"/>
      <c r="B46" s="98"/>
      <c r="C46" s="98"/>
      <c r="D46" s="98"/>
      <c r="E46" s="98"/>
      <c r="F46" s="98"/>
      <c r="G46" s="98"/>
      <c r="H46" s="98"/>
      <c r="I46" s="98"/>
      <c r="J46" s="98"/>
      <c r="K46" s="98"/>
      <c r="L46" s="98"/>
      <c r="M46" s="98"/>
      <c r="N46" s="98"/>
      <c r="O46" s="98"/>
      <c r="P46" s="98"/>
      <c r="Q46" s="98"/>
      <c r="R46" s="98"/>
      <c r="S46" s="99"/>
    </row>
  </sheetData>
  <mergeCells count="37">
    <mergeCell ref="P41:Q41"/>
    <mergeCell ref="A42:C42"/>
    <mergeCell ref="D42:M42"/>
    <mergeCell ref="N42:S42"/>
    <mergeCell ref="A38:D38"/>
    <mergeCell ref="E38:S38"/>
    <mergeCell ref="A39:C41"/>
    <mergeCell ref="D39:M41"/>
    <mergeCell ref="N39:O39"/>
    <mergeCell ref="P39:Q39"/>
    <mergeCell ref="R39:S41"/>
    <mergeCell ref="N40:O40"/>
    <mergeCell ref="P40:Q40"/>
    <mergeCell ref="N41:O41"/>
    <mergeCell ref="A34:D34"/>
    <mergeCell ref="E34:H34"/>
    <mergeCell ref="J34:M35"/>
    <mergeCell ref="N34:S37"/>
    <mergeCell ref="A35:D36"/>
    <mergeCell ref="E35:H36"/>
    <mergeCell ref="I35:I36"/>
    <mergeCell ref="J36:M37"/>
    <mergeCell ref="A37:D37"/>
    <mergeCell ref="E37:H37"/>
    <mergeCell ref="A32:D32"/>
    <mergeCell ref="E32:H32"/>
    <mergeCell ref="J32:S32"/>
    <mergeCell ref="A33:D33"/>
    <mergeCell ref="E33:H33"/>
    <mergeCell ref="J33:S33"/>
    <mergeCell ref="K2:R2"/>
    <mergeCell ref="M3:R3"/>
    <mergeCell ref="M4:R4"/>
    <mergeCell ref="M5:R5"/>
    <mergeCell ref="A31:D31"/>
    <mergeCell ref="E31:H31"/>
    <mergeCell ref="J31:S31"/>
  </mergeCells>
  <printOptions horizontalCentered="1"/>
  <pageMargins left="0.59055118110236227" right="0" top="0.78740157480314965" bottom="0.78740157480314965" header="0.31496062992125984" footer="0.31496062992125984"/>
  <pageSetup paperSize="9" scale="90"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A1:C20"/>
  <sheetViews>
    <sheetView tabSelected="1" view="pageBreakPreview" zoomScale="85" zoomScaleNormal="100" zoomScaleSheetLayoutView="85" workbookViewId="0">
      <selection activeCell="AD30" sqref="AD30"/>
    </sheetView>
  </sheetViews>
  <sheetFormatPr defaultRowHeight="15" x14ac:dyDescent="0.25"/>
  <cols>
    <col min="1" max="1" width="50.5703125" style="16" customWidth="1"/>
    <col min="2" max="3" width="20" style="16" customWidth="1"/>
    <col min="4" max="16384" width="9.140625" style="16"/>
  </cols>
  <sheetData>
    <row r="1" spans="1:3" ht="27" customHeight="1" x14ac:dyDescent="0.35">
      <c r="A1" s="26" t="s">
        <v>79</v>
      </c>
    </row>
    <row r="2" spans="1:3" ht="20.25" customHeight="1" thickBot="1" x14ac:dyDescent="0.3">
      <c r="A2" s="203" t="s">
        <v>92</v>
      </c>
      <c r="B2" s="204" t="s">
        <v>31</v>
      </c>
    </row>
    <row r="3" spans="1:3" ht="16.5" customHeight="1" thickBot="1" x14ac:dyDescent="0.3">
      <c r="A3" s="12" t="s">
        <v>31</v>
      </c>
      <c r="B3" s="13" t="s">
        <v>69</v>
      </c>
      <c r="C3" s="13" t="s">
        <v>70</v>
      </c>
    </row>
    <row r="4" spans="1:3" ht="16.5" customHeight="1" thickBot="1" x14ac:dyDescent="0.3">
      <c r="A4" s="142" t="s">
        <v>72</v>
      </c>
      <c r="B4" s="143">
        <f>B7+B19</f>
        <v>0</v>
      </c>
      <c r="C4" s="143">
        <f>B4*1.21</f>
        <v>0</v>
      </c>
    </row>
    <row r="5" spans="1:3" ht="16.5" customHeight="1" thickBot="1" x14ac:dyDescent="0.4">
      <c r="A5" s="162"/>
      <c r="B5" s="144"/>
      <c r="C5" s="144"/>
    </row>
    <row r="6" spans="1:3" ht="16.5" customHeight="1" thickBot="1" x14ac:dyDescent="0.3">
      <c r="A6" s="12" t="s">
        <v>73</v>
      </c>
      <c r="B6" s="145" t="s">
        <v>31</v>
      </c>
      <c r="C6" s="145" t="s">
        <v>31</v>
      </c>
    </row>
    <row r="7" spans="1:3" ht="16.5" customHeight="1" thickBot="1" x14ac:dyDescent="0.3">
      <c r="A7" s="141" t="s">
        <v>71</v>
      </c>
      <c r="B7" s="146">
        <f>B9+B12</f>
        <v>0</v>
      </c>
      <c r="C7" s="146">
        <f>B7*1.21</f>
        <v>0</v>
      </c>
    </row>
    <row r="8" spans="1:3" ht="16.5" customHeight="1" thickBot="1" x14ac:dyDescent="0.3">
      <c r="A8" s="12" t="s">
        <v>29</v>
      </c>
      <c r="B8" s="145" t="s">
        <v>31</v>
      </c>
      <c r="C8" s="145" t="s">
        <v>31</v>
      </c>
    </row>
    <row r="9" spans="1:3" ht="16.5" customHeight="1" thickBot="1" x14ac:dyDescent="0.3">
      <c r="A9" s="141" t="s">
        <v>74</v>
      </c>
      <c r="B9" s="146">
        <f>SUM(B10:B10)</f>
        <v>0</v>
      </c>
      <c r="C9" s="146">
        <f>B9*1.21</f>
        <v>0</v>
      </c>
    </row>
    <row r="10" spans="1:3" ht="16.5" customHeight="1" thickBot="1" x14ac:dyDescent="0.3">
      <c r="A10" s="14" t="s">
        <v>414</v>
      </c>
      <c r="B10" s="147">
        <f>'PS01 Strojní část'!L6</f>
        <v>0</v>
      </c>
      <c r="C10" s="147">
        <f>B10*1.21</f>
        <v>0</v>
      </c>
    </row>
    <row r="11" spans="1:3" ht="16.5" customHeight="1" thickBot="1" x14ac:dyDescent="0.3">
      <c r="A11" s="12" t="s">
        <v>30</v>
      </c>
      <c r="B11" s="145" t="s">
        <v>31</v>
      </c>
      <c r="C11" s="145" t="s">
        <v>31</v>
      </c>
    </row>
    <row r="12" spans="1:3" ht="16.5" customHeight="1" thickBot="1" x14ac:dyDescent="0.3">
      <c r="A12" s="141" t="s">
        <v>75</v>
      </c>
      <c r="B12" s="146">
        <f>SUM(B13:B17)</f>
        <v>0</v>
      </c>
      <c r="C12" s="146">
        <f>B12*1.21</f>
        <v>0</v>
      </c>
    </row>
    <row r="13" spans="1:3" ht="16.5" customHeight="1" x14ac:dyDescent="0.25">
      <c r="A13" s="327" t="s">
        <v>413</v>
      </c>
      <c r="B13" s="329">
        <f>'PS11 Motorická elektroinstalace'!L115</f>
        <v>0</v>
      </c>
      <c r="C13" s="329">
        <f>B13*1.21</f>
        <v>0</v>
      </c>
    </row>
    <row r="14" spans="1:3" ht="16.5" customHeight="1" x14ac:dyDescent="0.25">
      <c r="A14" s="327" t="s">
        <v>412</v>
      </c>
      <c r="B14" s="330">
        <f>'PS12 Stavební elektroinstalace'!L41</f>
        <v>0</v>
      </c>
      <c r="C14" s="330">
        <f t="shared" ref="C14:C15" si="0">B14*1.21</f>
        <v>0</v>
      </c>
    </row>
    <row r="15" spans="1:3" ht="16.5" customHeight="1" x14ac:dyDescent="0.25">
      <c r="A15" s="327" t="s">
        <v>411</v>
      </c>
      <c r="B15" s="330">
        <f>'PS13 MaR'!L64</f>
        <v>0</v>
      </c>
      <c r="C15" s="330">
        <f t="shared" si="0"/>
        <v>0</v>
      </c>
    </row>
    <row r="16" spans="1:3" ht="16.5" customHeight="1" x14ac:dyDescent="0.25">
      <c r="A16" s="327" t="s">
        <v>410</v>
      </c>
      <c r="B16" s="330">
        <f>'PS14 ASŘTP'!L57</f>
        <v>0</v>
      </c>
      <c r="C16" s="330">
        <f>B16*1.21</f>
        <v>0</v>
      </c>
    </row>
    <row r="17" spans="1:3" ht="16.5" customHeight="1" thickBot="1" x14ac:dyDescent="0.3">
      <c r="A17" s="328" t="s">
        <v>409</v>
      </c>
      <c r="B17" s="331">
        <f>'PS 15 Přenosové zařízení'!L9</f>
        <v>0</v>
      </c>
      <c r="C17" s="331">
        <f>B17*1.21</f>
        <v>0</v>
      </c>
    </row>
    <row r="18" spans="1:3" ht="16.5" customHeight="1" thickBot="1" x14ac:dyDescent="0.3">
      <c r="A18" s="15"/>
      <c r="B18" s="148"/>
      <c r="C18" s="148"/>
    </row>
    <row r="19" spans="1:3" ht="16.5" customHeight="1" thickBot="1" x14ac:dyDescent="0.3">
      <c r="A19" s="140" t="s">
        <v>54</v>
      </c>
      <c r="B19" s="149">
        <f>'VRN, ON'!E3</f>
        <v>0</v>
      </c>
      <c r="C19" s="149">
        <f>B19*1.21</f>
        <v>0</v>
      </c>
    </row>
    <row r="20" spans="1:3" ht="76.5" customHeight="1" x14ac:dyDescent="0.25">
      <c r="A20" s="491" t="s">
        <v>67</v>
      </c>
      <c r="B20" s="491"/>
      <c r="C20" s="111"/>
    </row>
  </sheetData>
  <mergeCells count="1">
    <mergeCell ref="A20:B20"/>
  </mergeCells>
  <printOptions horizontalCentered="1"/>
  <pageMargins left="0.39370078740157483" right="0.23622047244094491" top="0.51181102362204722" bottom="0.74803149606299213" header="0.31496062992125984" footer="0.31496062992125984"/>
  <pageSetup paperSize="9" orientation="portrait" r:id="rId1"/>
  <headerFooter>
    <oddFooter>&amp;L&amp;F&amp;C&amp;P/&amp;N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E21"/>
  <sheetViews>
    <sheetView tabSelected="1" view="pageBreakPreview" zoomScale="110" zoomScaleNormal="100" zoomScaleSheetLayoutView="110" workbookViewId="0">
      <selection activeCell="AD30" sqref="AD30"/>
    </sheetView>
  </sheetViews>
  <sheetFormatPr defaultRowHeight="15" x14ac:dyDescent="0.25"/>
  <cols>
    <col min="1" max="1" width="56.7109375" style="11" customWidth="1"/>
    <col min="2" max="2" width="7" style="171" customWidth="1"/>
    <col min="3" max="3" width="11" style="11" customWidth="1"/>
    <col min="4" max="4" width="17.42578125" style="11" customWidth="1"/>
    <col min="5" max="5" width="17.42578125" customWidth="1"/>
  </cols>
  <sheetData>
    <row r="1" spans="1:5" ht="19.5" thickBot="1" x14ac:dyDescent="0.35">
      <c r="A1" s="41" t="s">
        <v>55</v>
      </c>
      <c r="B1" s="165"/>
      <c r="C1" s="41"/>
      <c r="D1" s="41"/>
    </row>
    <row r="2" spans="1:5" s="174" customFormat="1" ht="15.75" customHeight="1" thickBot="1" x14ac:dyDescent="0.3">
      <c r="A2" s="172" t="s">
        <v>4</v>
      </c>
      <c r="B2" s="164" t="s">
        <v>80</v>
      </c>
      <c r="C2" s="164" t="s">
        <v>81</v>
      </c>
      <c r="D2" s="164" t="s">
        <v>60</v>
      </c>
      <c r="E2" s="173" t="s">
        <v>61</v>
      </c>
    </row>
    <row r="3" spans="1:5" ht="15.75" customHeight="1" thickBot="1" x14ac:dyDescent="0.3">
      <c r="A3" s="19" t="s">
        <v>56</v>
      </c>
      <c r="B3" s="166"/>
      <c r="C3" s="163"/>
      <c r="D3" s="163"/>
      <c r="E3" s="20">
        <f>SUM(E5:E17)</f>
        <v>0</v>
      </c>
    </row>
    <row r="4" spans="1:5" x14ac:dyDescent="0.25">
      <c r="A4" s="55" t="s">
        <v>62</v>
      </c>
      <c r="B4" s="167"/>
      <c r="C4" s="175"/>
      <c r="D4" s="332"/>
      <c r="E4" s="54"/>
    </row>
    <row r="5" spans="1:5" x14ac:dyDescent="0.25">
      <c r="A5" s="179" t="s">
        <v>27</v>
      </c>
      <c r="B5" s="168" t="s">
        <v>64</v>
      </c>
      <c r="C5" s="176" t="s">
        <v>83</v>
      </c>
      <c r="D5" s="333"/>
      <c r="E5" s="180">
        <f>C5*D5</f>
        <v>0</v>
      </c>
    </row>
    <row r="6" spans="1:5" x14ac:dyDescent="0.25">
      <c r="A6" s="181"/>
      <c r="B6" s="169"/>
      <c r="C6" s="177"/>
      <c r="D6" s="334"/>
      <c r="E6" s="180" t="s">
        <v>31</v>
      </c>
    </row>
    <row r="7" spans="1:5" x14ac:dyDescent="0.25">
      <c r="A7" s="182" t="s">
        <v>63</v>
      </c>
      <c r="B7" s="170"/>
      <c r="C7" s="178"/>
      <c r="D7" s="335"/>
      <c r="E7" s="180" t="s">
        <v>31</v>
      </c>
    </row>
    <row r="8" spans="1:5" x14ac:dyDescent="0.25">
      <c r="A8" s="179" t="s">
        <v>46</v>
      </c>
      <c r="B8" s="169" t="s">
        <v>64</v>
      </c>
      <c r="C8" s="176" t="s">
        <v>83</v>
      </c>
      <c r="D8" s="333"/>
      <c r="E8" s="180">
        <f t="shared" ref="E8:E16" si="0">C8*D8</f>
        <v>0</v>
      </c>
    </row>
    <row r="9" spans="1:5" x14ac:dyDescent="0.25">
      <c r="A9" s="179" t="s">
        <v>25</v>
      </c>
      <c r="B9" s="169" t="s">
        <v>64</v>
      </c>
      <c r="C9" s="176" t="s">
        <v>83</v>
      </c>
      <c r="D9" s="333"/>
      <c r="E9" s="180">
        <f t="shared" si="0"/>
        <v>0</v>
      </c>
    </row>
    <row r="10" spans="1:5" x14ac:dyDescent="0.25">
      <c r="A10" s="179" t="s">
        <v>26</v>
      </c>
      <c r="B10" s="169" t="s">
        <v>64</v>
      </c>
      <c r="C10" s="176" t="s">
        <v>83</v>
      </c>
      <c r="D10" s="333"/>
      <c r="E10" s="180">
        <f t="shared" si="0"/>
        <v>0</v>
      </c>
    </row>
    <row r="11" spans="1:5" x14ac:dyDescent="0.25">
      <c r="A11" s="179" t="s">
        <v>47</v>
      </c>
      <c r="B11" s="169" t="s">
        <v>64</v>
      </c>
      <c r="C11" s="176" t="s">
        <v>83</v>
      </c>
      <c r="D11" s="333"/>
      <c r="E11" s="180">
        <f t="shared" si="0"/>
        <v>0</v>
      </c>
    </row>
    <row r="12" spans="1:5" x14ac:dyDescent="0.25">
      <c r="A12" s="179" t="s">
        <v>48</v>
      </c>
      <c r="B12" s="169" t="s">
        <v>64</v>
      </c>
      <c r="C12" s="176" t="s">
        <v>83</v>
      </c>
      <c r="D12" s="333"/>
      <c r="E12" s="180">
        <f t="shared" si="0"/>
        <v>0</v>
      </c>
    </row>
    <row r="13" spans="1:5" x14ac:dyDescent="0.25">
      <c r="A13" s="179" t="s">
        <v>68</v>
      </c>
      <c r="B13" s="169" t="s">
        <v>64</v>
      </c>
      <c r="C13" s="176" t="s">
        <v>83</v>
      </c>
      <c r="D13" s="333"/>
      <c r="E13" s="180">
        <f t="shared" si="0"/>
        <v>0</v>
      </c>
    </row>
    <row r="14" spans="1:5" x14ac:dyDescent="0.25">
      <c r="A14" s="179" t="s">
        <v>32</v>
      </c>
      <c r="B14" s="169" t="s">
        <v>64</v>
      </c>
      <c r="C14" s="176" t="s">
        <v>83</v>
      </c>
      <c r="D14" s="333"/>
      <c r="E14" s="180">
        <f t="shared" si="0"/>
        <v>0</v>
      </c>
    </row>
    <row r="15" spans="1:5" x14ac:dyDescent="0.25">
      <c r="A15" s="179" t="s">
        <v>66</v>
      </c>
      <c r="B15" s="169" t="s">
        <v>64</v>
      </c>
      <c r="C15" s="176" t="s">
        <v>83</v>
      </c>
      <c r="D15" s="333"/>
      <c r="E15" s="180">
        <f t="shared" si="0"/>
        <v>0</v>
      </c>
    </row>
    <row r="16" spans="1:5" x14ac:dyDescent="0.25">
      <c r="A16" s="179" t="s">
        <v>33</v>
      </c>
      <c r="B16" s="169" t="s">
        <v>64</v>
      </c>
      <c r="C16" s="176" t="s">
        <v>83</v>
      </c>
      <c r="D16" s="333"/>
      <c r="E16" s="180">
        <f t="shared" si="0"/>
        <v>0</v>
      </c>
    </row>
    <row r="17" spans="1:5" ht="15.75" thickBot="1" x14ac:dyDescent="0.3">
      <c r="A17" s="336" t="s">
        <v>28</v>
      </c>
      <c r="B17" s="337" t="s">
        <v>64</v>
      </c>
      <c r="C17" s="338" t="s">
        <v>83</v>
      </c>
      <c r="D17" s="339"/>
      <c r="E17" s="340">
        <f>C17*D17</f>
        <v>0</v>
      </c>
    </row>
    <row r="18" spans="1:5" x14ac:dyDescent="0.25">
      <c r="E18" s="18"/>
    </row>
    <row r="19" spans="1:5" x14ac:dyDescent="0.25">
      <c r="E19" s="18"/>
    </row>
    <row r="20" spans="1:5" x14ac:dyDescent="0.25">
      <c r="E20" s="18"/>
    </row>
    <row r="21" spans="1:5" x14ac:dyDescent="0.25">
      <c r="E21" s="18"/>
    </row>
  </sheetData>
  <printOptions horizontalCentered="1"/>
  <pageMargins left="0.39370078740157483" right="0.23622047244094491" top="0.51181102362204722" bottom="0.74803149606299213" header="0.31496062992125984" footer="0.31496062992125984"/>
  <pageSetup paperSize="9" orientation="landscape" r:id="rId1"/>
  <headerFooter>
    <oddFooter>&amp;L&amp;F&amp;C&amp;P/&amp;N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M142"/>
  <sheetViews>
    <sheetView tabSelected="1" view="pageBreakPreview" zoomScale="80" zoomScaleNormal="80" zoomScaleSheetLayoutView="80" workbookViewId="0">
      <selection activeCell="AD30" sqref="AD30"/>
    </sheetView>
  </sheetViews>
  <sheetFormatPr defaultRowHeight="15" outlineLevelRow="1" x14ac:dyDescent="0.25"/>
  <cols>
    <col min="1" max="1" width="9.28515625" customWidth="1"/>
    <col min="2" max="2" width="77.140625" style="187" customWidth="1"/>
    <col min="3" max="3" width="5" style="21" customWidth="1"/>
    <col min="4" max="4" width="5" style="104" customWidth="1"/>
    <col min="5" max="7" width="5" customWidth="1"/>
    <col min="8" max="9" width="10.7109375" customWidth="1"/>
    <col min="10" max="10" width="11.28515625" customWidth="1"/>
    <col min="11" max="11" width="10.7109375" customWidth="1"/>
    <col min="12" max="12" width="11.28515625" customWidth="1"/>
    <col min="13" max="13" width="10.7109375" style="46" customWidth="1"/>
  </cols>
  <sheetData>
    <row r="1" spans="1:13" ht="15.75" x14ac:dyDescent="0.25">
      <c r="A1" s="112" t="s">
        <v>7</v>
      </c>
      <c r="B1" s="183" t="s">
        <v>86</v>
      </c>
      <c r="C1" s="105"/>
      <c r="D1" s="101"/>
      <c r="E1" s="59"/>
      <c r="F1" s="60"/>
      <c r="G1" s="61"/>
      <c r="H1" s="62"/>
      <c r="I1" s="60"/>
      <c r="J1" s="60"/>
      <c r="K1" s="61"/>
      <c r="L1" s="61"/>
      <c r="M1" s="63"/>
    </row>
    <row r="2" spans="1:13" ht="16.5" thickBot="1" x14ac:dyDescent="0.3">
      <c r="A2" s="113" t="s">
        <v>24</v>
      </c>
      <c r="B2" s="255" t="s">
        <v>201</v>
      </c>
      <c r="C2" s="106"/>
      <c r="D2" s="102"/>
      <c r="E2" s="64"/>
      <c r="F2" s="64"/>
      <c r="G2" s="65"/>
      <c r="H2" s="66"/>
      <c r="I2" s="67"/>
      <c r="J2" s="67"/>
      <c r="K2" s="68"/>
      <c r="L2" s="68"/>
      <c r="M2" s="69"/>
    </row>
    <row r="3" spans="1:13" s="42" customFormat="1" ht="30" x14ac:dyDescent="0.25">
      <c r="A3" s="495" t="s">
        <v>5</v>
      </c>
      <c r="B3" s="497" t="s">
        <v>4</v>
      </c>
      <c r="C3" s="505" t="s">
        <v>12</v>
      </c>
      <c r="D3" s="507" t="s">
        <v>0</v>
      </c>
      <c r="E3" s="503" t="s">
        <v>65</v>
      </c>
      <c r="F3" s="499" t="s">
        <v>0</v>
      </c>
      <c r="G3" s="501" t="s">
        <v>12</v>
      </c>
      <c r="H3" s="492" t="s">
        <v>82</v>
      </c>
      <c r="I3" s="493"/>
      <c r="J3" s="492" t="s">
        <v>61</v>
      </c>
      <c r="K3" s="494"/>
      <c r="L3" s="70" t="s">
        <v>58</v>
      </c>
      <c r="M3" s="70" t="s">
        <v>57</v>
      </c>
    </row>
    <row r="4" spans="1:13" ht="15.75" thickBot="1" x14ac:dyDescent="0.3">
      <c r="A4" s="496"/>
      <c r="B4" s="498"/>
      <c r="C4" s="506"/>
      <c r="D4" s="508"/>
      <c r="E4" s="504"/>
      <c r="F4" s="500"/>
      <c r="G4" s="502"/>
      <c r="H4" s="71" t="s">
        <v>1</v>
      </c>
      <c r="I4" s="72" t="s">
        <v>6</v>
      </c>
      <c r="J4" s="71" t="s">
        <v>1</v>
      </c>
      <c r="K4" s="73" t="s">
        <v>2</v>
      </c>
      <c r="L4" s="73" t="s">
        <v>31</v>
      </c>
      <c r="M4" s="74" t="s">
        <v>31</v>
      </c>
    </row>
    <row r="5" spans="1:13" ht="15.75" thickBot="1" x14ac:dyDescent="0.3">
      <c r="A5" s="4"/>
      <c r="B5" s="184"/>
      <c r="C5" s="107"/>
      <c r="D5" s="108"/>
      <c r="E5" s="1"/>
      <c r="F5" s="1"/>
      <c r="G5" s="2"/>
      <c r="H5" s="22"/>
      <c r="I5" s="25"/>
      <c r="J5" s="22"/>
      <c r="K5" s="23"/>
      <c r="L5" s="23"/>
      <c r="M5" s="43"/>
    </row>
    <row r="6" spans="1:13" s="159" customFormat="1" ht="16.5" thickBot="1" x14ac:dyDescent="0.3">
      <c r="A6" s="151"/>
      <c r="B6" s="185" t="s">
        <v>34</v>
      </c>
      <c r="C6" s="152"/>
      <c r="D6" s="153"/>
      <c r="E6" s="154"/>
      <c r="F6" s="155"/>
      <c r="G6" s="156"/>
      <c r="H6" s="157"/>
      <c r="I6" s="158"/>
      <c r="J6" s="199">
        <f>J7+J19+J79+J84</f>
        <v>0</v>
      </c>
      <c r="K6" s="158">
        <f>K7+K19+K79+K84</f>
        <v>0</v>
      </c>
      <c r="L6" s="161">
        <f>L7+L19+L79+L84</f>
        <v>0</v>
      </c>
      <c r="M6" s="160" t="s">
        <v>31</v>
      </c>
    </row>
    <row r="7" spans="1:13" x14ac:dyDescent="0.25">
      <c r="A7" s="114" t="s">
        <v>76</v>
      </c>
      <c r="B7" s="186" t="s">
        <v>9</v>
      </c>
      <c r="C7" s="115"/>
      <c r="D7" s="116"/>
      <c r="E7" s="117"/>
      <c r="F7" s="118"/>
      <c r="G7" s="119"/>
      <c r="H7" s="120"/>
      <c r="I7" s="121"/>
      <c r="J7" s="150">
        <f>SUM(J8:J15)</f>
        <v>0</v>
      </c>
      <c r="K7" s="100">
        <f>SUM(K8:K15)</f>
        <v>0</v>
      </c>
      <c r="L7" s="100">
        <f>SUM(L8:L15)</f>
        <v>0</v>
      </c>
      <c r="M7" s="122"/>
    </row>
    <row r="8" spans="1:13" ht="270.75" thickBot="1" x14ac:dyDescent="0.3">
      <c r="A8" s="341" t="s">
        <v>8</v>
      </c>
      <c r="B8" s="342" t="s">
        <v>136</v>
      </c>
      <c r="C8" s="343" t="s">
        <v>31</v>
      </c>
      <c r="D8" s="344" t="s">
        <v>31</v>
      </c>
      <c r="E8" s="345" t="s">
        <v>139</v>
      </c>
      <c r="F8" s="346" t="s">
        <v>3</v>
      </c>
      <c r="G8" s="347">
        <v>2</v>
      </c>
      <c r="H8" s="348"/>
      <c r="I8" s="349"/>
      <c r="J8" s="348">
        <f t="shared" ref="J8" si="0">G8*H8</f>
        <v>0</v>
      </c>
      <c r="K8" s="350">
        <f t="shared" ref="K8" si="1">G8*I8</f>
        <v>0</v>
      </c>
      <c r="L8" s="350">
        <f t="shared" ref="L8" si="2">J8+K8</f>
        <v>0</v>
      </c>
      <c r="M8" s="351" t="s">
        <v>59</v>
      </c>
    </row>
    <row r="9" spans="1:13" ht="255.75" thickBot="1" x14ac:dyDescent="0.3">
      <c r="A9" s="352" t="s">
        <v>16</v>
      </c>
      <c r="B9" s="353" t="s">
        <v>197</v>
      </c>
      <c r="C9" s="354" t="s">
        <v>31</v>
      </c>
      <c r="D9" s="355" t="s">
        <v>31</v>
      </c>
      <c r="E9" s="356" t="s">
        <v>199</v>
      </c>
      <c r="F9" s="357" t="s">
        <v>3</v>
      </c>
      <c r="G9" s="358">
        <v>2</v>
      </c>
      <c r="H9" s="359"/>
      <c r="I9" s="360"/>
      <c r="J9" s="359">
        <f t="shared" ref="J9:J14" si="3">G9*H9</f>
        <v>0</v>
      </c>
      <c r="K9" s="361">
        <f t="shared" ref="K9:K14" si="4">G9*I9</f>
        <v>0</v>
      </c>
      <c r="L9" s="361">
        <f t="shared" ref="L9:L14" si="5">J9+K9</f>
        <v>0</v>
      </c>
      <c r="M9" s="362" t="s">
        <v>59</v>
      </c>
    </row>
    <row r="10" spans="1:13" ht="345.75" thickBot="1" x14ac:dyDescent="0.3">
      <c r="A10" s="352"/>
      <c r="B10" s="363" t="s">
        <v>198</v>
      </c>
      <c r="C10" s="354"/>
      <c r="D10" s="355"/>
      <c r="E10" s="356"/>
      <c r="F10" s="357"/>
      <c r="G10" s="358"/>
      <c r="H10" s="359"/>
      <c r="I10" s="360"/>
      <c r="J10" s="359"/>
      <c r="K10" s="361"/>
      <c r="L10" s="361"/>
      <c r="M10" s="362"/>
    </row>
    <row r="11" spans="1:13" ht="300.75" thickBot="1" x14ac:dyDescent="0.3">
      <c r="A11" s="352" t="s">
        <v>88</v>
      </c>
      <c r="B11" s="363" t="s">
        <v>137</v>
      </c>
      <c r="C11" s="354" t="s">
        <v>31</v>
      </c>
      <c r="D11" s="355" t="s">
        <v>31</v>
      </c>
      <c r="E11" s="356" t="s">
        <v>140</v>
      </c>
      <c r="F11" s="357" t="s">
        <v>3</v>
      </c>
      <c r="G11" s="358">
        <v>2</v>
      </c>
      <c r="H11" s="359"/>
      <c r="I11" s="360"/>
      <c r="J11" s="359">
        <f t="shared" ref="J11:J12" si="6">G11*H11</f>
        <v>0</v>
      </c>
      <c r="K11" s="361">
        <f t="shared" ref="K11:K12" si="7">G11*I11</f>
        <v>0</v>
      </c>
      <c r="L11" s="361">
        <f t="shared" ref="L11:L12" si="8">J11+K11</f>
        <v>0</v>
      </c>
      <c r="M11" s="362" t="s">
        <v>59</v>
      </c>
    </row>
    <row r="12" spans="1:13" ht="210" x14ac:dyDescent="0.25">
      <c r="A12" s="376" t="s">
        <v>89</v>
      </c>
      <c r="B12" s="377" t="s">
        <v>138</v>
      </c>
      <c r="C12" s="378"/>
      <c r="D12" s="379"/>
      <c r="E12" s="380" t="s">
        <v>142</v>
      </c>
      <c r="F12" s="381" t="s">
        <v>3</v>
      </c>
      <c r="G12" s="382">
        <v>2</v>
      </c>
      <c r="H12" s="371"/>
      <c r="I12" s="372"/>
      <c r="J12" s="371">
        <f t="shared" si="6"/>
        <v>0</v>
      </c>
      <c r="K12" s="373">
        <f t="shared" si="7"/>
        <v>0</v>
      </c>
      <c r="L12" s="373">
        <f t="shared" si="8"/>
        <v>0</v>
      </c>
      <c r="M12" s="374"/>
    </row>
    <row r="13" spans="1:13" ht="285.75" thickBot="1" x14ac:dyDescent="0.3">
      <c r="A13" s="341" t="s">
        <v>90</v>
      </c>
      <c r="B13" s="190" t="s">
        <v>141</v>
      </c>
      <c r="C13" s="343"/>
      <c r="D13" s="344"/>
      <c r="E13" s="375" t="s">
        <v>225</v>
      </c>
      <c r="F13" s="346" t="s">
        <v>3</v>
      </c>
      <c r="G13" s="347">
        <v>2</v>
      </c>
      <c r="H13" s="348"/>
      <c r="I13" s="349"/>
      <c r="J13" s="348">
        <f t="shared" ref="J13" si="9">G13*H13</f>
        <v>0</v>
      </c>
      <c r="K13" s="350">
        <f t="shared" ref="K13" si="10">G13*I13</f>
        <v>0</v>
      </c>
      <c r="L13" s="350">
        <f t="shared" ref="L13" si="11">J13+K13</f>
        <v>0</v>
      </c>
      <c r="M13" s="351" t="s">
        <v>59</v>
      </c>
    </row>
    <row r="14" spans="1:13" ht="240" x14ac:dyDescent="0.25">
      <c r="A14" s="364" t="s">
        <v>91</v>
      </c>
      <c r="B14" s="365" t="s">
        <v>196</v>
      </c>
      <c r="C14" s="366" t="s">
        <v>31</v>
      </c>
      <c r="D14" s="367" t="s">
        <v>31</v>
      </c>
      <c r="E14" s="368" t="s">
        <v>143</v>
      </c>
      <c r="F14" s="369" t="s">
        <v>3</v>
      </c>
      <c r="G14" s="370">
        <v>1</v>
      </c>
      <c r="H14" s="371"/>
      <c r="I14" s="372"/>
      <c r="J14" s="371">
        <f t="shared" si="3"/>
        <v>0</v>
      </c>
      <c r="K14" s="373">
        <f t="shared" si="4"/>
        <v>0</v>
      </c>
      <c r="L14" s="373">
        <f t="shared" si="5"/>
        <v>0</v>
      </c>
      <c r="M14" s="374" t="s">
        <v>59</v>
      </c>
    </row>
    <row r="15" spans="1:13" ht="123" x14ac:dyDescent="0.25">
      <c r="A15" s="209" t="s">
        <v>223</v>
      </c>
      <c r="B15" s="250" t="s">
        <v>224</v>
      </c>
      <c r="C15" s="211"/>
      <c r="D15" s="212"/>
      <c r="E15" s="213" t="s">
        <v>144</v>
      </c>
      <c r="F15" s="214" t="s">
        <v>3</v>
      </c>
      <c r="G15" s="215">
        <v>1</v>
      </c>
      <c r="H15" s="205"/>
      <c r="I15" s="206"/>
      <c r="J15" s="205">
        <f t="shared" ref="J15" si="12">G15*H15</f>
        <v>0</v>
      </c>
      <c r="K15" s="207">
        <f t="shared" ref="K15" si="13">G15*I15</f>
        <v>0</v>
      </c>
      <c r="L15" s="207">
        <f t="shared" ref="L15" si="14">J15+K15</f>
        <v>0</v>
      </c>
      <c r="M15" s="208" t="s">
        <v>59</v>
      </c>
    </row>
    <row r="16" spans="1:13" x14ac:dyDescent="0.25">
      <c r="A16" s="209"/>
      <c r="B16" s="210"/>
      <c r="C16" s="211"/>
      <c r="D16" s="212"/>
      <c r="E16" s="213"/>
      <c r="F16" s="214"/>
      <c r="G16" s="215"/>
      <c r="H16" s="216"/>
      <c r="I16" s="217"/>
      <c r="J16" s="216"/>
      <c r="K16" s="218"/>
      <c r="L16" s="218"/>
      <c r="M16" s="219"/>
    </row>
    <row r="17" spans="1:13" x14ac:dyDescent="0.25">
      <c r="A17" s="209"/>
      <c r="B17" s="210"/>
      <c r="C17" s="211"/>
      <c r="D17" s="212"/>
      <c r="E17" s="213"/>
      <c r="F17" s="214"/>
      <c r="G17" s="215"/>
      <c r="H17" s="216"/>
      <c r="I17" s="217"/>
      <c r="J17" s="216"/>
      <c r="K17" s="218"/>
      <c r="L17" s="218"/>
      <c r="M17" s="219"/>
    </row>
    <row r="18" spans="1:13" ht="15.75" thickBot="1" x14ac:dyDescent="0.3">
      <c r="A18" s="341"/>
      <c r="B18" s="395"/>
      <c r="C18" s="343"/>
      <c r="D18" s="344"/>
      <c r="E18" s="375"/>
      <c r="F18" s="346"/>
      <c r="G18" s="347"/>
      <c r="H18" s="348"/>
      <c r="I18" s="349"/>
      <c r="J18" s="348"/>
      <c r="K18" s="350"/>
      <c r="L18" s="350"/>
      <c r="M18" s="351"/>
    </row>
    <row r="19" spans="1:13" x14ac:dyDescent="0.25">
      <c r="A19" s="383" t="s">
        <v>214</v>
      </c>
      <c r="B19" s="384" t="s">
        <v>10</v>
      </c>
      <c r="C19" s="385"/>
      <c r="D19" s="386"/>
      <c r="E19" s="387"/>
      <c r="F19" s="388"/>
      <c r="G19" s="389"/>
      <c r="H19" s="390"/>
      <c r="I19" s="391"/>
      <c r="J19" s="392">
        <f>SUM(J20:J77)</f>
        <v>0</v>
      </c>
      <c r="K19" s="393">
        <f>SUM(K20:K77)</f>
        <v>0</v>
      </c>
      <c r="L19" s="393">
        <f>SUM(L20:L77)</f>
        <v>0</v>
      </c>
      <c r="M19" s="394"/>
    </row>
    <row r="20" spans="1:13" s="7" customFormat="1" x14ac:dyDescent="0.25">
      <c r="A20" s="6" t="s">
        <v>108</v>
      </c>
      <c r="B20" s="259" t="s">
        <v>94</v>
      </c>
      <c r="C20" s="260" t="s">
        <v>31</v>
      </c>
      <c r="D20" s="261" t="s">
        <v>31</v>
      </c>
      <c r="E20" s="28"/>
      <c r="F20" s="262" t="s">
        <v>64</v>
      </c>
      <c r="G20" s="263">
        <v>1</v>
      </c>
      <c r="H20" s="56"/>
      <c r="I20" s="57"/>
      <c r="J20" s="266">
        <f>G20*H20</f>
        <v>0</v>
      </c>
      <c r="K20" s="267">
        <f>G20*I20</f>
        <v>0</v>
      </c>
      <c r="L20" s="267">
        <f>J20+K20</f>
        <v>0</v>
      </c>
      <c r="M20" s="264" t="s">
        <v>59</v>
      </c>
    </row>
    <row r="21" spans="1:13" s="17" customFormat="1" ht="180" outlineLevel="1" x14ac:dyDescent="0.25">
      <c r="A21" s="241"/>
      <c r="B21" s="250" t="s">
        <v>102</v>
      </c>
      <c r="C21" s="191"/>
      <c r="D21" s="192"/>
      <c r="E21" s="242"/>
      <c r="F21" s="243"/>
      <c r="G21" s="81"/>
      <c r="H21" s="129"/>
      <c r="I21" s="128"/>
      <c r="J21" s="129"/>
      <c r="K21" s="130"/>
      <c r="L21" s="130"/>
      <c r="M21" s="193"/>
    </row>
    <row r="22" spans="1:13" outlineLevel="1" x14ac:dyDescent="0.25">
      <c r="A22" s="5" t="s">
        <v>15</v>
      </c>
      <c r="B22" s="251" t="s">
        <v>145</v>
      </c>
      <c r="C22" s="109">
        <v>0.5</v>
      </c>
      <c r="D22" s="110" t="s">
        <v>11</v>
      </c>
      <c r="E22" s="3"/>
      <c r="F22" s="79" t="str">
        <f t="shared" ref="F22:F32" si="15">D22</f>
        <v>m</v>
      </c>
      <c r="G22" s="10">
        <f>C22</f>
        <v>0.5</v>
      </c>
      <c r="H22" s="47"/>
      <c r="I22" s="48"/>
      <c r="J22" s="47"/>
      <c r="K22" s="49"/>
      <c r="L22" s="49"/>
      <c r="M22" s="44"/>
    </row>
    <row r="23" spans="1:13" outlineLevel="1" x14ac:dyDescent="0.25">
      <c r="A23" s="5" t="s">
        <v>110</v>
      </c>
      <c r="B23" s="251" t="s">
        <v>126</v>
      </c>
      <c r="C23" s="109">
        <v>2</v>
      </c>
      <c r="D23" s="110" t="s">
        <v>11</v>
      </c>
      <c r="E23" s="3"/>
      <c r="F23" s="79" t="str">
        <f t="shared" si="15"/>
        <v>m</v>
      </c>
      <c r="G23" s="10">
        <v>2</v>
      </c>
      <c r="H23" s="47"/>
      <c r="I23" s="48"/>
      <c r="J23" s="47"/>
      <c r="K23" s="49"/>
      <c r="L23" s="49"/>
      <c r="M23" s="44"/>
    </row>
    <row r="24" spans="1:13" outlineLevel="1" x14ac:dyDescent="0.25">
      <c r="A24" s="5" t="s">
        <v>111</v>
      </c>
      <c r="B24" s="251" t="s">
        <v>146</v>
      </c>
      <c r="C24" s="109">
        <v>1</v>
      </c>
      <c r="D24" s="110" t="s">
        <v>3</v>
      </c>
      <c r="E24" s="3"/>
      <c r="F24" s="79" t="str">
        <f t="shared" si="15"/>
        <v>ks</v>
      </c>
      <c r="G24" s="10">
        <f t="shared" ref="G24:G32" si="16">C24</f>
        <v>1</v>
      </c>
      <c r="H24" s="47"/>
      <c r="I24" s="48"/>
      <c r="J24" s="47"/>
      <c r="K24" s="49"/>
      <c r="L24" s="49"/>
      <c r="M24" s="44"/>
    </row>
    <row r="25" spans="1:13" outlineLevel="1" x14ac:dyDescent="0.25">
      <c r="A25" s="5" t="s">
        <v>112</v>
      </c>
      <c r="B25" s="251" t="s">
        <v>147</v>
      </c>
      <c r="C25" s="109">
        <v>2</v>
      </c>
      <c r="D25" s="110" t="s">
        <v>3</v>
      </c>
      <c r="E25" s="3"/>
      <c r="F25" s="79" t="str">
        <f t="shared" si="15"/>
        <v>ks</v>
      </c>
      <c r="G25" s="10">
        <f t="shared" si="16"/>
        <v>2</v>
      </c>
      <c r="H25" s="47"/>
      <c r="I25" s="48"/>
      <c r="J25" s="47"/>
      <c r="K25" s="49"/>
      <c r="L25" s="49"/>
      <c r="M25" s="44"/>
    </row>
    <row r="26" spans="1:13" outlineLevel="1" x14ac:dyDescent="0.25">
      <c r="A26" s="5" t="s">
        <v>113</v>
      </c>
      <c r="B26" s="252" t="s">
        <v>148</v>
      </c>
      <c r="C26" s="109">
        <v>1</v>
      </c>
      <c r="D26" s="110" t="s">
        <v>3</v>
      </c>
      <c r="E26" s="3"/>
      <c r="F26" s="79" t="str">
        <f t="shared" si="15"/>
        <v>ks</v>
      </c>
      <c r="G26" s="10">
        <f t="shared" si="16"/>
        <v>1</v>
      </c>
      <c r="H26" s="47"/>
      <c r="I26" s="48"/>
      <c r="J26" s="47"/>
      <c r="K26" s="49"/>
      <c r="L26" s="49"/>
      <c r="M26" s="44"/>
    </row>
    <row r="27" spans="1:13" outlineLevel="1" x14ac:dyDescent="0.25">
      <c r="A27" s="5" t="s">
        <v>114</v>
      </c>
      <c r="B27" s="252" t="s">
        <v>149</v>
      </c>
      <c r="C27" s="109">
        <v>2</v>
      </c>
      <c r="D27" s="110" t="s">
        <v>3</v>
      </c>
      <c r="E27" s="3"/>
      <c r="F27" s="79" t="str">
        <f t="shared" si="15"/>
        <v>ks</v>
      </c>
      <c r="G27" s="10">
        <f t="shared" si="16"/>
        <v>2</v>
      </c>
      <c r="H27" s="47"/>
      <c r="I27" s="48"/>
      <c r="J27" s="47"/>
      <c r="K27" s="49"/>
      <c r="L27" s="49"/>
      <c r="M27" s="44"/>
    </row>
    <row r="28" spans="1:13" outlineLevel="1" x14ac:dyDescent="0.25">
      <c r="A28" s="5" t="s">
        <v>115</v>
      </c>
      <c r="B28" s="251" t="s">
        <v>150</v>
      </c>
      <c r="C28" s="109">
        <v>1</v>
      </c>
      <c r="D28" s="110" t="s">
        <v>3</v>
      </c>
      <c r="E28" s="3"/>
      <c r="F28" s="79" t="str">
        <f t="shared" si="15"/>
        <v>ks</v>
      </c>
      <c r="G28" s="10">
        <f t="shared" si="16"/>
        <v>1</v>
      </c>
      <c r="H28" s="47"/>
      <c r="I28" s="48"/>
      <c r="J28" s="47"/>
      <c r="K28" s="49"/>
      <c r="L28" s="49"/>
      <c r="M28" s="44"/>
    </row>
    <row r="29" spans="1:13" ht="45" outlineLevel="1" x14ac:dyDescent="0.25">
      <c r="A29" s="244" t="s">
        <v>109</v>
      </c>
      <c r="B29" s="251" t="s">
        <v>103</v>
      </c>
      <c r="C29" s="109">
        <v>1</v>
      </c>
      <c r="D29" s="110" t="s">
        <v>64</v>
      </c>
      <c r="E29" s="3"/>
      <c r="F29" s="79" t="str">
        <f t="shared" si="15"/>
        <v>kpl</v>
      </c>
      <c r="G29" s="10">
        <f t="shared" si="16"/>
        <v>1</v>
      </c>
      <c r="H29" s="47"/>
      <c r="I29" s="48"/>
      <c r="J29" s="47"/>
      <c r="K29" s="49"/>
      <c r="L29" s="49"/>
      <c r="M29" s="44"/>
    </row>
    <row r="30" spans="1:13" outlineLevel="1" x14ac:dyDescent="0.25">
      <c r="A30" s="5" t="s">
        <v>178</v>
      </c>
      <c r="B30" s="251" t="s">
        <v>151</v>
      </c>
      <c r="C30" s="109">
        <v>1</v>
      </c>
      <c r="D30" s="110" t="s">
        <v>3</v>
      </c>
      <c r="E30" s="3"/>
      <c r="F30" s="79" t="str">
        <f t="shared" si="15"/>
        <v>ks</v>
      </c>
      <c r="G30" s="10">
        <f t="shared" si="16"/>
        <v>1</v>
      </c>
      <c r="H30" s="47"/>
      <c r="I30" s="48"/>
      <c r="J30" s="47"/>
      <c r="K30" s="49"/>
      <c r="L30" s="49"/>
      <c r="M30" s="44"/>
    </row>
    <row r="31" spans="1:13" outlineLevel="1" x14ac:dyDescent="0.25">
      <c r="A31" s="5" t="s">
        <v>179</v>
      </c>
      <c r="B31" s="251" t="s">
        <v>152</v>
      </c>
      <c r="C31" s="109">
        <v>8</v>
      </c>
      <c r="D31" s="110" t="s">
        <v>3</v>
      </c>
      <c r="E31" s="3"/>
      <c r="F31" s="79" t="str">
        <f t="shared" si="15"/>
        <v>ks</v>
      </c>
      <c r="G31" s="10">
        <f t="shared" si="16"/>
        <v>8</v>
      </c>
      <c r="H31" s="47"/>
      <c r="I31" s="48"/>
      <c r="J31" s="47"/>
      <c r="K31" s="49"/>
      <c r="L31" s="49"/>
      <c r="M31" s="44"/>
    </row>
    <row r="32" spans="1:13" outlineLevel="1" x14ac:dyDescent="0.25">
      <c r="A32" s="5" t="s">
        <v>180</v>
      </c>
      <c r="B32" s="251" t="s">
        <v>153</v>
      </c>
      <c r="C32" s="109">
        <v>2</v>
      </c>
      <c r="D32" s="110" t="s">
        <v>3</v>
      </c>
      <c r="E32" s="3"/>
      <c r="F32" s="79" t="str">
        <f t="shared" si="15"/>
        <v>ks</v>
      </c>
      <c r="G32" s="10">
        <f t="shared" si="16"/>
        <v>2</v>
      </c>
      <c r="H32" s="47"/>
      <c r="I32" s="48"/>
      <c r="J32" s="47"/>
      <c r="K32" s="49"/>
      <c r="L32" s="49"/>
      <c r="M32" s="44"/>
    </row>
    <row r="33" spans="1:13" outlineLevel="1" x14ac:dyDescent="0.25">
      <c r="A33" s="5"/>
      <c r="B33" s="251"/>
      <c r="C33" s="109"/>
      <c r="D33" s="110"/>
      <c r="E33" s="3"/>
      <c r="F33" s="79"/>
      <c r="G33" s="10"/>
      <c r="H33" s="47"/>
      <c r="I33" s="48"/>
      <c r="J33" s="47"/>
      <c r="K33" s="49"/>
      <c r="L33" s="49"/>
      <c r="M33" s="44"/>
    </row>
    <row r="34" spans="1:13" outlineLevel="1" x14ac:dyDescent="0.25">
      <c r="A34" s="5"/>
      <c r="B34" s="253" t="s">
        <v>95</v>
      </c>
      <c r="C34" s="109"/>
      <c r="D34" s="110"/>
      <c r="E34" s="3"/>
      <c r="F34" s="79"/>
      <c r="G34" s="10"/>
      <c r="H34" s="47"/>
      <c r="I34" s="48"/>
      <c r="J34" s="47"/>
      <c r="K34" s="49"/>
      <c r="L34" s="49"/>
      <c r="M34" s="44"/>
    </row>
    <row r="35" spans="1:13" outlineLevel="1" x14ac:dyDescent="0.25">
      <c r="A35" s="5" t="s">
        <v>181</v>
      </c>
      <c r="B35" s="251" t="s">
        <v>154</v>
      </c>
      <c r="C35" s="109">
        <v>1</v>
      </c>
      <c r="D35" s="110" t="s">
        <v>85</v>
      </c>
      <c r="E35" s="3"/>
      <c r="F35" s="79" t="str">
        <f>D35</f>
        <v>sd</v>
      </c>
      <c r="G35" s="10">
        <f>C35</f>
        <v>1</v>
      </c>
      <c r="H35" s="47"/>
      <c r="I35" s="48"/>
      <c r="J35" s="47"/>
      <c r="K35" s="49"/>
      <c r="L35" s="49"/>
      <c r="M35" s="44"/>
    </row>
    <row r="36" spans="1:13" outlineLevel="1" x14ac:dyDescent="0.25">
      <c r="A36" s="5" t="s">
        <v>182</v>
      </c>
      <c r="B36" s="251" t="s">
        <v>104</v>
      </c>
      <c r="C36" s="109">
        <v>3</v>
      </c>
      <c r="D36" s="110" t="s">
        <v>85</v>
      </c>
      <c r="E36" s="3"/>
      <c r="F36" s="79" t="str">
        <f>D36</f>
        <v>sd</v>
      </c>
      <c r="G36" s="10">
        <f>C36</f>
        <v>3</v>
      </c>
      <c r="H36" s="47"/>
      <c r="I36" s="48"/>
      <c r="J36" s="47"/>
      <c r="K36" s="49"/>
      <c r="L36" s="49"/>
      <c r="M36" s="44"/>
    </row>
    <row r="37" spans="1:13" outlineLevel="1" x14ac:dyDescent="0.25">
      <c r="A37" s="5" t="s">
        <v>183</v>
      </c>
      <c r="B37" s="251" t="s">
        <v>105</v>
      </c>
      <c r="C37" s="109">
        <v>2</v>
      </c>
      <c r="D37" s="110" t="s">
        <v>85</v>
      </c>
      <c r="E37" s="3"/>
      <c r="F37" s="79" t="str">
        <f>D37</f>
        <v>sd</v>
      </c>
      <c r="G37" s="10">
        <f>C37</f>
        <v>2</v>
      </c>
      <c r="H37" s="47"/>
      <c r="I37" s="48"/>
      <c r="J37" s="47"/>
      <c r="K37" s="49"/>
      <c r="L37" s="49"/>
      <c r="M37" s="44"/>
    </row>
    <row r="38" spans="1:13" outlineLevel="1" x14ac:dyDescent="0.25">
      <c r="A38" s="5" t="s">
        <v>184</v>
      </c>
      <c r="B38" s="251" t="s">
        <v>106</v>
      </c>
      <c r="C38" s="109">
        <v>2</v>
      </c>
      <c r="D38" s="110" t="s">
        <v>85</v>
      </c>
      <c r="E38" s="3"/>
      <c r="F38" s="79" t="str">
        <f>D38</f>
        <v>sd</v>
      </c>
      <c r="G38" s="10">
        <f>C38</f>
        <v>2</v>
      </c>
      <c r="H38" s="47"/>
      <c r="I38" s="48"/>
      <c r="J38" s="47"/>
      <c r="K38" s="49"/>
      <c r="L38" s="49"/>
      <c r="M38" s="44"/>
    </row>
    <row r="39" spans="1:13" ht="15.75" outlineLevel="1" thickBot="1" x14ac:dyDescent="0.3">
      <c r="A39" s="424"/>
      <c r="B39" s="408"/>
      <c r="C39" s="409"/>
      <c r="D39" s="410"/>
      <c r="E39" s="411"/>
      <c r="F39" s="412"/>
      <c r="G39" s="238"/>
      <c r="H39" s="413"/>
      <c r="I39" s="414"/>
      <c r="J39" s="413"/>
      <c r="K39" s="415"/>
      <c r="L39" s="415"/>
      <c r="M39" s="416"/>
    </row>
    <row r="40" spans="1:13" outlineLevel="1" x14ac:dyDescent="0.25">
      <c r="A40" s="425"/>
      <c r="B40" s="426" t="s">
        <v>96</v>
      </c>
      <c r="C40" s="398"/>
      <c r="D40" s="399"/>
      <c r="E40" s="400"/>
      <c r="F40" s="401"/>
      <c r="G40" s="402"/>
      <c r="H40" s="403"/>
      <c r="I40" s="404"/>
      <c r="J40" s="403"/>
      <c r="K40" s="405"/>
      <c r="L40" s="405"/>
      <c r="M40" s="406"/>
    </row>
    <row r="41" spans="1:13" ht="75" outlineLevel="1" x14ac:dyDescent="0.25">
      <c r="A41" s="244" t="s">
        <v>185</v>
      </c>
      <c r="B41" s="251" t="s">
        <v>155</v>
      </c>
      <c r="C41" s="109">
        <v>2</v>
      </c>
      <c r="D41" s="110" t="s">
        <v>85</v>
      </c>
      <c r="E41" s="3"/>
      <c r="F41" s="79" t="str">
        <f>D41</f>
        <v>sd</v>
      </c>
      <c r="G41" s="10">
        <f>C41</f>
        <v>2</v>
      </c>
      <c r="H41" s="47"/>
      <c r="I41" s="48"/>
      <c r="J41" s="47"/>
      <c r="K41" s="49"/>
      <c r="L41" s="49"/>
      <c r="M41" s="44"/>
    </row>
    <row r="42" spans="1:13" ht="14.25" customHeight="1" outlineLevel="1" x14ac:dyDescent="0.25">
      <c r="A42" s="5"/>
      <c r="B42" s="251"/>
      <c r="C42" s="109"/>
      <c r="D42" s="110"/>
      <c r="E42" s="3"/>
      <c r="F42" s="79"/>
      <c r="G42" s="10"/>
      <c r="H42" s="51"/>
      <c r="I42" s="52"/>
      <c r="J42" s="47"/>
      <c r="K42" s="49"/>
      <c r="L42" s="49"/>
      <c r="M42" s="44"/>
    </row>
    <row r="43" spans="1:13" s="7" customFormat="1" x14ac:dyDescent="0.25">
      <c r="A43" s="269" t="s">
        <v>116</v>
      </c>
      <c r="B43" s="270" t="s">
        <v>97</v>
      </c>
      <c r="C43" s="271" t="s">
        <v>31</v>
      </c>
      <c r="D43" s="272" t="s">
        <v>31</v>
      </c>
      <c r="E43" s="273"/>
      <c r="F43" s="274" t="s">
        <v>64</v>
      </c>
      <c r="G43" s="275">
        <v>1</v>
      </c>
      <c r="H43" s="276"/>
      <c r="I43" s="277"/>
      <c r="J43" s="278">
        <f>G43*H43</f>
        <v>0</v>
      </c>
      <c r="K43" s="279">
        <f>G43*I43</f>
        <v>0</v>
      </c>
      <c r="L43" s="279">
        <f>J43+K43</f>
        <v>0</v>
      </c>
      <c r="M43" s="268" t="s">
        <v>59</v>
      </c>
    </row>
    <row r="44" spans="1:13" ht="180" outlineLevel="1" x14ac:dyDescent="0.25">
      <c r="A44" s="241"/>
      <c r="B44" s="250" t="s">
        <v>107</v>
      </c>
      <c r="C44" s="191"/>
      <c r="D44" s="192"/>
      <c r="E44" s="242"/>
      <c r="F44" s="243"/>
      <c r="G44" s="81"/>
      <c r="H44" s="129"/>
      <c r="I44" s="128"/>
      <c r="J44" s="129"/>
      <c r="K44" s="130"/>
      <c r="L44" s="130"/>
      <c r="M44" s="193"/>
    </row>
    <row r="45" spans="1:13" outlineLevel="1" x14ac:dyDescent="0.25">
      <c r="A45" s="5" t="s">
        <v>98</v>
      </c>
      <c r="B45" s="251" t="s">
        <v>125</v>
      </c>
      <c r="C45" s="109">
        <v>0.5</v>
      </c>
      <c r="D45" s="110" t="s">
        <v>11</v>
      </c>
      <c r="E45" s="3"/>
      <c r="F45" s="79" t="str">
        <f t="shared" ref="F45:F53" si="17">D45</f>
        <v>m</v>
      </c>
      <c r="G45" s="10">
        <f t="shared" ref="G45:G60" si="18">C45</f>
        <v>0.5</v>
      </c>
      <c r="H45" s="47"/>
      <c r="I45" s="48"/>
      <c r="J45" s="47"/>
      <c r="K45" s="49"/>
      <c r="L45" s="49"/>
      <c r="M45" s="44"/>
    </row>
    <row r="46" spans="1:13" outlineLevel="1" x14ac:dyDescent="0.25">
      <c r="A46" s="5" t="s">
        <v>117</v>
      </c>
      <c r="B46" s="251" t="s">
        <v>126</v>
      </c>
      <c r="C46" s="109">
        <v>3</v>
      </c>
      <c r="D46" s="110" t="s">
        <v>11</v>
      </c>
      <c r="E46" s="3"/>
      <c r="F46" s="79" t="str">
        <f t="shared" si="17"/>
        <v>m</v>
      </c>
      <c r="G46" s="10">
        <f t="shared" si="18"/>
        <v>3</v>
      </c>
      <c r="H46" s="47"/>
      <c r="I46" s="48"/>
      <c r="J46" s="47"/>
      <c r="K46" s="49"/>
      <c r="L46" s="49"/>
      <c r="M46" s="44"/>
    </row>
    <row r="47" spans="1:13" outlineLevel="1" x14ac:dyDescent="0.25">
      <c r="A47" s="5" t="s">
        <v>118</v>
      </c>
      <c r="B47" s="251" t="s">
        <v>156</v>
      </c>
      <c r="C47" s="109">
        <v>0.5</v>
      </c>
      <c r="D47" s="110" t="s">
        <v>11</v>
      </c>
      <c r="E47" s="3"/>
      <c r="F47" s="79" t="str">
        <f t="shared" si="17"/>
        <v>m</v>
      </c>
      <c r="G47" s="10">
        <f t="shared" si="18"/>
        <v>0.5</v>
      </c>
      <c r="H47" s="47"/>
      <c r="I47" s="48"/>
      <c r="J47" s="47"/>
      <c r="K47" s="49"/>
      <c r="L47" s="49"/>
      <c r="M47" s="44"/>
    </row>
    <row r="48" spans="1:13" outlineLevel="1" x14ac:dyDescent="0.25">
      <c r="A48" s="5" t="s">
        <v>119</v>
      </c>
      <c r="B48" s="251" t="s">
        <v>146</v>
      </c>
      <c r="C48" s="109">
        <v>1</v>
      </c>
      <c r="D48" s="110" t="s">
        <v>3</v>
      </c>
      <c r="E48" s="3"/>
      <c r="F48" s="79" t="str">
        <f t="shared" si="17"/>
        <v>ks</v>
      </c>
      <c r="G48" s="10">
        <f t="shared" si="18"/>
        <v>1</v>
      </c>
      <c r="H48" s="47"/>
      <c r="I48" s="48"/>
      <c r="J48" s="47"/>
      <c r="K48" s="49"/>
      <c r="L48" s="49"/>
      <c r="M48" s="44"/>
    </row>
    <row r="49" spans="1:13" outlineLevel="1" x14ac:dyDescent="0.25">
      <c r="A49" s="5" t="s">
        <v>120</v>
      </c>
      <c r="B49" s="251" t="s">
        <v>147</v>
      </c>
      <c r="C49" s="109">
        <v>2</v>
      </c>
      <c r="D49" s="110" t="s">
        <v>3</v>
      </c>
      <c r="E49" s="3"/>
      <c r="F49" s="79" t="str">
        <f t="shared" si="17"/>
        <v>ks</v>
      </c>
      <c r="G49" s="10">
        <f t="shared" si="18"/>
        <v>2</v>
      </c>
      <c r="H49" s="47"/>
      <c r="I49" s="48"/>
      <c r="J49" s="47"/>
      <c r="K49" s="49"/>
      <c r="L49" s="49"/>
      <c r="M49" s="44"/>
    </row>
    <row r="50" spans="1:13" outlineLevel="1" x14ac:dyDescent="0.25">
      <c r="A50" s="5" t="s">
        <v>121</v>
      </c>
      <c r="B50" s="252" t="s">
        <v>157</v>
      </c>
      <c r="C50" s="109">
        <v>1</v>
      </c>
      <c r="D50" s="110" t="s">
        <v>3</v>
      </c>
      <c r="E50" s="3"/>
      <c r="F50" s="79" t="str">
        <f t="shared" si="17"/>
        <v>ks</v>
      </c>
      <c r="G50" s="10">
        <f t="shared" si="18"/>
        <v>1</v>
      </c>
      <c r="H50" s="47"/>
      <c r="I50" s="48"/>
      <c r="J50" s="47"/>
      <c r="K50" s="49"/>
      <c r="L50" s="49"/>
      <c r="M50" s="44"/>
    </row>
    <row r="51" spans="1:13" outlineLevel="1" x14ac:dyDescent="0.25">
      <c r="A51" s="5" t="s">
        <v>122</v>
      </c>
      <c r="B51" s="252" t="s">
        <v>158</v>
      </c>
      <c r="C51" s="109">
        <v>4</v>
      </c>
      <c r="D51" s="110" t="s">
        <v>3</v>
      </c>
      <c r="E51" s="3"/>
      <c r="F51" s="79" t="str">
        <f t="shared" si="17"/>
        <v>ks</v>
      </c>
      <c r="G51" s="10">
        <f t="shared" si="18"/>
        <v>4</v>
      </c>
      <c r="H51" s="47"/>
      <c r="I51" s="48"/>
      <c r="J51" s="47"/>
      <c r="K51" s="49"/>
      <c r="L51" s="49"/>
      <c r="M51" s="44"/>
    </row>
    <row r="52" spans="1:13" outlineLevel="1" x14ac:dyDescent="0.25">
      <c r="A52" s="5" t="s">
        <v>123</v>
      </c>
      <c r="B52" s="251" t="s">
        <v>159</v>
      </c>
      <c r="C52" s="109">
        <v>1</v>
      </c>
      <c r="D52" s="110" t="s">
        <v>3</v>
      </c>
      <c r="E52" s="3"/>
      <c r="F52" s="79" t="str">
        <f t="shared" si="17"/>
        <v>ks</v>
      </c>
      <c r="G52" s="10">
        <f t="shared" si="18"/>
        <v>1</v>
      </c>
      <c r="H52" s="47"/>
      <c r="I52" s="48"/>
      <c r="J52" s="47"/>
      <c r="K52" s="49"/>
      <c r="L52" s="49"/>
      <c r="M52" s="44"/>
    </row>
    <row r="53" spans="1:13" ht="150.75" outlineLevel="1" thickBot="1" x14ac:dyDescent="0.3">
      <c r="A53" s="407" t="s">
        <v>124</v>
      </c>
      <c r="B53" s="408" t="s">
        <v>213</v>
      </c>
      <c r="C53" s="409">
        <v>2</v>
      </c>
      <c r="D53" s="410" t="s">
        <v>3</v>
      </c>
      <c r="E53" s="411"/>
      <c r="F53" s="412" t="str">
        <f t="shared" si="17"/>
        <v>ks</v>
      </c>
      <c r="G53" s="238">
        <f t="shared" si="18"/>
        <v>2</v>
      </c>
      <c r="H53" s="413"/>
      <c r="I53" s="414"/>
      <c r="J53" s="413"/>
      <c r="K53" s="415"/>
      <c r="L53" s="415"/>
      <c r="M53" s="416"/>
    </row>
    <row r="54" spans="1:13" ht="90" outlineLevel="1" x14ac:dyDescent="0.25">
      <c r="A54" s="396" t="s">
        <v>167</v>
      </c>
      <c r="B54" s="397" t="s">
        <v>212</v>
      </c>
      <c r="C54" s="398">
        <v>1</v>
      </c>
      <c r="D54" s="399" t="s">
        <v>3</v>
      </c>
      <c r="E54" s="400"/>
      <c r="F54" s="401" t="str">
        <f t="shared" ref="F54:F60" si="19">D54</f>
        <v>ks</v>
      </c>
      <c r="G54" s="402">
        <f t="shared" si="18"/>
        <v>1</v>
      </c>
      <c r="H54" s="403"/>
      <c r="I54" s="404"/>
      <c r="J54" s="403"/>
      <c r="K54" s="405"/>
      <c r="L54" s="405"/>
      <c r="M54" s="406"/>
    </row>
    <row r="55" spans="1:13" ht="75" outlineLevel="1" x14ac:dyDescent="0.25">
      <c r="A55" s="244" t="s">
        <v>168</v>
      </c>
      <c r="B55" s="254" t="s">
        <v>160</v>
      </c>
      <c r="C55" s="109">
        <v>1</v>
      </c>
      <c r="D55" s="110" t="s">
        <v>3</v>
      </c>
      <c r="E55" s="3"/>
      <c r="F55" s="79" t="str">
        <f t="shared" si="19"/>
        <v>ks</v>
      </c>
      <c r="G55" s="10">
        <f t="shared" si="18"/>
        <v>1</v>
      </c>
      <c r="H55" s="47"/>
      <c r="I55" s="48"/>
      <c r="J55" s="47"/>
      <c r="K55" s="49"/>
      <c r="L55" s="49"/>
      <c r="M55" s="44"/>
    </row>
    <row r="56" spans="1:13" ht="105" outlineLevel="1" x14ac:dyDescent="0.25">
      <c r="A56" s="244" t="s">
        <v>169</v>
      </c>
      <c r="B56" s="251" t="s">
        <v>161</v>
      </c>
      <c r="C56" s="109">
        <v>2</v>
      </c>
      <c r="D56" s="110" t="s">
        <v>64</v>
      </c>
      <c r="E56" s="3"/>
      <c r="F56" s="79" t="str">
        <f t="shared" si="19"/>
        <v>kpl</v>
      </c>
      <c r="G56" s="10">
        <f t="shared" si="18"/>
        <v>2</v>
      </c>
      <c r="H56" s="47"/>
      <c r="I56" s="48"/>
      <c r="J56" s="47"/>
      <c r="K56" s="49"/>
      <c r="L56" s="49"/>
      <c r="M56" s="44"/>
    </row>
    <row r="57" spans="1:13" ht="45" outlineLevel="1" x14ac:dyDescent="0.25">
      <c r="A57" s="244" t="s">
        <v>170</v>
      </c>
      <c r="B57" s="251" t="s">
        <v>103</v>
      </c>
      <c r="C57" s="109">
        <v>1</v>
      </c>
      <c r="D57" s="110" t="s">
        <v>64</v>
      </c>
      <c r="E57" s="3"/>
      <c r="F57" s="79" t="str">
        <f t="shared" si="19"/>
        <v>kpl</v>
      </c>
      <c r="G57" s="10">
        <f t="shared" si="18"/>
        <v>1</v>
      </c>
      <c r="H57" s="47"/>
      <c r="I57" s="48"/>
      <c r="J57" s="47"/>
      <c r="K57" s="49"/>
      <c r="L57" s="49"/>
      <c r="M57" s="44"/>
    </row>
    <row r="58" spans="1:13" outlineLevel="1" x14ac:dyDescent="0.25">
      <c r="A58" s="244" t="s">
        <v>171</v>
      </c>
      <c r="B58" s="251" t="s">
        <v>162</v>
      </c>
      <c r="C58" s="109">
        <v>1</v>
      </c>
      <c r="D58" s="110" t="s">
        <v>3</v>
      </c>
      <c r="E58" s="3"/>
      <c r="F58" s="79" t="str">
        <f t="shared" si="19"/>
        <v>ks</v>
      </c>
      <c r="G58" s="10">
        <f t="shared" si="18"/>
        <v>1</v>
      </c>
      <c r="H58" s="47"/>
      <c r="I58" s="48"/>
      <c r="J58" s="47"/>
      <c r="K58" s="49"/>
      <c r="L58" s="49"/>
      <c r="M58" s="44"/>
    </row>
    <row r="59" spans="1:13" outlineLevel="1" x14ac:dyDescent="0.25">
      <c r="A59" s="244" t="s">
        <v>172</v>
      </c>
      <c r="B59" s="251" t="s">
        <v>163</v>
      </c>
      <c r="C59" s="109">
        <v>8</v>
      </c>
      <c r="D59" s="110" t="s">
        <v>3</v>
      </c>
      <c r="E59" s="3"/>
      <c r="F59" s="79" t="str">
        <f t="shared" si="19"/>
        <v>ks</v>
      </c>
      <c r="G59" s="10">
        <f t="shared" si="18"/>
        <v>8</v>
      </c>
      <c r="H59" s="47"/>
      <c r="I59" s="48"/>
      <c r="J59" s="47"/>
      <c r="K59" s="49"/>
      <c r="L59" s="49"/>
      <c r="M59" s="44"/>
    </row>
    <row r="60" spans="1:13" outlineLevel="1" x14ac:dyDescent="0.25">
      <c r="A60" s="244" t="s">
        <v>173</v>
      </c>
      <c r="B60" s="251" t="s">
        <v>164</v>
      </c>
      <c r="C60" s="109">
        <v>4</v>
      </c>
      <c r="D60" s="110" t="s">
        <v>3</v>
      </c>
      <c r="E60" s="3"/>
      <c r="F60" s="79" t="str">
        <f t="shared" si="19"/>
        <v>ks</v>
      </c>
      <c r="G60" s="10">
        <f t="shared" si="18"/>
        <v>4</v>
      </c>
      <c r="H60" s="47"/>
      <c r="I60" s="48"/>
      <c r="J60" s="47"/>
      <c r="K60" s="49"/>
      <c r="L60" s="49"/>
      <c r="M60" s="44"/>
    </row>
    <row r="61" spans="1:13" outlineLevel="1" x14ac:dyDescent="0.25">
      <c r="A61" s="5"/>
      <c r="B61" s="251"/>
      <c r="C61" s="109"/>
      <c r="D61" s="110"/>
      <c r="E61" s="3"/>
      <c r="F61" s="79"/>
      <c r="G61" s="10"/>
      <c r="H61" s="47"/>
      <c r="I61" s="48"/>
      <c r="J61" s="47"/>
      <c r="K61" s="49"/>
      <c r="L61" s="49"/>
      <c r="M61" s="44"/>
    </row>
    <row r="62" spans="1:13" outlineLevel="1" x14ac:dyDescent="0.25">
      <c r="A62" s="5"/>
      <c r="B62" s="253" t="s">
        <v>95</v>
      </c>
      <c r="C62" s="109"/>
      <c r="D62" s="110"/>
      <c r="E62" s="3"/>
      <c r="F62" s="79"/>
      <c r="G62" s="10"/>
      <c r="H62" s="47"/>
      <c r="I62" s="48"/>
      <c r="J62" s="47"/>
      <c r="K62" s="49"/>
      <c r="L62" s="49"/>
      <c r="M62" s="44"/>
    </row>
    <row r="63" spans="1:13" outlineLevel="1" x14ac:dyDescent="0.25">
      <c r="A63" s="5" t="s">
        <v>174</v>
      </c>
      <c r="B63" s="251" t="s">
        <v>127</v>
      </c>
      <c r="C63" s="109">
        <v>1</v>
      </c>
      <c r="D63" s="110" t="s">
        <v>85</v>
      </c>
      <c r="E63" s="3"/>
      <c r="F63" s="79" t="str">
        <f>D63</f>
        <v>sd</v>
      </c>
      <c r="G63" s="10">
        <f>C63</f>
        <v>1</v>
      </c>
      <c r="H63" s="47"/>
      <c r="I63" s="48"/>
      <c r="J63" s="47"/>
      <c r="K63" s="49"/>
      <c r="L63" s="49"/>
      <c r="M63" s="44"/>
    </row>
    <row r="64" spans="1:13" outlineLevel="1" x14ac:dyDescent="0.25">
      <c r="A64" s="5" t="s">
        <v>175</v>
      </c>
      <c r="B64" s="251" t="s">
        <v>104</v>
      </c>
      <c r="C64" s="109">
        <v>5</v>
      </c>
      <c r="D64" s="110" t="s">
        <v>85</v>
      </c>
      <c r="E64" s="3"/>
      <c r="F64" s="79" t="str">
        <f>D64</f>
        <v>sd</v>
      </c>
      <c r="G64" s="10">
        <f>C64</f>
        <v>5</v>
      </c>
      <c r="H64" s="47"/>
      <c r="I64" s="48"/>
      <c r="J64" s="47"/>
      <c r="K64" s="49"/>
      <c r="L64" s="49"/>
      <c r="M64" s="44"/>
    </row>
    <row r="65" spans="1:13" outlineLevel="1" x14ac:dyDescent="0.25">
      <c r="A65" s="5" t="s">
        <v>176</v>
      </c>
      <c r="B65" s="251" t="s">
        <v>105</v>
      </c>
      <c r="C65" s="109">
        <v>2</v>
      </c>
      <c r="D65" s="110" t="s">
        <v>85</v>
      </c>
      <c r="E65" s="3"/>
      <c r="F65" s="79" t="str">
        <f>D65</f>
        <v>sd</v>
      </c>
      <c r="G65" s="10">
        <f>C65</f>
        <v>2</v>
      </c>
      <c r="H65" s="47"/>
      <c r="I65" s="48"/>
      <c r="J65" s="47"/>
      <c r="K65" s="49"/>
      <c r="L65" s="49"/>
      <c r="M65" s="44"/>
    </row>
    <row r="66" spans="1:13" outlineLevel="1" x14ac:dyDescent="0.25">
      <c r="A66" s="5" t="s">
        <v>177</v>
      </c>
      <c r="B66" s="251" t="s">
        <v>106</v>
      </c>
      <c r="C66" s="109">
        <v>5</v>
      </c>
      <c r="D66" s="110" t="s">
        <v>85</v>
      </c>
      <c r="E66" s="3"/>
      <c r="F66" s="79" t="str">
        <f>D66</f>
        <v>sd</v>
      </c>
      <c r="G66" s="10">
        <f>C66</f>
        <v>5</v>
      </c>
      <c r="H66" s="47"/>
      <c r="I66" s="48"/>
      <c r="J66" s="47"/>
      <c r="K66" s="49"/>
      <c r="L66" s="49"/>
      <c r="M66" s="44"/>
    </row>
    <row r="67" spans="1:13" outlineLevel="1" x14ac:dyDescent="0.25">
      <c r="A67" s="5"/>
      <c r="B67" s="251"/>
      <c r="C67" s="109"/>
      <c r="D67" s="110"/>
      <c r="E67" s="3"/>
      <c r="F67" s="79"/>
      <c r="G67" s="10"/>
      <c r="H67" s="47"/>
      <c r="I67" s="48"/>
      <c r="J67" s="47"/>
      <c r="K67" s="49"/>
      <c r="L67" s="49"/>
      <c r="M67" s="44"/>
    </row>
    <row r="68" spans="1:13" outlineLevel="1" x14ac:dyDescent="0.25">
      <c r="A68" s="5"/>
      <c r="B68" s="253" t="s">
        <v>96</v>
      </c>
      <c r="C68" s="109"/>
      <c r="D68" s="110"/>
      <c r="E68" s="3"/>
      <c r="F68" s="79"/>
      <c r="G68" s="10"/>
      <c r="H68" s="47"/>
      <c r="I68" s="48"/>
      <c r="J68" s="47"/>
      <c r="K68" s="49"/>
      <c r="L68" s="49"/>
      <c r="M68" s="44"/>
    </row>
    <row r="69" spans="1:13" ht="75" outlineLevel="1" x14ac:dyDescent="0.25">
      <c r="A69" s="244" t="s">
        <v>202</v>
      </c>
      <c r="B69" s="251" t="s">
        <v>155</v>
      </c>
      <c r="C69" s="109">
        <v>3</v>
      </c>
      <c r="D69" s="110" t="s">
        <v>85</v>
      </c>
      <c r="E69" s="3"/>
      <c r="F69" s="79" t="str">
        <f>D69</f>
        <v>sd</v>
      </c>
      <c r="G69" s="10">
        <f>C69</f>
        <v>3</v>
      </c>
      <c r="H69" s="47"/>
      <c r="I69" s="48"/>
      <c r="J69" s="47"/>
      <c r="K69" s="49"/>
      <c r="L69" s="49"/>
      <c r="M69" s="44"/>
    </row>
    <row r="70" spans="1:13" ht="15.75" outlineLevel="1" thickBot="1" x14ac:dyDescent="0.3">
      <c r="A70" s="424"/>
      <c r="B70" s="408"/>
      <c r="C70" s="409"/>
      <c r="D70" s="410"/>
      <c r="E70" s="411"/>
      <c r="F70" s="412"/>
      <c r="G70" s="238"/>
      <c r="H70" s="413"/>
      <c r="I70" s="414"/>
      <c r="J70" s="413"/>
      <c r="K70" s="415"/>
      <c r="L70" s="415"/>
      <c r="M70" s="416"/>
    </row>
    <row r="71" spans="1:13" outlineLevel="1" x14ac:dyDescent="0.25">
      <c r="A71" s="417" t="s">
        <v>129</v>
      </c>
      <c r="B71" s="249" t="s">
        <v>128</v>
      </c>
      <c r="C71" s="418" t="s">
        <v>31</v>
      </c>
      <c r="D71" s="419" t="s">
        <v>31</v>
      </c>
      <c r="E71" s="420"/>
      <c r="F71" s="421" t="s">
        <v>64</v>
      </c>
      <c r="G71" s="422">
        <v>1</v>
      </c>
      <c r="H71" s="403"/>
      <c r="I71" s="404"/>
      <c r="J71" s="403">
        <f>G71*H71</f>
        <v>0</v>
      </c>
      <c r="K71" s="405">
        <f>G71*I71</f>
        <v>0</v>
      </c>
      <c r="L71" s="405">
        <f>J71+K71</f>
        <v>0</v>
      </c>
      <c r="M71" s="423" t="s">
        <v>59</v>
      </c>
    </row>
    <row r="72" spans="1:13" outlineLevel="1" x14ac:dyDescent="0.25">
      <c r="A72" s="5" t="s">
        <v>191</v>
      </c>
      <c r="B72" s="251" t="s">
        <v>165</v>
      </c>
      <c r="C72" s="109">
        <v>2</v>
      </c>
      <c r="D72" s="110" t="s">
        <v>3</v>
      </c>
      <c r="E72" s="3"/>
      <c r="F72" s="79" t="str">
        <f>D72</f>
        <v>ks</v>
      </c>
      <c r="G72" s="10">
        <f>C72</f>
        <v>2</v>
      </c>
      <c r="H72" s="47"/>
      <c r="I72" s="48"/>
      <c r="J72" s="47"/>
      <c r="K72" s="49"/>
      <c r="L72" s="49"/>
      <c r="M72" s="44"/>
    </row>
    <row r="73" spans="1:13" outlineLevel="1" x14ac:dyDescent="0.25">
      <c r="A73" s="5" t="s">
        <v>192</v>
      </c>
      <c r="B73" s="251" t="s">
        <v>166</v>
      </c>
      <c r="C73" s="109">
        <v>2</v>
      </c>
      <c r="D73" s="110" t="s">
        <v>85</v>
      </c>
      <c r="E73" s="3"/>
      <c r="F73" s="79" t="str">
        <f>D73</f>
        <v>sd</v>
      </c>
      <c r="G73" s="10">
        <f>C73</f>
        <v>2</v>
      </c>
      <c r="H73" s="47"/>
      <c r="I73" s="48"/>
      <c r="J73" s="47"/>
      <c r="K73" s="49"/>
      <c r="L73" s="49"/>
      <c r="M73" s="44"/>
    </row>
    <row r="74" spans="1:13" outlineLevel="1" x14ac:dyDescent="0.25">
      <c r="A74" s="5"/>
      <c r="B74" s="251"/>
      <c r="C74" s="109"/>
      <c r="D74" s="110"/>
      <c r="E74" s="3"/>
      <c r="F74" s="79"/>
      <c r="G74" s="10"/>
      <c r="H74" s="47"/>
      <c r="I74" s="48"/>
      <c r="J74" s="47"/>
      <c r="K74" s="49"/>
      <c r="L74" s="49"/>
      <c r="M74" s="44"/>
    </row>
    <row r="75" spans="1:13" outlineLevel="1" x14ac:dyDescent="0.25">
      <c r="A75" s="5" t="s">
        <v>132</v>
      </c>
      <c r="B75" s="253" t="s">
        <v>133</v>
      </c>
      <c r="C75" s="109"/>
      <c r="D75" s="110"/>
      <c r="E75" s="3"/>
      <c r="F75" s="77" t="s">
        <v>64</v>
      </c>
      <c r="G75" s="78">
        <v>1</v>
      </c>
      <c r="H75" s="47"/>
      <c r="I75" s="48"/>
      <c r="J75" s="47">
        <f>G75*H75</f>
        <v>0</v>
      </c>
      <c r="K75" s="49">
        <f>G75*I75</f>
        <v>0</v>
      </c>
      <c r="L75" s="49">
        <f>J75+K75</f>
        <v>0</v>
      </c>
      <c r="M75" s="50" t="s">
        <v>59</v>
      </c>
    </row>
    <row r="76" spans="1:13" outlineLevel="1" x14ac:dyDescent="0.25">
      <c r="A76" s="5" t="s">
        <v>190</v>
      </c>
      <c r="B76" s="251" t="s">
        <v>134</v>
      </c>
      <c r="C76" s="109">
        <v>1</v>
      </c>
      <c r="D76" s="110" t="s">
        <v>64</v>
      </c>
      <c r="E76" s="3"/>
      <c r="F76" s="79" t="str">
        <f>D76</f>
        <v>kpl</v>
      </c>
      <c r="G76" s="10">
        <f>C76</f>
        <v>1</v>
      </c>
      <c r="H76" s="47"/>
      <c r="I76" s="48"/>
      <c r="J76" s="47"/>
      <c r="K76" s="49"/>
      <c r="L76" s="49"/>
      <c r="M76" s="44"/>
    </row>
    <row r="77" spans="1:13" outlineLevel="1" x14ac:dyDescent="0.25">
      <c r="A77" s="5"/>
      <c r="B77" s="82"/>
      <c r="C77" s="109"/>
      <c r="D77" s="110"/>
      <c r="E77" s="3"/>
      <c r="F77" s="79"/>
      <c r="G77" s="10"/>
      <c r="H77" s="51"/>
      <c r="I77" s="52"/>
      <c r="J77" s="51"/>
      <c r="K77" s="53"/>
      <c r="L77" s="53"/>
      <c r="M77" s="44"/>
    </row>
    <row r="78" spans="1:13" x14ac:dyDescent="0.25">
      <c r="A78" s="265" t="s">
        <v>215</v>
      </c>
      <c r="B78" s="126" t="s">
        <v>14</v>
      </c>
      <c r="C78" s="134" t="s">
        <v>31</v>
      </c>
      <c r="D78" s="135" t="s">
        <v>31</v>
      </c>
      <c r="E78" s="127"/>
      <c r="F78" s="136" t="s">
        <v>31</v>
      </c>
      <c r="G78" s="137" t="s">
        <v>31</v>
      </c>
      <c r="H78" s="123"/>
      <c r="I78" s="124"/>
      <c r="J78" s="197"/>
      <c r="K78" s="125"/>
      <c r="L78" s="189"/>
      <c r="M78" s="188" t="s">
        <v>31</v>
      </c>
    </row>
    <row r="79" spans="1:13" x14ac:dyDescent="0.25">
      <c r="A79" s="248" t="s">
        <v>193</v>
      </c>
      <c r="B79" s="194" t="s">
        <v>14</v>
      </c>
      <c r="C79" s="191" t="s">
        <v>31</v>
      </c>
      <c r="D79" s="192" t="s">
        <v>31</v>
      </c>
      <c r="E79" s="28"/>
      <c r="F79" s="80" t="s">
        <v>64</v>
      </c>
      <c r="G79" s="81">
        <v>1</v>
      </c>
      <c r="H79" s="129"/>
      <c r="I79" s="128"/>
      <c r="J79" s="129"/>
      <c r="K79" s="130">
        <f>G79*I79</f>
        <v>0</v>
      </c>
      <c r="L79" s="130">
        <f>J79+K79</f>
        <v>0</v>
      </c>
      <c r="M79" s="198" t="s">
        <v>59</v>
      </c>
    </row>
    <row r="80" spans="1:13" x14ac:dyDescent="0.25">
      <c r="A80" s="6" t="s">
        <v>194</v>
      </c>
      <c r="B80" s="239" t="s">
        <v>130</v>
      </c>
      <c r="C80" s="228">
        <v>380</v>
      </c>
      <c r="D80" s="195" t="s">
        <v>13</v>
      </c>
      <c r="E80" s="229"/>
      <c r="F80" s="196" t="str">
        <f t="shared" ref="F80:F90" si="20">D80</f>
        <v>kg</v>
      </c>
      <c r="G80" s="10">
        <f t="shared" ref="G80:G91" si="21">C80</f>
        <v>380</v>
      </c>
      <c r="H80" s="56"/>
      <c r="I80" s="57"/>
      <c r="J80" s="56"/>
      <c r="K80" s="58"/>
      <c r="L80" s="58"/>
      <c r="M80" s="193"/>
    </row>
    <row r="81" spans="1:13" x14ac:dyDescent="0.25">
      <c r="A81" s="6" t="s">
        <v>195</v>
      </c>
      <c r="B81" s="240" t="s">
        <v>131</v>
      </c>
      <c r="C81" s="230">
        <v>650</v>
      </c>
      <c r="D81" s="231" t="s">
        <v>13</v>
      </c>
      <c r="E81" s="232"/>
      <c r="F81" s="233" t="str">
        <f t="shared" si="20"/>
        <v>kg</v>
      </c>
      <c r="G81" s="10">
        <f t="shared" si="21"/>
        <v>650</v>
      </c>
      <c r="H81" s="56"/>
      <c r="I81" s="57"/>
      <c r="J81" s="56"/>
      <c r="K81" s="58"/>
      <c r="L81" s="58"/>
      <c r="M81" s="193"/>
    </row>
    <row r="82" spans="1:13" x14ac:dyDescent="0.25">
      <c r="A82" s="6"/>
      <c r="B82" s="256"/>
      <c r="C82" s="228"/>
      <c r="D82" s="195"/>
      <c r="E82" s="257"/>
      <c r="F82" s="233"/>
      <c r="G82" s="10"/>
      <c r="H82" s="56"/>
      <c r="I82" s="57"/>
      <c r="J82" s="56"/>
      <c r="K82" s="58"/>
      <c r="L82" s="58"/>
      <c r="M82" s="193"/>
    </row>
    <row r="83" spans="1:13" x14ac:dyDescent="0.25">
      <c r="A83" s="265" t="s">
        <v>216</v>
      </c>
      <c r="B83" s="126" t="s">
        <v>217</v>
      </c>
      <c r="C83" s="134"/>
      <c r="D83" s="135"/>
      <c r="E83" s="127"/>
      <c r="F83" s="136"/>
      <c r="G83" s="137"/>
      <c r="H83" s="123"/>
      <c r="I83" s="124"/>
      <c r="J83" s="197"/>
      <c r="K83" s="125"/>
      <c r="L83" s="189"/>
      <c r="M83" s="188"/>
    </row>
    <row r="84" spans="1:13" x14ac:dyDescent="0.25">
      <c r="A84" s="248" t="s">
        <v>203</v>
      </c>
      <c r="B84" s="253" t="s">
        <v>204</v>
      </c>
      <c r="C84" s="228"/>
      <c r="D84" s="195"/>
      <c r="E84" s="257"/>
      <c r="F84" s="280" t="s">
        <v>64</v>
      </c>
      <c r="G84" s="78">
        <v>1</v>
      </c>
      <c r="H84" s="56"/>
      <c r="I84" s="57"/>
      <c r="J84" s="56"/>
      <c r="K84" s="58">
        <f>G84*I84</f>
        <v>0</v>
      </c>
      <c r="L84" s="130">
        <f>J84+K84</f>
        <v>0</v>
      </c>
      <c r="M84" s="198" t="s">
        <v>59</v>
      </c>
    </row>
    <row r="85" spans="1:13" x14ac:dyDescent="0.25">
      <c r="A85" s="6" t="s">
        <v>205</v>
      </c>
      <c r="B85" s="239" t="s">
        <v>101</v>
      </c>
      <c r="C85" s="228">
        <v>0.06</v>
      </c>
      <c r="D85" s="195" t="s">
        <v>99</v>
      </c>
      <c r="E85" s="229"/>
      <c r="F85" s="233" t="str">
        <f t="shared" si="20"/>
        <v>m3</v>
      </c>
      <c r="G85" s="10">
        <f t="shared" si="21"/>
        <v>0.06</v>
      </c>
      <c r="H85" s="129"/>
      <c r="I85" s="128"/>
      <c r="J85" s="129"/>
      <c r="K85" s="130"/>
      <c r="L85" s="130"/>
      <c r="M85" s="198"/>
    </row>
    <row r="86" spans="1:13" x14ac:dyDescent="0.25">
      <c r="A86" s="6" t="s">
        <v>206</v>
      </c>
      <c r="B86" s="239" t="s">
        <v>188</v>
      </c>
      <c r="C86" s="228">
        <v>0.9</v>
      </c>
      <c r="D86" s="195" t="s">
        <v>99</v>
      </c>
      <c r="E86" s="229"/>
      <c r="F86" s="233" t="str">
        <f t="shared" si="20"/>
        <v>m3</v>
      </c>
      <c r="G86" s="10">
        <f t="shared" si="21"/>
        <v>0.9</v>
      </c>
      <c r="H86" s="56"/>
      <c r="I86" s="57"/>
      <c r="J86" s="56"/>
      <c r="K86" s="58"/>
      <c r="L86" s="58"/>
      <c r="M86" s="193"/>
    </row>
    <row r="87" spans="1:13" x14ac:dyDescent="0.25">
      <c r="A87" s="6" t="s">
        <v>207</v>
      </c>
      <c r="B87" s="239" t="s">
        <v>200</v>
      </c>
      <c r="C87" s="228">
        <v>0.7</v>
      </c>
      <c r="D87" s="195" t="s">
        <v>135</v>
      </c>
      <c r="E87" s="229"/>
      <c r="F87" s="233" t="str">
        <f t="shared" si="20"/>
        <v>m2</v>
      </c>
      <c r="G87" s="10">
        <f t="shared" si="21"/>
        <v>0.7</v>
      </c>
      <c r="H87" s="56"/>
      <c r="I87" s="57"/>
      <c r="J87" s="56"/>
      <c r="K87" s="58"/>
      <c r="L87" s="58"/>
      <c r="M87" s="193"/>
    </row>
    <row r="88" spans="1:13" x14ac:dyDescent="0.25">
      <c r="A88" s="6" t="s">
        <v>208</v>
      </c>
      <c r="B88" s="247" t="s">
        <v>100</v>
      </c>
      <c r="C88" s="228">
        <v>0.25</v>
      </c>
      <c r="D88" s="195" t="s">
        <v>135</v>
      </c>
      <c r="E88" s="229"/>
      <c r="F88" s="233" t="str">
        <f t="shared" si="20"/>
        <v>m2</v>
      </c>
      <c r="G88" s="10">
        <f t="shared" si="21"/>
        <v>0.25</v>
      </c>
      <c r="H88" s="56"/>
      <c r="I88" s="57"/>
      <c r="J88" s="56"/>
      <c r="K88" s="58"/>
      <c r="L88" s="58"/>
      <c r="M88" s="193"/>
    </row>
    <row r="89" spans="1:13" x14ac:dyDescent="0.25">
      <c r="A89" s="6" t="s">
        <v>209</v>
      </c>
      <c r="B89" s="247" t="s">
        <v>186</v>
      </c>
      <c r="C89" s="228">
        <v>0.65</v>
      </c>
      <c r="D89" s="195" t="s">
        <v>135</v>
      </c>
      <c r="E89" s="229"/>
      <c r="F89" s="233" t="str">
        <f t="shared" si="20"/>
        <v>m2</v>
      </c>
      <c r="G89" s="10">
        <f t="shared" si="21"/>
        <v>0.65</v>
      </c>
      <c r="H89" s="56"/>
      <c r="I89" s="57"/>
      <c r="J89" s="56"/>
      <c r="K89" s="58"/>
      <c r="L89" s="58"/>
      <c r="M89" s="193"/>
    </row>
    <row r="90" spans="1:13" x14ac:dyDescent="0.25">
      <c r="A90" s="6" t="s">
        <v>210</v>
      </c>
      <c r="B90" s="247" t="s">
        <v>187</v>
      </c>
      <c r="C90" s="228">
        <v>20</v>
      </c>
      <c r="D90" s="245" t="s">
        <v>135</v>
      </c>
      <c r="E90" s="229"/>
      <c r="F90" s="246" t="str">
        <f t="shared" si="20"/>
        <v>m2</v>
      </c>
      <c r="G90" s="10">
        <f t="shared" si="21"/>
        <v>20</v>
      </c>
      <c r="H90" s="56"/>
      <c r="I90" s="57"/>
      <c r="J90" s="56"/>
      <c r="K90" s="58"/>
      <c r="L90" s="58"/>
      <c r="M90" s="193"/>
    </row>
    <row r="91" spans="1:13" x14ac:dyDescent="0.25">
      <c r="A91" s="6" t="s">
        <v>211</v>
      </c>
      <c r="B91" s="239" t="s">
        <v>189</v>
      </c>
      <c r="C91" s="228">
        <v>65</v>
      </c>
      <c r="D91" s="245" t="s">
        <v>135</v>
      </c>
      <c r="E91" s="229"/>
      <c r="F91" s="246" t="s">
        <v>135</v>
      </c>
      <c r="G91" s="10">
        <f t="shared" si="21"/>
        <v>65</v>
      </c>
      <c r="H91" s="56"/>
      <c r="I91" s="57"/>
      <c r="J91" s="56"/>
      <c r="K91" s="58"/>
      <c r="L91" s="58"/>
      <c r="M91" s="193"/>
    </row>
    <row r="92" spans="1:13" s="7" customFormat="1" ht="15.75" thickBot="1" x14ac:dyDescent="0.3">
      <c r="A92" s="138"/>
      <c r="B92" s="190"/>
      <c r="C92" s="234"/>
      <c r="D92" s="235"/>
      <c r="E92" s="236"/>
      <c r="F92" s="237"/>
      <c r="G92" s="238"/>
      <c r="H92" s="132"/>
      <c r="I92" s="131"/>
      <c r="J92" s="132"/>
      <c r="K92" s="133"/>
      <c r="L92" s="133"/>
      <c r="M92" s="139"/>
    </row>
    <row r="93" spans="1:13" s="7" customFormat="1" x14ac:dyDescent="0.25">
      <c r="A93" s="220"/>
      <c r="B93" s="221"/>
      <c r="C93" s="222"/>
      <c r="D93" s="223"/>
      <c r="E93" s="224"/>
      <c r="F93" s="225"/>
      <c r="G93" s="225"/>
      <c r="H93" s="226"/>
      <c r="I93" s="226"/>
      <c r="J93" s="226"/>
      <c r="K93" s="226"/>
      <c r="L93" s="226"/>
      <c r="M93" s="227"/>
    </row>
    <row r="94" spans="1:13" s="7" customFormat="1" x14ac:dyDescent="0.25">
      <c r="A94" s="220"/>
      <c r="B94" s="221"/>
      <c r="C94" s="222"/>
      <c r="D94" s="223"/>
      <c r="E94" s="224"/>
      <c r="F94" s="225"/>
      <c r="G94" s="225"/>
      <c r="H94" s="226"/>
      <c r="I94" s="226"/>
      <c r="J94" s="226"/>
      <c r="K94" s="226"/>
      <c r="L94" s="226"/>
      <c r="M94" s="227"/>
    </row>
    <row r="95" spans="1:13" s="7" customFormat="1" x14ac:dyDescent="0.25">
      <c r="A95" s="220"/>
      <c r="B95" s="221"/>
      <c r="C95" s="222"/>
      <c r="D95" s="223"/>
      <c r="E95" s="224"/>
      <c r="F95" s="225"/>
      <c r="G95" s="225"/>
      <c r="H95" s="226"/>
      <c r="I95" s="226"/>
      <c r="J95" s="226"/>
      <c r="K95" s="226"/>
      <c r="L95" s="226"/>
      <c r="M95" s="227"/>
    </row>
    <row r="96" spans="1:13" s="7" customFormat="1" x14ac:dyDescent="0.25">
      <c r="A96" s="220"/>
      <c r="B96" s="221"/>
      <c r="C96" s="222"/>
      <c r="D96" s="223"/>
      <c r="E96" s="224"/>
      <c r="F96" s="225"/>
      <c r="G96" s="225"/>
      <c r="H96" s="226"/>
      <c r="I96" s="226"/>
      <c r="J96" s="226"/>
      <c r="K96" s="226"/>
      <c r="L96" s="226"/>
      <c r="M96" s="227"/>
    </row>
    <row r="97" spans="3:13" x14ac:dyDescent="0.25">
      <c r="C97" s="76"/>
      <c r="D97" s="103"/>
      <c r="F97" s="75"/>
      <c r="G97" s="75"/>
      <c r="H97" s="24"/>
      <c r="I97" s="24"/>
      <c r="J97" s="24"/>
      <c r="K97" s="24"/>
      <c r="L97" s="24"/>
      <c r="M97" s="45"/>
    </row>
    <row r="98" spans="3:13" x14ac:dyDescent="0.25">
      <c r="C98" s="76"/>
      <c r="D98" s="103"/>
      <c r="F98" s="75"/>
      <c r="G98" s="75"/>
      <c r="H98" s="24"/>
      <c r="I98" s="24"/>
      <c r="J98" s="24"/>
      <c r="K98" s="24"/>
      <c r="L98" s="24"/>
      <c r="M98" s="45"/>
    </row>
    <row r="99" spans="3:13" x14ac:dyDescent="0.25">
      <c r="C99" s="76"/>
      <c r="D99" s="103"/>
      <c r="F99" s="75"/>
      <c r="G99" s="75"/>
      <c r="H99" s="24"/>
      <c r="I99" s="24"/>
      <c r="J99" s="24"/>
      <c r="K99" s="24"/>
      <c r="L99" s="24"/>
      <c r="M99" s="45"/>
    </row>
    <row r="100" spans="3:13" x14ac:dyDescent="0.25">
      <c r="C100" s="76"/>
      <c r="D100" s="103"/>
      <c r="F100" s="75"/>
      <c r="G100" s="75"/>
      <c r="H100" s="24"/>
      <c r="I100" s="24"/>
      <c r="J100" s="24"/>
      <c r="K100" s="24"/>
      <c r="L100" s="24"/>
      <c r="M100" s="45"/>
    </row>
    <row r="101" spans="3:13" x14ac:dyDescent="0.25">
      <c r="C101" s="76"/>
      <c r="D101" s="103"/>
      <c r="F101" s="75"/>
      <c r="G101" s="75"/>
      <c r="H101" s="24"/>
      <c r="I101" s="24"/>
      <c r="J101" s="24"/>
      <c r="K101" s="24"/>
      <c r="L101" s="24"/>
      <c r="M101" s="45"/>
    </row>
    <row r="102" spans="3:13" x14ac:dyDescent="0.25">
      <c r="C102" s="76"/>
      <c r="D102" s="103"/>
      <c r="F102" s="75"/>
      <c r="G102" s="75"/>
      <c r="H102" s="24"/>
      <c r="I102" s="24"/>
      <c r="J102" s="24"/>
      <c r="K102" s="24"/>
      <c r="L102" s="24"/>
      <c r="M102" s="45"/>
    </row>
    <row r="103" spans="3:13" x14ac:dyDescent="0.25">
      <c r="C103" s="76"/>
      <c r="D103" s="103"/>
      <c r="F103" s="75"/>
      <c r="G103" s="75"/>
      <c r="H103" s="24"/>
      <c r="I103" s="24"/>
      <c r="J103" s="24"/>
      <c r="K103" s="24"/>
      <c r="L103" s="24"/>
      <c r="M103" s="45"/>
    </row>
    <row r="104" spans="3:13" x14ac:dyDescent="0.25">
      <c r="C104" s="76"/>
      <c r="D104" s="103"/>
      <c r="F104" s="75"/>
      <c r="G104" s="75"/>
      <c r="H104" s="24"/>
      <c r="I104" s="24"/>
      <c r="J104" s="24"/>
      <c r="K104" s="24"/>
      <c r="L104" s="24"/>
      <c r="M104" s="45"/>
    </row>
    <row r="105" spans="3:13" x14ac:dyDescent="0.25">
      <c r="C105" s="76"/>
      <c r="D105" s="103"/>
      <c r="F105" s="75"/>
      <c r="G105" s="75"/>
      <c r="H105" s="24"/>
      <c r="I105" s="24"/>
      <c r="J105" s="24"/>
      <c r="K105" s="24"/>
      <c r="L105" s="24"/>
      <c r="M105" s="45"/>
    </row>
    <row r="106" spans="3:13" x14ac:dyDescent="0.25">
      <c r="C106" s="76"/>
      <c r="D106" s="103"/>
      <c r="F106" s="75"/>
      <c r="G106" s="75"/>
      <c r="H106" s="24"/>
      <c r="I106" s="24"/>
      <c r="J106" s="24"/>
      <c r="K106" s="24"/>
      <c r="L106" s="24"/>
      <c r="M106" s="45"/>
    </row>
    <row r="107" spans="3:13" x14ac:dyDescent="0.25">
      <c r="C107" s="76"/>
      <c r="D107" s="103"/>
      <c r="F107" s="75"/>
      <c r="G107" s="75"/>
      <c r="H107" s="24"/>
      <c r="I107" s="24"/>
      <c r="J107" s="24"/>
      <c r="K107" s="24"/>
      <c r="L107" s="24"/>
      <c r="M107" s="45"/>
    </row>
    <row r="108" spans="3:13" x14ac:dyDescent="0.25">
      <c r="C108" s="76"/>
      <c r="D108" s="103"/>
      <c r="F108" s="75"/>
      <c r="G108" s="75"/>
      <c r="H108" s="24"/>
      <c r="I108" s="24"/>
      <c r="J108" s="24"/>
      <c r="K108" s="24"/>
      <c r="L108" s="24"/>
      <c r="M108" s="45"/>
    </row>
    <row r="109" spans="3:13" x14ac:dyDescent="0.25">
      <c r="C109" s="76"/>
      <c r="D109" s="103"/>
      <c r="F109" s="75"/>
      <c r="G109" s="75"/>
      <c r="H109" s="24"/>
      <c r="I109" s="24"/>
      <c r="J109" s="24"/>
      <c r="K109" s="24"/>
      <c r="L109" s="24"/>
      <c r="M109" s="45"/>
    </row>
    <row r="110" spans="3:13" x14ac:dyDescent="0.25">
      <c r="C110" s="76"/>
      <c r="D110" s="103"/>
      <c r="F110" s="75"/>
      <c r="G110" s="75"/>
      <c r="H110" s="24"/>
      <c r="I110" s="24"/>
      <c r="J110" s="24"/>
      <c r="K110" s="24"/>
      <c r="L110" s="24"/>
      <c r="M110" s="45"/>
    </row>
    <row r="111" spans="3:13" x14ac:dyDescent="0.25">
      <c r="H111" s="24"/>
      <c r="I111" s="24"/>
      <c r="J111" s="24"/>
      <c r="K111" s="24"/>
      <c r="L111" s="24"/>
      <c r="M111" s="45"/>
    </row>
    <row r="112" spans="3:13" x14ac:dyDescent="0.25">
      <c r="H112" s="24"/>
      <c r="I112" s="24"/>
      <c r="J112" s="24"/>
      <c r="K112" s="24"/>
      <c r="L112" s="24"/>
      <c r="M112" s="45"/>
    </row>
    <row r="113" spans="8:13" x14ac:dyDescent="0.25">
      <c r="H113" s="24"/>
      <c r="I113" s="24"/>
      <c r="J113" s="24"/>
      <c r="K113" s="24"/>
      <c r="L113" s="24"/>
      <c r="M113" s="45"/>
    </row>
    <row r="114" spans="8:13" x14ac:dyDescent="0.25">
      <c r="H114" s="24"/>
      <c r="I114" s="24"/>
      <c r="J114" s="24"/>
      <c r="K114" s="24"/>
      <c r="L114" s="24"/>
      <c r="M114" s="45"/>
    </row>
    <row r="115" spans="8:13" x14ac:dyDescent="0.25">
      <c r="H115" s="24"/>
      <c r="I115" s="24"/>
      <c r="J115" s="24"/>
      <c r="K115" s="24"/>
      <c r="L115" s="24"/>
      <c r="M115" s="45"/>
    </row>
    <row r="116" spans="8:13" x14ac:dyDescent="0.25">
      <c r="H116" s="24"/>
      <c r="I116" s="24"/>
      <c r="J116" s="24"/>
      <c r="K116" s="24"/>
      <c r="L116" s="24"/>
      <c r="M116" s="45"/>
    </row>
    <row r="117" spans="8:13" x14ac:dyDescent="0.25">
      <c r="H117" s="24"/>
      <c r="I117" s="24"/>
      <c r="J117" s="24"/>
      <c r="K117" s="24"/>
      <c r="L117" s="24"/>
      <c r="M117" s="45"/>
    </row>
    <row r="118" spans="8:13" x14ac:dyDescent="0.25">
      <c r="H118" s="24"/>
      <c r="I118" s="24"/>
      <c r="J118" s="24"/>
      <c r="K118" s="24"/>
      <c r="L118" s="24"/>
      <c r="M118" s="45"/>
    </row>
    <row r="119" spans="8:13" x14ac:dyDescent="0.25">
      <c r="H119" s="24"/>
      <c r="I119" s="24"/>
      <c r="J119" s="24"/>
      <c r="K119" s="24"/>
      <c r="L119" s="24"/>
      <c r="M119" s="45"/>
    </row>
    <row r="120" spans="8:13" x14ac:dyDescent="0.25">
      <c r="H120" s="24"/>
      <c r="I120" s="24"/>
      <c r="J120" s="24"/>
      <c r="K120" s="24"/>
      <c r="L120" s="24"/>
      <c r="M120" s="45"/>
    </row>
    <row r="121" spans="8:13" x14ac:dyDescent="0.25">
      <c r="H121" s="24"/>
      <c r="I121" s="24"/>
      <c r="J121" s="24"/>
      <c r="K121" s="24"/>
      <c r="L121" s="24"/>
      <c r="M121" s="45"/>
    </row>
    <row r="122" spans="8:13" x14ac:dyDescent="0.25">
      <c r="H122" s="24"/>
      <c r="I122" s="24"/>
      <c r="J122" s="24"/>
      <c r="K122" s="24"/>
      <c r="L122" s="24"/>
      <c r="M122" s="45"/>
    </row>
    <row r="123" spans="8:13" x14ac:dyDescent="0.25">
      <c r="H123" s="24"/>
      <c r="I123" s="24"/>
      <c r="J123" s="24"/>
      <c r="K123" s="24"/>
      <c r="L123" s="24"/>
      <c r="M123" s="45"/>
    </row>
    <row r="124" spans="8:13" x14ac:dyDescent="0.25">
      <c r="H124" s="24"/>
      <c r="I124" s="24"/>
      <c r="J124" s="24"/>
      <c r="K124" s="24"/>
      <c r="L124" s="24"/>
      <c r="M124" s="45"/>
    </row>
    <row r="125" spans="8:13" x14ac:dyDescent="0.25">
      <c r="H125" s="24"/>
      <c r="I125" s="24"/>
      <c r="J125" s="24"/>
      <c r="K125" s="24"/>
      <c r="L125" s="24"/>
      <c r="M125" s="45"/>
    </row>
    <row r="126" spans="8:13" x14ac:dyDescent="0.25">
      <c r="H126" s="24"/>
      <c r="I126" s="24"/>
      <c r="J126" s="24"/>
      <c r="K126" s="24"/>
      <c r="L126" s="24"/>
      <c r="M126" s="45"/>
    </row>
    <row r="127" spans="8:13" x14ac:dyDescent="0.25">
      <c r="H127" s="24"/>
      <c r="I127" s="24"/>
      <c r="J127" s="24"/>
      <c r="K127" s="24"/>
      <c r="L127" s="24"/>
      <c r="M127" s="45"/>
    </row>
    <row r="128" spans="8:13" x14ac:dyDescent="0.25">
      <c r="H128" s="24"/>
      <c r="I128" s="24"/>
      <c r="J128" s="24"/>
      <c r="K128" s="24"/>
      <c r="L128" s="24"/>
      <c r="M128" s="45"/>
    </row>
    <row r="129" spans="8:13" x14ac:dyDescent="0.25">
      <c r="H129" s="24"/>
      <c r="I129" s="24"/>
      <c r="J129" s="24"/>
      <c r="K129" s="24"/>
      <c r="L129" s="24"/>
      <c r="M129" s="45"/>
    </row>
    <row r="130" spans="8:13" x14ac:dyDescent="0.25">
      <c r="H130" s="24"/>
      <c r="I130" s="24"/>
      <c r="J130" s="24"/>
      <c r="K130" s="24"/>
      <c r="L130" s="24"/>
      <c r="M130" s="45"/>
    </row>
    <row r="131" spans="8:13" x14ac:dyDescent="0.25">
      <c r="H131" s="24"/>
      <c r="I131" s="24"/>
      <c r="J131" s="24"/>
      <c r="K131" s="24"/>
      <c r="L131" s="24"/>
      <c r="M131" s="45"/>
    </row>
    <row r="132" spans="8:13" x14ac:dyDescent="0.25">
      <c r="H132" s="24"/>
      <c r="I132" s="24"/>
      <c r="J132" s="24"/>
      <c r="K132" s="24"/>
      <c r="L132" s="24"/>
      <c r="M132" s="45"/>
    </row>
    <row r="133" spans="8:13" x14ac:dyDescent="0.25">
      <c r="H133" s="24"/>
      <c r="I133" s="24"/>
      <c r="J133" s="24"/>
      <c r="K133" s="24"/>
      <c r="L133" s="24"/>
      <c r="M133" s="45"/>
    </row>
    <row r="134" spans="8:13" x14ac:dyDescent="0.25">
      <c r="H134" s="24"/>
      <c r="I134" s="24"/>
      <c r="J134" s="24"/>
      <c r="K134" s="24"/>
      <c r="L134" s="24"/>
      <c r="M134" s="45"/>
    </row>
    <row r="135" spans="8:13" x14ac:dyDescent="0.25">
      <c r="H135" s="24"/>
      <c r="I135" s="24"/>
      <c r="J135" s="24"/>
      <c r="K135" s="24"/>
      <c r="L135" s="24"/>
      <c r="M135" s="45"/>
    </row>
    <row r="136" spans="8:13" x14ac:dyDescent="0.25">
      <c r="H136" s="24"/>
      <c r="I136" s="24"/>
      <c r="J136" s="24"/>
      <c r="K136" s="24"/>
      <c r="L136" s="24"/>
      <c r="M136" s="45"/>
    </row>
    <row r="137" spans="8:13" x14ac:dyDescent="0.25">
      <c r="H137" s="24"/>
      <c r="I137" s="24"/>
      <c r="J137" s="24"/>
      <c r="K137" s="24"/>
      <c r="L137" s="24"/>
      <c r="M137" s="45"/>
    </row>
    <row r="138" spans="8:13" x14ac:dyDescent="0.25">
      <c r="H138" s="24"/>
      <c r="I138" s="24"/>
      <c r="J138" s="24"/>
      <c r="K138" s="24"/>
      <c r="L138" s="24"/>
      <c r="M138" s="45"/>
    </row>
    <row r="139" spans="8:13" x14ac:dyDescent="0.25">
      <c r="H139" s="24"/>
      <c r="I139" s="24"/>
      <c r="J139" s="24"/>
      <c r="K139" s="24"/>
      <c r="L139" s="24"/>
      <c r="M139" s="45"/>
    </row>
    <row r="140" spans="8:13" x14ac:dyDescent="0.25">
      <c r="H140" s="24"/>
      <c r="I140" s="24"/>
      <c r="J140" s="24"/>
      <c r="K140" s="24"/>
      <c r="L140" s="24"/>
      <c r="M140" s="45"/>
    </row>
    <row r="141" spans="8:13" x14ac:dyDescent="0.25">
      <c r="H141" s="24"/>
      <c r="I141" s="24"/>
      <c r="J141" s="24"/>
      <c r="K141" s="24"/>
      <c r="L141" s="24"/>
      <c r="M141" s="45"/>
    </row>
    <row r="142" spans="8:13" x14ac:dyDescent="0.25">
      <c r="H142" s="21"/>
      <c r="I142" s="21"/>
      <c r="J142" s="21"/>
      <c r="K142" s="21"/>
      <c r="L142" s="21"/>
    </row>
  </sheetData>
  <autoFilter ref="A3:G92"/>
  <mergeCells count="9">
    <mergeCell ref="H3:I3"/>
    <mergeCell ref="J3:K3"/>
    <mergeCell ref="A3:A4"/>
    <mergeCell ref="B3:B4"/>
    <mergeCell ref="F3:F4"/>
    <mergeCell ref="G3:G4"/>
    <mergeCell ref="E3:E4"/>
    <mergeCell ref="C3:C4"/>
    <mergeCell ref="D3:D4"/>
  </mergeCells>
  <printOptions horizontalCentered="1"/>
  <pageMargins left="0" right="0" top="0.51181102362204722" bottom="0.74803149606299213" header="0.31496062992125984" footer="0.31496062992125984"/>
  <pageSetup paperSize="9" scale="81" fitToHeight="0" orientation="landscape" r:id="rId1"/>
  <headerFooter>
    <oddFooter>&amp;L&amp;F&amp;C&amp;P/&amp;N&amp;R&amp;G</oddFooter>
  </headerFooter>
  <rowBreaks count="5" manualBreakCount="5">
    <brk id="8" max="12" man="1"/>
    <brk id="11" max="12" man="1"/>
    <brk id="18" max="12" man="1"/>
    <brk id="39" max="12" man="1"/>
    <brk id="70" max="12"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5"/>
  <sheetViews>
    <sheetView tabSelected="1" view="pageBreakPreview" zoomScaleNormal="85" zoomScaleSheetLayoutView="100" workbookViewId="0">
      <pane ySplit="6" topLeftCell="A7" activePane="bottomLeft" state="frozen"/>
      <selection activeCell="AD30" sqref="AD30"/>
      <selection pane="bottomLeft" activeCell="AD30" sqref="AD30"/>
    </sheetView>
  </sheetViews>
  <sheetFormatPr defaultRowHeight="12.75" x14ac:dyDescent="0.2"/>
  <cols>
    <col min="1" max="1" width="9.42578125" style="309" customWidth="1"/>
    <col min="2" max="2" width="5.85546875" style="310" customWidth="1"/>
    <col min="3" max="3" width="4.7109375" style="310" customWidth="1"/>
    <col min="4" max="4" width="58.42578125" style="312" customWidth="1"/>
    <col min="5" max="5" width="8.7109375" style="309" customWidth="1"/>
    <col min="6" max="6" width="9.140625" style="310"/>
    <col min="7" max="12" width="10.7109375" style="311" customWidth="1"/>
    <col min="13" max="13" width="12.85546875" style="310" customWidth="1"/>
    <col min="14" max="14" width="14.5703125" style="310" customWidth="1"/>
    <col min="15" max="254" width="9.140625" style="293"/>
    <col min="255" max="255" width="9.42578125" style="293" customWidth="1"/>
    <col min="256" max="256" width="5.85546875" style="293" customWidth="1"/>
    <col min="257" max="257" width="4.7109375" style="293" customWidth="1"/>
    <col min="258" max="258" width="58.42578125" style="293" customWidth="1"/>
    <col min="259" max="259" width="8.7109375" style="293" customWidth="1"/>
    <col min="260" max="260" width="9.140625" style="293"/>
    <col min="261" max="266" width="10.7109375" style="293" customWidth="1"/>
    <col min="267" max="267" width="12.85546875" style="293" customWidth="1"/>
    <col min="268" max="268" width="14.5703125" style="293" customWidth="1"/>
    <col min="269" max="510" width="9.140625" style="293"/>
    <col min="511" max="511" width="9.42578125" style="293" customWidth="1"/>
    <col min="512" max="512" width="5.85546875" style="293" customWidth="1"/>
    <col min="513" max="513" width="4.7109375" style="293" customWidth="1"/>
    <col min="514" max="514" width="58.42578125" style="293" customWidth="1"/>
    <col min="515" max="515" width="8.7109375" style="293" customWidth="1"/>
    <col min="516" max="516" width="9.140625" style="293"/>
    <col min="517" max="522" width="10.7109375" style="293" customWidth="1"/>
    <col min="523" max="523" width="12.85546875" style="293" customWidth="1"/>
    <col min="524" max="524" width="14.5703125" style="293" customWidth="1"/>
    <col min="525" max="766" width="9.140625" style="293"/>
    <col min="767" max="767" width="9.42578125" style="293" customWidth="1"/>
    <col min="768" max="768" width="5.85546875" style="293" customWidth="1"/>
    <col min="769" max="769" width="4.7109375" style="293" customWidth="1"/>
    <col min="770" max="770" width="58.42578125" style="293" customWidth="1"/>
    <col min="771" max="771" width="8.7109375" style="293" customWidth="1"/>
    <col min="772" max="772" width="9.140625" style="293"/>
    <col min="773" max="778" width="10.7109375" style="293" customWidth="1"/>
    <col min="779" max="779" width="12.85546875" style="293" customWidth="1"/>
    <col min="780" max="780" width="14.5703125" style="293" customWidth="1"/>
    <col min="781" max="1022" width="9.140625" style="293"/>
    <col min="1023" max="1023" width="9.42578125" style="293" customWidth="1"/>
    <col min="1024" max="1024" width="5.85546875" style="293" customWidth="1"/>
    <col min="1025" max="1025" width="4.7109375" style="293" customWidth="1"/>
    <col min="1026" max="1026" width="58.42578125" style="293" customWidth="1"/>
    <col min="1027" max="1027" width="8.7109375" style="293" customWidth="1"/>
    <col min="1028" max="1028" width="9.140625" style="293"/>
    <col min="1029" max="1034" width="10.7109375" style="293" customWidth="1"/>
    <col min="1035" max="1035" width="12.85546875" style="293" customWidth="1"/>
    <col min="1036" max="1036" width="14.5703125" style="293" customWidth="1"/>
    <col min="1037" max="1278" width="9.140625" style="293"/>
    <col min="1279" max="1279" width="9.42578125" style="293" customWidth="1"/>
    <col min="1280" max="1280" width="5.85546875" style="293" customWidth="1"/>
    <col min="1281" max="1281" width="4.7109375" style="293" customWidth="1"/>
    <col min="1282" max="1282" width="58.42578125" style="293" customWidth="1"/>
    <col min="1283" max="1283" width="8.7109375" style="293" customWidth="1"/>
    <col min="1284" max="1284" width="9.140625" style="293"/>
    <col min="1285" max="1290" width="10.7109375" style="293" customWidth="1"/>
    <col min="1291" max="1291" width="12.85546875" style="293" customWidth="1"/>
    <col min="1292" max="1292" width="14.5703125" style="293" customWidth="1"/>
    <col min="1293" max="1534" width="9.140625" style="293"/>
    <col min="1535" max="1535" width="9.42578125" style="293" customWidth="1"/>
    <col min="1536" max="1536" width="5.85546875" style="293" customWidth="1"/>
    <col min="1537" max="1537" width="4.7109375" style="293" customWidth="1"/>
    <col min="1538" max="1538" width="58.42578125" style="293" customWidth="1"/>
    <col min="1539" max="1539" width="8.7109375" style="293" customWidth="1"/>
    <col min="1540" max="1540" width="9.140625" style="293"/>
    <col min="1541" max="1546" width="10.7109375" style="293" customWidth="1"/>
    <col min="1547" max="1547" width="12.85546875" style="293" customWidth="1"/>
    <col min="1548" max="1548" width="14.5703125" style="293" customWidth="1"/>
    <col min="1549" max="1790" width="9.140625" style="293"/>
    <col min="1791" max="1791" width="9.42578125" style="293" customWidth="1"/>
    <col min="1792" max="1792" width="5.85546875" style="293" customWidth="1"/>
    <col min="1793" max="1793" width="4.7109375" style="293" customWidth="1"/>
    <col min="1794" max="1794" width="58.42578125" style="293" customWidth="1"/>
    <col min="1795" max="1795" width="8.7109375" style="293" customWidth="1"/>
    <col min="1796" max="1796" width="9.140625" style="293"/>
    <col min="1797" max="1802" width="10.7109375" style="293" customWidth="1"/>
    <col min="1803" max="1803" width="12.85546875" style="293" customWidth="1"/>
    <col min="1804" max="1804" width="14.5703125" style="293" customWidth="1"/>
    <col min="1805" max="2046" width="9.140625" style="293"/>
    <col min="2047" max="2047" width="9.42578125" style="293" customWidth="1"/>
    <col min="2048" max="2048" width="5.85546875" style="293" customWidth="1"/>
    <col min="2049" max="2049" width="4.7109375" style="293" customWidth="1"/>
    <col min="2050" max="2050" width="58.42578125" style="293" customWidth="1"/>
    <col min="2051" max="2051" width="8.7109375" style="293" customWidth="1"/>
    <col min="2052" max="2052" width="9.140625" style="293"/>
    <col min="2053" max="2058" width="10.7109375" style="293" customWidth="1"/>
    <col min="2059" max="2059" width="12.85546875" style="293" customWidth="1"/>
    <col min="2060" max="2060" width="14.5703125" style="293" customWidth="1"/>
    <col min="2061" max="2302" width="9.140625" style="293"/>
    <col min="2303" max="2303" width="9.42578125" style="293" customWidth="1"/>
    <col min="2304" max="2304" width="5.85546875" style="293" customWidth="1"/>
    <col min="2305" max="2305" width="4.7109375" style="293" customWidth="1"/>
    <col min="2306" max="2306" width="58.42578125" style="293" customWidth="1"/>
    <col min="2307" max="2307" width="8.7109375" style="293" customWidth="1"/>
    <col min="2308" max="2308" width="9.140625" style="293"/>
    <col min="2309" max="2314" width="10.7109375" style="293" customWidth="1"/>
    <col min="2315" max="2315" width="12.85546875" style="293" customWidth="1"/>
    <col min="2316" max="2316" width="14.5703125" style="293" customWidth="1"/>
    <col min="2317" max="2558" width="9.140625" style="293"/>
    <col min="2559" max="2559" width="9.42578125" style="293" customWidth="1"/>
    <col min="2560" max="2560" width="5.85546875" style="293" customWidth="1"/>
    <col min="2561" max="2561" width="4.7109375" style="293" customWidth="1"/>
    <col min="2562" max="2562" width="58.42578125" style="293" customWidth="1"/>
    <col min="2563" max="2563" width="8.7109375" style="293" customWidth="1"/>
    <col min="2564" max="2564" width="9.140625" style="293"/>
    <col min="2565" max="2570" width="10.7109375" style="293" customWidth="1"/>
    <col min="2571" max="2571" width="12.85546875" style="293" customWidth="1"/>
    <col min="2572" max="2572" width="14.5703125" style="293" customWidth="1"/>
    <col min="2573" max="2814" width="9.140625" style="293"/>
    <col min="2815" max="2815" width="9.42578125" style="293" customWidth="1"/>
    <col min="2816" max="2816" width="5.85546875" style="293" customWidth="1"/>
    <col min="2817" max="2817" width="4.7109375" style="293" customWidth="1"/>
    <col min="2818" max="2818" width="58.42578125" style="293" customWidth="1"/>
    <col min="2819" max="2819" width="8.7109375" style="293" customWidth="1"/>
    <col min="2820" max="2820" width="9.140625" style="293"/>
    <col min="2821" max="2826" width="10.7109375" style="293" customWidth="1"/>
    <col min="2827" max="2827" width="12.85546875" style="293" customWidth="1"/>
    <col min="2828" max="2828" width="14.5703125" style="293" customWidth="1"/>
    <col min="2829" max="3070" width="9.140625" style="293"/>
    <col min="3071" max="3071" width="9.42578125" style="293" customWidth="1"/>
    <col min="3072" max="3072" width="5.85546875" style="293" customWidth="1"/>
    <col min="3073" max="3073" width="4.7109375" style="293" customWidth="1"/>
    <col min="3074" max="3074" width="58.42578125" style="293" customWidth="1"/>
    <col min="3075" max="3075" width="8.7109375" style="293" customWidth="1"/>
    <col min="3076" max="3076" width="9.140625" style="293"/>
    <col min="3077" max="3082" width="10.7109375" style="293" customWidth="1"/>
    <col min="3083" max="3083" width="12.85546875" style="293" customWidth="1"/>
    <col min="3084" max="3084" width="14.5703125" style="293" customWidth="1"/>
    <col min="3085" max="3326" width="9.140625" style="293"/>
    <col min="3327" max="3327" width="9.42578125" style="293" customWidth="1"/>
    <col min="3328" max="3328" width="5.85546875" style="293" customWidth="1"/>
    <col min="3329" max="3329" width="4.7109375" style="293" customWidth="1"/>
    <col min="3330" max="3330" width="58.42578125" style="293" customWidth="1"/>
    <col min="3331" max="3331" width="8.7109375" style="293" customWidth="1"/>
    <col min="3332" max="3332" width="9.140625" style="293"/>
    <col min="3333" max="3338" width="10.7109375" style="293" customWidth="1"/>
    <col min="3339" max="3339" width="12.85546875" style="293" customWidth="1"/>
    <col min="3340" max="3340" width="14.5703125" style="293" customWidth="1"/>
    <col min="3341" max="3582" width="9.140625" style="293"/>
    <col min="3583" max="3583" width="9.42578125" style="293" customWidth="1"/>
    <col min="3584" max="3584" width="5.85546875" style="293" customWidth="1"/>
    <col min="3585" max="3585" width="4.7109375" style="293" customWidth="1"/>
    <col min="3586" max="3586" width="58.42578125" style="293" customWidth="1"/>
    <col min="3587" max="3587" width="8.7109375" style="293" customWidth="1"/>
    <col min="3588" max="3588" width="9.140625" style="293"/>
    <col min="3589" max="3594" width="10.7109375" style="293" customWidth="1"/>
    <col min="3595" max="3595" width="12.85546875" style="293" customWidth="1"/>
    <col min="3596" max="3596" width="14.5703125" style="293" customWidth="1"/>
    <col min="3597" max="3838" width="9.140625" style="293"/>
    <col min="3839" max="3839" width="9.42578125" style="293" customWidth="1"/>
    <col min="3840" max="3840" width="5.85546875" style="293" customWidth="1"/>
    <col min="3841" max="3841" width="4.7109375" style="293" customWidth="1"/>
    <col min="3842" max="3842" width="58.42578125" style="293" customWidth="1"/>
    <col min="3843" max="3843" width="8.7109375" style="293" customWidth="1"/>
    <col min="3844" max="3844" width="9.140625" style="293"/>
    <col min="3845" max="3850" width="10.7109375" style="293" customWidth="1"/>
    <col min="3851" max="3851" width="12.85546875" style="293" customWidth="1"/>
    <col min="3852" max="3852" width="14.5703125" style="293" customWidth="1"/>
    <col min="3853" max="4094" width="9.140625" style="293"/>
    <col min="4095" max="4095" width="9.42578125" style="293" customWidth="1"/>
    <col min="4096" max="4096" width="5.85546875" style="293" customWidth="1"/>
    <col min="4097" max="4097" width="4.7109375" style="293" customWidth="1"/>
    <col min="4098" max="4098" width="58.42578125" style="293" customWidth="1"/>
    <col min="4099" max="4099" width="8.7109375" style="293" customWidth="1"/>
    <col min="4100" max="4100" width="9.140625" style="293"/>
    <col min="4101" max="4106" width="10.7109375" style="293" customWidth="1"/>
    <col min="4107" max="4107" width="12.85546875" style="293" customWidth="1"/>
    <col min="4108" max="4108" width="14.5703125" style="293" customWidth="1"/>
    <col min="4109" max="4350" width="9.140625" style="293"/>
    <col min="4351" max="4351" width="9.42578125" style="293" customWidth="1"/>
    <col min="4352" max="4352" width="5.85546875" style="293" customWidth="1"/>
    <col min="4353" max="4353" width="4.7109375" style="293" customWidth="1"/>
    <col min="4354" max="4354" width="58.42578125" style="293" customWidth="1"/>
    <col min="4355" max="4355" width="8.7109375" style="293" customWidth="1"/>
    <col min="4356" max="4356" width="9.140625" style="293"/>
    <col min="4357" max="4362" width="10.7109375" style="293" customWidth="1"/>
    <col min="4363" max="4363" width="12.85546875" style="293" customWidth="1"/>
    <col min="4364" max="4364" width="14.5703125" style="293" customWidth="1"/>
    <col min="4365" max="4606" width="9.140625" style="293"/>
    <col min="4607" max="4607" width="9.42578125" style="293" customWidth="1"/>
    <col min="4608" max="4608" width="5.85546875" style="293" customWidth="1"/>
    <col min="4609" max="4609" width="4.7109375" style="293" customWidth="1"/>
    <col min="4610" max="4610" width="58.42578125" style="293" customWidth="1"/>
    <col min="4611" max="4611" width="8.7109375" style="293" customWidth="1"/>
    <col min="4612" max="4612" width="9.140625" style="293"/>
    <col min="4613" max="4618" width="10.7109375" style="293" customWidth="1"/>
    <col min="4619" max="4619" width="12.85546875" style="293" customWidth="1"/>
    <col min="4620" max="4620" width="14.5703125" style="293" customWidth="1"/>
    <col min="4621" max="4862" width="9.140625" style="293"/>
    <col min="4863" max="4863" width="9.42578125" style="293" customWidth="1"/>
    <col min="4864" max="4864" width="5.85546875" style="293" customWidth="1"/>
    <col min="4865" max="4865" width="4.7109375" style="293" customWidth="1"/>
    <col min="4866" max="4866" width="58.42578125" style="293" customWidth="1"/>
    <col min="4867" max="4867" width="8.7109375" style="293" customWidth="1"/>
    <col min="4868" max="4868" width="9.140625" style="293"/>
    <col min="4869" max="4874" width="10.7109375" style="293" customWidth="1"/>
    <col min="4875" max="4875" width="12.85546875" style="293" customWidth="1"/>
    <col min="4876" max="4876" width="14.5703125" style="293" customWidth="1"/>
    <col min="4877" max="5118" width="9.140625" style="293"/>
    <col min="5119" max="5119" width="9.42578125" style="293" customWidth="1"/>
    <col min="5120" max="5120" width="5.85546875" style="293" customWidth="1"/>
    <col min="5121" max="5121" width="4.7109375" style="293" customWidth="1"/>
    <col min="5122" max="5122" width="58.42578125" style="293" customWidth="1"/>
    <col min="5123" max="5123" width="8.7109375" style="293" customWidth="1"/>
    <col min="5124" max="5124" width="9.140625" style="293"/>
    <col min="5125" max="5130" width="10.7109375" style="293" customWidth="1"/>
    <col min="5131" max="5131" width="12.85546875" style="293" customWidth="1"/>
    <col min="5132" max="5132" width="14.5703125" style="293" customWidth="1"/>
    <col min="5133" max="5374" width="9.140625" style="293"/>
    <col min="5375" max="5375" width="9.42578125" style="293" customWidth="1"/>
    <col min="5376" max="5376" width="5.85546875" style="293" customWidth="1"/>
    <col min="5377" max="5377" width="4.7109375" style="293" customWidth="1"/>
    <col min="5378" max="5378" width="58.42578125" style="293" customWidth="1"/>
    <col min="5379" max="5379" width="8.7109375" style="293" customWidth="1"/>
    <col min="5380" max="5380" width="9.140625" style="293"/>
    <col min="5381" max="5386" width="10.7109375" style="293" customWidth="1"/>
    <col min="5387" max="5387" width="12.85546875" style="293" customWidth="1"/>
    <col min="5388" max="5388" width="14.5703125" style="293" customWidth="1"/>
    <col min="5389" max="5630" width="9.140625" style="293"/>
    <col min="5631" max="5631" width="9.42578125" style="293" customWidth="1"/>
    <col min="5632" max="5632" width="5.85546875" style="293" customWidth="1"/>
    <col min="5633" max="5633" width="4.7109375" style="293" customWidth="1"/>
    <col min="5634" max="5634" width="58.42578125" style="293" customWidth="1"/>
    <col min="5635" max="5635" width="8.7109375" style="293" customWidth="1"/>
    <col min="5636" max="5636" width="9.140625" style="293"/>
    <col min="5637" max="5642" width="10.7109375" style="293" customWidth="1"/>
    <col min="5643" max="5643" width="12.85546875" style="293" customWidth="1"/>
    <col min="5644" max="5644" width="14.5703125" style="293" customWidth="1"/>
    <col min="5645" max="5886" width="9.140625" style="293"/>
    <col min="5887" max="5887" width="9.42578125" style="293" customWidth="1"/>
    <col min="5888" max="5888" width="5.85546875" style="293" customWidth="1"/>
    <col min="5889" max="5889" width="4.7109375" style="293" customWidth="1"/>
    <col min="5890" max="5890" width="58.42578125" style="293" customWidth="1"/>
    <col min="5891" max="5891" width="8.7109375" style="293" customWidth="1"/>
    <col min="5892" max="5892" width="9.140625" style="293"/>
    <col min="5893" max="5898" width="10.7109375" style="293" customWidth="1"/>
    <col min="5899" max="5899" width="12.85546875" style="293" customWidth="1"/>
    <col min="5900" max="5900" width="14.5703125" style="293" customWidth="1"/>
    <col min="5901" max="6142" width="9.140625" style="293"/>
    <col min="6143" max="6143" width="9.42578125" style="293" customWidth="1"/>
    <col min="6144" max="6144" width="5.85546875" style="293" customWidth="1"/>
    <col min="6145" max="6145" width="4.7109375" style="293" customWidth="1"/>
    <col min="6146" max="6146" width="58.42578125" style="293" customWidth="1"/>
    <col min="6147" max="6147" width="8.7109375" style="293" customWidth="1"/>
    <col min="6148" max="6148" width="9.140625" style="293"/>
    <col min="6149" max="6154" width="10.7109375" style="293" customWidth="1"/>
    <col min="6155" max="6155" width="12.85546875" style="293" customWidth="1"/>
    <col min="6156" max="6156" width="14.5703125" style="293" customWidth="1"/>
    <col min="6157" max="6398" width="9.140625" style="293"/>
    <col min="6399" max="6399" width="9.42578125" style="293" customWidth="1"/>
    <col min="6400" max="6400" width="5.85546875" style="293" customWidth="1"/>
    <col min="6401" max="6401" width="4.7109375" style="293" customWidth="1"/>
    <col min="6402" max="6402" width="58.42578125" style="293" customWidth="1"/>
    <col min="6403" max="6403" width="8.7109375" style="293" customWidth="1"/>
    <col min="6404" max="6404" width="9.140625" style="293"/>
    <col min="6405" max="6410" width="10.7109375" style="293" customWidth="1"/>
    <col min="6411" max="6411" width="12.85546875" style="293" customWidth="1"/>
    <col min="6412" max="6412" width="14.5703125" style="293" customWidth="1"/>
    <col min="6413" max="6654" width="9.140625" style="293"/>
    <col min="6655" max="6655" width="9.42578125" style="293" customWidth="1"/>
    <col min="6656" max="6656" width="5.85546875" style="293" customWidth="1"/>
    <col min="6657" max="6657" width="4.7109375" style="293" customWidth="1"/>
    <col min="6658" max="6658" width="58.42578125" style="293" customWidth="1"/>
    <col min="6659" max="6659" width="8.7109375" style="293" customWidth="1"/>
    <col min="6660" max="6660" width="9.140625" style="293"/>
    <col min="6661" max="6666" width="10.7109375" style="293" customWidth="1"/>
    <col min="6667" max="6667" width="12.85546875" style="293" customWidth="1"/>
    <col min="6668" max="6668" width="14.5703125" style="293" customWidth="1"/>
    <col min="6669" max="6910" width="9.140625" style="293"/>
    <col min="6911" max="6911" width="9.42578125" style="293" customWidth="1"/>
    <col min="6912" max="6912" width="5.85546875" style="293" customWidth="1"/>
    <col min="6913" max="6913" width="4.7109375" style="293" customWidth="1"/>
    <col min="6914" max="6914" width="58.42578125" style="293" customWidth="1"/>
    <col min="6915" max="6915" width="8.7109375" style="293" customWidth="1"/>
    <col min="6916" max="6916" width="9.140625" style="293"/>
    <col min="6917" max="6922" width="10.7109375" style="293" customWidth="1"/>
    <col min="6923" max="6923" width="12.85546875" style="293" customWidth="1"/>
    <col min="6924" max="6924" width="14.5703125" style="293" customWidth="1"/>
    <col min="6925" max="7166" width="9.140625" style="293"/>
    <col min="7167" max="7167" width="9.42578125" style="293" customWidth="1"/>
    <col min="7168" max="7168" width="5.85546875" style="293" customWidth="1"/>
    <col min="7169" max="7169" width="4.7109375" style="293" customWidth="1"/>
    <col min="7170" max="7170" width="58.42578125" style="293" customWidth="1"/>
    <col min="7171" max="7171" width="8.7109375" style="293" customWidth="1"/>
    <col min="7172" max="7172" width="9.140625" style="293"/>
    <col min="7173" max="7178" width="10.7109375" style="293" customWidth="1"/>
    <col min="7179" max="7179" width="12.85546875" style="293" customWidth="1"/>
    <col min="7180" max="7180" width="14.5703125" style="293" customWidth="1"/>
    <col min="7181" max="7422" width="9.140625" style="293"/>
    <col min="7423" max="7423" width="9.42578125" style="293" customWidth="1"/>
    <col min="7424" max="7424" width="5.85546875" style="293" customWidth="1"/>
    <col min="7425" max="7425" width="4.7109375" style="293" customWidth="1"/>
    <col min="7426" max="7426" width="58.42578125" style="293" customWidth="1"/>
    <col min="7427" max="7427" width="8.7109375" style="293" customWidth="1"/>
    <col min="7428" max="7428" width="9.140625" style="293"/>
    <col min="7429" max="7434" width="10.7109375" style="293" customWidth="1"/>
    <col min="7435" max="7435" width="12.85546875" style="293" customWidth="1"/>
    <col min="7436" max="7436" width="14.5703125" style="293" customWidth="1"/>
    <col min="7437" max="7678" width="9.140625" style="293"/>
    <col min="7679" max="7679" width="9.42578125" style="293" customWidth="1"/>
    <col min="7680" max="7680" width="5.85546875" style="293" customWidth="1"/>
    <col min="7681" max="7681" width="4.7109375" style="293" customWidth="1"/>
    <col min="7682" max="7682" width="58.42578125" style="293" customWidth="1"/>
    <col min="7683" max="7683" width="8.7109375" style="293" customWidth="1"/>
    <col min="7684" max="7684" width="9.140625" style="293"/>
    <col min="7685" max="7690" width="10.7109375" style="293" customWidth="1"/>
    <col min="7691" max="7691" width="12.85546875" style="293" customWidth="1"/>
    <col min="7692" max="7692" width="14.5703125" style="293" customWidth="1"/>
    <col min="7693" max="7934" width="9.140625" style="293"/>
    <col min="7935" max="7935" width="9.42578125" style="293" customWidth="1"/>
    <col min="7936" max="7936" width="5.85546875" style="293" customWidth="1"/>
    <col min="7937" max="7937" width="4.7109375" style="293" customWidth="1"/>
    <col min="7938" max="7938" width="58.42578125" style="293" customWidth="1"/>
    <col min="7939" max="7939" width="8.7109375" style="293" customWidth="1"/>
    <col min="7940" max="7940" width="9.140625" style="293"/>
    <col min="7941" max="7946" width="10.7109375" style="293" customWidth="1"/>
    <col min="7947" max="7947" width="12.85546875" style="293" customWidth="1"/>
    <col min="7948" max="7948" width="14.5703125" style="293" customWidth="1"/>
    <col min="7949" max="8190" width="9.140625" style="293"/>
    <col min="8191" max="8191" width="9.42578125" style="293" customWidth="1"/>
    <col min="8192" max="8192" width="5.85546875" style="293" customWidth="1"/>
    <col min="8193" max="8193" width="4.7109375" style="293" customWidth="1"/>
    <col min="8194" max="8194" width="58.42578125" style="293" customWidth="1"/>
    <col min="8195" max="8195" width="8.7109375" style="293" customWidth="1"/>
    <col min="8196" max="8196" width="9.140625" style="293"/>
    <col min="8197" max="8202" width="10.7109375" style="293" customWidth="1"/>
    <col min="8203" max="8203" width="12.85546875" style="293" customWidth="1"/>
    <col min="8204" max="8204" width="14.5703125" style="293" customWidth="1"/>
    <col min="8205" max="8446" width="9.140625" style="293"/>
    <col min="8447" max="8447" width="9.42578125" style="293" customWidth="1"/>
    <col min="8448" max="8448" width="5.85546875" style="293" customWidth="1"/>
    <col min="8449" max="8449" width="4.7109375" style="293" customWidth="1"/>
    <col min="8450" max="8450" width="58.42578125" style="293" customWidth="1"/>
    <col min="8451" max="8451" width="8.7109375" style="293" customWidth="1"/>
    <col min="8452" max="8452" width="9.140625" style="293"/>
    <col min="8453" max="8458" width="10.7109375" style="293" customWidth="1"/>
    <col min="8459" max="8459" width="12.85546875" style="293" customWidth="1"/>
    <col min="8460" max="8460" width="14.5703125" style="293" customWidth="1"/>
    <col min="8461" max="8702" width="9.140625" style="293"/>
    <col min="8703" max="8703" width="9.42578125" style="293" customWidth="1"/>
    <col min="8704" max="8704" width="5.85546875" style="293" customWidth="1"/>
    <col min="8705" max="8705" width="4.7109375" style="293" customWidth="1"/>
    <col min="8706" max="8706" width="58.42578125" style="293" customWidth="1"/>
    <col min="8707" max="8707" width="8.7109375" style="293" customWidth="1"/>
    <col min="8708" max="8708" width="9.140625" style="293"/>
    <col min="8709" max="8714" width="10.7109375" style="293" customWidth="1"/>
    <col min="8715" max="8715" width="12.85546875" style="293" customWidth="1"/>
    <col min="8716" max="8716" width="14.5703125" style="293" customWidth="1"/>
    <col min="8717" max="8958" width="9.140625" style="293"/>
    <col min="8959" max="8959" width="9.42578125" style="293" customWidth="1"/>
    <col min="8960" max="8960" width="5.85546875" style="293" customWidth="1"/>
    <col min="8961" max="8961" width="4.7109375" style="293" customWidth="1"/>
    <col min="8962" max="8962" width="58.42578125" style="293" customWidth="1"/>
    <col min="8963" max="8963" width="8.7109375" style="293" customWidth="1"/>
    <col min="8964" max="8964" width="9.140625" style="293"/>
    <col min="8965" max="8970" width="10.7109375" style="293" customWidth="1"/>
    <col min="8971" max="8971" width="12.85546875" style="293" customWidth="1"/>
    <col min="8972" max="8972" width="14.5703125" style="293" customWidth="1"/>
    <col min="8973" max="9214" width="9.140625" style="293"/>
    <col min="9215" max="9215" width="9.42578125" style="293" customWidth="1"/>
    <col min="9216" max="9216" width="5.85546875" style="293" customWidth="1"/>
    <col min="9217" max="9217" width="4.7109375" style="293" customWidth="1"/>
    <col min="9218" max="9218" width="58.42578125" style="293" customWidth="1"/>
    <col min="9219" max="9219" width="8.7109375" style="293" customWidth="1"/>
    <col min="9220" max="9220" width="9.140625" style="293"/>
    <col min="9221" max="9226" width="10.7109375" style="293" customWidth="1"/>
    <col min="9227" max="9227" width="12.85546875" style="293" customWidth="1"/>
    <col min="9228" max="9228" width="14.5703125" style="293" customWidth="1"/>
    <col min="9229" max="9470" width="9.140625" style="293"/>
    <col min="9471" max="9471" width="9.42578125" style="293" customWidth="1"/>
    <col min="9472" max="9472" width="5.85546875" style="293" customWidth="1"/>
    <col min="9473" max="9473" width="4.7109375" style="293" customWidth="1"/>
    <col min="9474" max="9474" width="58.42578125" style="293" customWidth="1"/>
    <col min="9475" max="9475" width="8.7109375" style="293" customWidth="1"/>
    <col min="9476" max="9476" width="9.140625" style="293"/>
    <col min="9477" max="9482" width="10.7109375" style="293" customWidth="1"/>
    <col min="9483" max="9483" width="12.85546875" style="293" customWidth="1"/>
    <col min="9484" max="9484" width="14.5703125" style="293" customWidth="1"/>
    <col min="9485" max="9726" width="9.140625" style="293"/>
    <col min="9727" max="9727" width="9.42578125" style="293" customWidth="1"/>
    <col min="9728" max="9728" width="5.85546875" style="293" customWidth="1"/>
    <col min="9729" max="9729" width="4.7109375" style="293" customWidth="1"/>
    <col min="9730" max="9730" width="58.42578125" style="293" customWidth="1"/>
    <col min="9731" max="9731" width="8.7109375" style="293" customWidth="1"/>
    <col min="9732" max="9732" width="9.140625" style="293"/>
    <col min="9733" max="9738" width="10.7109375" style="293" customWidth="1"/>
    <col min="9739" max="9739" width="12.85546875" style="293" customWidth="1"/>
    <col min="9740" max="9740" width="14.5703125" style="293" customWidth="1"/>
    <col min="9741" max="9982" width="9.140625" style="293"/>
    <col min="9983" max="9983" width="9.42578125" style="293" customWidth="1"/>
    <col min="9984" max="9984" width="5.85546875" style="293" customWidth="1"/>
    <col min="9985" max="9985" width="4.7109375" style="293" customWidth="1"/>
    <col min="9986" max="9986" width="58.42578125" style="293" customWidth="1"/>
    <col min="9987" max="9987" width="8.7109375" style="293" customWidth="1"/>
    <col min="9988" max="9988" width="9.140625" style="293"/>
    <col min="9989" max="9994" width="10.7109375" style="293" customWidth="1"/>
    <col min="9995" max="9995" width="12.85546875" style="293" customWidth="1"/>
    <col min="9996" max="9996" width="14.5703125" style="293" customWidth="1"/>
    <col min="9997" max="10238" width="9.140625" style="293"/>
    <col min="10239" max="10239" width="9.42578125" style="293" customWidth="1"/>
    <col min="10240" max="10240" width="5.85546875" style="293" customWidth="1"/>
    <col min="10241" max="10241" width="4.7109375" style="293" customWidth="1"/>
    <col min="10242" max="10242" width="58.42578125" style="293" customWidth="1"/>
    <col min="10243" max="10243" width="8.7109375" style="293" customWidth="1"/>
    <col min="10244" max="10244" width="9.140625" style="293"/>
    <col min="10245" max="10250" width="10.7109375" style="293" customWidth="1"/>
    <col min="10251" max="10251" width="12.85546875" style="293" customWidth="1"/>
    <col min="10252" max="10252" width="14.5703125" style="293" customWidth="1"/>
    <col min="10253" max="10494" width="9.140625" style="293"/>
    <col min="10495" max="10495" width="9.42578125" style="293" customWidth="1"/>
    <col min="10496" max="10496" width="5.85546875" style="293" customWidth="1"/>
    <col min="10497" max="10497" width="4.7109375" style="293" customWidth="1"/>
    <col min="10498" max="10498" width="58.42578125" style="293" customWidth="1"/>
    <col min="10499" max="10499" width="8.7109375" style="293" customWidth="1"/>
    <col min="10500" max="10500" width="9.140625" style="293"/>
    <col min="10501" max="10506" width="10.7109375" style="293" customWidth="1"/>
    <col min="10507" max="10507" width="12.85546875" style="293" customWidth="1"/>
    <col min="10508" max="10508" width="14.5703125" style="293" customWidth="1"/>
    <col min="10509" max="10750" width="9.140625" style="293"/>
    <col min="10751" max="10751" width="9.42578125" style="293" customWidth="1"/>
    <col min="10752" max="10752" width="5.85546875" style="293" customWidth="1"/>
    <col min="10753" max="10753" width="4.7109375" style="293" customWidth="1"/>
    <col min="10754" max="10754" width="58.42578125" style="293" customWidth="1"/>
    <col min="10755" max="10755" width="8.7109375" style="293" customWidth="1"/>
    <col min="10756" max="10756" width="9.140625" style="293"/>
    <col min="10757" max="10762" width="10.7109375" style="293" customWidth="1"/>
    <col min="10763" max="10763" width="12.85546875" style="293" customWidth="1"/>
    <col min="10764" max="10764" width="14.5703125" style="293" customWidth="1"/>
    <col min="10765" max="11006" width="9.140625" style="293"/>
    <col min="11007" max="11007" width="9.42578125" style="293" customWidth="1"/>
    <col min="11008" max="11008" width="5.85546875" style="293" customWidth="1"/>
    <col min="11009" max="11009" width="4.7109375" style="293" customWidth="1"/>
    <col min="11010" max="11010" width="58.42578125" style="293" customWidth="1"/>
    <col min="11011" max="11011" width="8.7109375" style="293" customWidth="1"/>
    <col min="11012" max="11012" width="9.140625" style="293"/>
    <col min="11013" max="11018" width="10.7109375" style="293" customWidth="1"/>
    <col min="11019" max="11019" width="12.85546875" style="293" customWidth="1"/>
    <col min="11020" max="11020" width="14.5703125" style="293" customWidth="1"/>
    <col min="11021" max="11262" width="9.140625" style="293"/>
    <col min="11263" max="11263" width="9.42578125" style="293" customWidth="1"/>
    <col min="11264" max="11264" width="5.85546875" style="293" customWidth="1"/>
    <col min="11265" max="11265" width="4.7109375" style="293" customWidth="1"/>
    <col min="11266" max="11266" width="58.42578125" style="293" customWidth="1"/>
    <col min="11267" max="11267" width="8.7109375" style="293" customWidth="1"/>
    <col min="11268" max="11268" width="9.140625" style="293"/>
    <col min="11269" max="11274" width="10.7109375" style="293" customWidth="1"/>
    <col min="11275" max="11275" width="12.85546875" style="293" customWidth="1"/>
    <col min="11276" max="11276" width="14.5703125" style="293" customWidth="1"/>
    <col min="11277" max="11518" width="9.140625" style="293"/>
    <col min="11519" max="11519" width="9.42578125" style="293" customWidth="1"/>
    <col min="11520" max="11520" width="5.85546875" style="293" customWidth="1"/>
    <col min="11521" max="11521" width="4.7109375" style="293" customWidth="1"/>
    <col min="11522" max="11522" width="58.42578125" style="293" customWidth="1"/>
    <col min="11523" max="11523" width="8.7109375" style="293" customWidth="1"/>
    <col min="11524" max="11524" width="9.140625" style="293"/>
    <col min="11525" max="11530" width="10.7109375" style="293" customWidth="1"/>
    <col min="11531" max="11531" width="12.85546875" style="293" customWidth="1"/>
    <col min="11532" max="11532" width="14.5703125" style="293" customWidth="1"/>
    <col min="11533" max="11774" width="9.140625" style="293"/>
    <col min="11775" max="11775" width="9.42578125" style="293" customWidth="1"/>
    <col min="11776" max="11776" width="5.85546875" style="293" customWidth="1"/>
    <col min="11777" max="11777" width="4.7109375" style="293" customWidth="1"/>
    <col min="11778" max="11778" width="58.42578125" style="293" customWidth="1"/>
    <col min="11779" max="11779" width="8.7109375" style="293" customWidth="1"/>
    <col min="11780" max="11780" width="9.140625" style="293"/>
    <col min="11781" max="11786" width="10.7109375" style="293" customWidth="1"/>
    <col min="11787" max="11787" width="12.85546875" style="293" customWidth="1"/>
    <col min="11788" max="11788" width="14.5703125" style="293" customWidth="1"/>
    <col min="11789" max="12030" width="9.140625" style="293"/>
    <col min="12031" max="12031" width="9.42578125" style="293" customWidth="1"/>
    <col min="12032" max="12032" width="5.85546875" style="293" customWidth="1"/>
    <col min="12033" max="12033" width="4.7109375" style="293" customWidth="1"/>
    <col min="12034" max="12034" width="58.42578125" style="293" customWidth="1"/>
    <col min="12035" max="12035" width="8.7109375" style="293" customWidth="1"/>
    <col min="12036" max="12036" width="9.140625" style="293"/>
    <col min="12037" max="12042" width="10.7109375" style="293" customWidth="1"/>
    <col min="12043" max="12043" width="12.85546875" style="293" customWidth="1"/>
    <col min="12044" max="12044" width="14.5703125" style="293" customWidth="1"/>
    <col min="12045" max="12286" width="9.140625" style="293"/>
    <col min="12287" max="12287" width="9.42578125" style="293" customWidth="1"/>
    <col min="12288" max="12288" width="5.85546875" style="293" customWidth="1"/>
    <col min="12289" max="12289" width="4.7109375" style="293" customWidth="1"/>
    <col min="12290" max="12290" width="58.42578125" style="293" customWidth="1"/>
    <col min="12291" max="12291" width="8.7109375" style="293" customWidth="1"/>
    <col min="12292" max="12292" width="9.140625" style="293"/>
    <col min="12293" max="12298" width="10.7109375" style="293" customWidth="1"/>
    <col min="12299" max="12299" width="12.85546875" style="293" customWidth="1"/>
    <col min="12300" max="12300" width="14.5703125" style="293" customWidth="1"/>
    <col min="12301" max="12542" width="9.140625" style="293"/>
    <col min="12543" max="12543" width="9.42578125" style="293" customWidth="1"/>
    <col min="12544" max="12544" width="5.85546875" style="293" customWidth="1"/>
    <col min="12545" max="12545" width="4.7109375" style="293" customWidth="1"/>
    <col min="12546" max="12546" width="58.42578125" style="293" customWidth="1"/>
    <col min="12547" max="12547" width="8.7109375" style="293" customWidth="1"/>
    <col min="12548" max="12548" width="9.140625" style="293"/>
    <col min="12549" max="12554" width="10.7109375" style="293" customWidth="1"/>
    <col min="12555" max="12555" width="12.85546875" style="293" customWidth="1"/>
    <col min="12556" max="12556" width="14.5703125" style="293" customWidth="1"/>
    <col min="12557" max="12798" width="9.140625" style="293"/>
    <col min="12799" max="12799" width="9.42578125" style="293" customWidth="1"/>
    <col min="12800" max="12800" width="5.85546875" style="293" customWidth="1"/>
    <col min="12801" max="12801" width="4.7109375" style="293" customWidth="1"/>
    <col min="12802" max="12802" width="58.42578125" style="293" customWidth="1"/>
    <col min="12803" max="12803" width="8.7109375" style="293" customWidth="1"/>
    <col min="12804" max="12804" width="9.140625" style="293"/>
    <col min="12805" max="12810" width="10.7109375" style="293" customWidth="1"/>
    <col min="12811" max="12811" width="12.85546875" style="293" customWidth="1"/>
    <col min="12812" max="12812" width="14.5703125" style="293" customWidth="1"/>
    <col min="12813" max="13054" width="9.140625" style="293"/>
    <col min="13055" max="13055" width="9.42578125" style="293" customWidth="1"/>
    <col min="13056" max="13056" width="5.85546875" style="293" customWidth="1"/>
    <col min="13057" max="13057" width="4.7109375" style="293" customWidth="1"/>
    <col min="13058" max="13058" width="58.42578125" style="293" customWidth="1"/>
    <col min="13059" max="13059" width="8.7109375" style="293" customWidth="1"/>
    <col min="13060" max="13060" width="9.140625" style="293"/>
    <col min="13061" max="13066" width="10.7109375" style="293" customWidth="1"/>
    <col min="13067" max="13067" width="12.85546875" style="293" customWidth="1"/>
    <col min="13068" max="13068" width="14.5703125" style="293" customWidth="1"/>
    <col min="13069" max="13310" width="9.140625" style="293"/>
    <col min="13311" max="13311" width="9.42578125" style="293" customWidth="1"/>
    <col min="13312" max="13312" width="5.85546875" style="293" customWidth="1"/>
    <col min="13313" max="13313" width="4.7109375" style="293" customWidth="1"/>
    <col min="13314" max="13314" width="58.42578125" style="293" customWidth="1"/>
    <col min="13315" max="13315" width="8.7109375" style="293" customWidth="1"/>
    <col min="13316" max="13316" width="9.140625" style="293"/>
    <col min="13317" max="13322" width="10.7109375" style="293" customWidth="1"/>
    <col min="13323" max="13323" width="12.85546875" style="293" customWidth="1"/>
    <col min="13324" max="13324" width="14.5703125" style="293" customWidth="1"/>
    <col min="13325" max="13566" width="9.140625" style="293"/>
    <col min="13567" max="13567" width="9.42578125" style="293" customWidth="1"/>
    <col min="13568" max="13568" width="5.85546875" style="293" customWidth="1"/>
    <col min="13569" max="13569" width="4.7109375" style="293" customWidth="1"/>
    <col min="13570" max="13570" width="58.42578125" style="293" customWidth="1"/>
    <col min="13571" max="13571" width="8.7109375" style="293" customWidth="1"/>
    <col min="13572" max="13572" width="9.140625" style="293"/>
    <col min="13573" max="13578" width="10.7109375" style="293" customWidth="1"/>
    <col min="13579" max="13579" width="12.85546875" style="293" customWidth="1"/>
    <col min="13580" max="13580" width="14.5703125" style="293" customWidth="1"/>
    <col min="13581" max="13822" width="9.140625" style="293"/>
    <col min="13823" max="13823" width="9.42578125" style="293" customWidth="1"/>
    <col min="13824" max="13824" width="5.85546875" style="293" customWidth="1"/>
    <col min="13825" max="13825" width="4.7109375" style="293" customWidth="1"/>
    <col min="13826" max="13826" width="58.42578125" style="293" customWidth="1"/>
    <col min="13827" max="13827" width="8.7109375" style="293" customWidth="1"/>
    <col min="13828" max="13828" width="9.140625" style="293"/>
    <col min="13829" max="13834" width="10.7109375" style="293" customWidth="1"/>
    <col min="13835" max="13835" width="12.85546875" style="293" customWidth="1"/>
    <col min="13836" max="13836" width="14.5703125" style="293" customWidth="1"/>
    <col min="13837" max="14078" width="9.140625" style="293"/>
    <col min="14079" max="14079" width="9.42578125" style="293" customWidth="1"/>
    <col min="14080" max="14080" width="5.85546875" style="293" customWidth="1"/>
    <col min="14081" max="14081" width="4.7109375" style="293" customWidth="1"/>
    <col min="14082" max="14082" width="58.42578125" style="293" customWidth="1"/>
    <col min="14083" max="14083" width="8.7109375" style="293" customWidth="1"/>
    <col min="14084" max="14084" width="9.140625" style="293"/>
    <col min="14085" max="14090" width="10.7109375" style="293" customWidth="1"/>
    <col min="14091" max="14091" width="12.85546875" style="293" customWidth="1"/>
    <col min="14092" max="14092" width="14.5703125" style="293" customWidth="1"/>
    <col min="14093" max="14334" width="9.140625" style="293"/>
    <col min="14335" max="14335" width="9.42578125" style="293" customWidth="1"/>
    <col min="14336" max="14336" width="5.85546875" style="293" customWidth="1"/>
    <col min="14337" max="14337" width="4.7109375" style="293" customWidth="1"/>
    <col min="14338" max="14338" width="58.42578125" style="293" customWidth="1"/>
    <col min="14339" max="14339" width="8.7109375" style="293" customWidth="1"/>
    <col min="14340" max="14340" width="9.140625" style="293"/>
    <col min="14341" max="14346" width="10.7109375" style="293" customWidth="1"/>
    <col min="14347" max="14347" width="12.85546875" style="293" customWidth="1"/>
    <col min="14348" max="14348" width="14.5703125" style="293" customWidth="1"/>
    <col min="14349" max="14590" width="9.140625" style="293"/>
    <col min="14591" max="14591" width="9.42578125" style="293" customWidth="1"/>
    <col min="14592" max="14592" width="5.85546875" style="293" customWidth="1"/>
    <col min="14593" max="14593" width="4.7109375" style="293" customWidth="1"/>
    <col min="14594" max="14594" width="58.42578125" style="293" customWidth="1"/>
    <col min="14595" max="14595" width="8.7109375" style="293" customWidth="1"/>
    <col min="14596" max="14596" width="9.140625" style="293"/>
    <col min="14597" max="14602" width="10.7109375" style="293" customWidth="1"/>
    <col min="14603" max="14603" width="12.85546875" style="293" customWidth="1"/>
    <col min="14604" max="14604" width="14.5703125" style="293" customWidth="1"/>
    <col min="14605" max="14846" width="9.140625" style="293"/>
    <col min="14847" max="14847" width="9.42578125" style="293" customWidth="1"/>
    <col min="14848" max="14848" width="5.85546875" style="293" customWidth="1"/>
    <col min="14849" max="14849" width="4.7109375" style="293" customWidth="1"/>
    <col min="14850" max="14850" width="58.42578125" style="293" customWidth="1"/>
    <col min="14851" max="14851" width="8.7109375" style="293" customWidth="1"/>
    <col min="14852" max="14852" width="9.140625" style="293"/>
    <col min="14853" max="14858" width="10.7109375" style="293" customWidth="1"/>
    <col min="14859" max="14859" width="12.85546875" style="293" customWidth="1"/>
    <col min="14860" max="14860" width="14.5703125" style="293" customWidth="1"/>
    <col min="14861" max="15102" width="9.140625" style="293"/>
    <col min="15103" max="15103" width="9.42578125" style="293" customWidth="1"/>
    <col min="15104" max="15104" width="5.85546875" style="293" customWidth="1"/>
    <col min="15105" max="15105" width="4.7109375" style="293" customWidth="1"/>
    <col min="15106" max="15106" width="58.42578125" style="293" customWidth="1"/>
    <col min="15107" max="15107" width="8.7109375" style="293" customWidth="1"/>
    <col min="15108" max="15108" width="9.140625" style="293"/>
    <col min="15109" max="15114" width="10.7109375" style="293" customWidth="1"/>
    <col min="15115" max="15115" width="12.85546875" style="293" customWidth="1"/>
    <col min="15116" max="15116" width="14.5703125" style="293" customWidth="1"/>
    <col min="15117" max="15358" width="9.140625" style="293"/>
    <col min="15359" max="15359" width="9.42578125" style="293" customWidth="1"/>
    <col min="15360" max="15360" width="5.85546875" style="293" customWidth="1"/>
    <col min="15361" max="15361" width="4.7109375" style="293" customWidth="1"/>
    <col min="15362" max="15362" width="58.42578125" style="293" customWidth="1"/>
    <col min="15363" max="15363" width="8.7109375" style="293" customWidth="1"/>
    <col min="15364" max="15364" width="9.140625" style="293"/>
    <col min="15365" max="15370" width="10.7109375" style="293" customWidth="1"/>
    <col min="15371" max="15371" width="12.85546875" style="293" customWidth="1"/>
    <col min="15372" max="15372" width="14.5703125" style="293" customWidth="1"/>
    <col min="15373" max="15614" width="9.140625" style="293"/>
    <col min="15615" max="15615" width="9.42578125" style="293" customWidth="1"/>
    <col min="15616" max="15616" width="5.85546875" style="293" customWidth="1"/>
    <col min="15617" max="15617" width="4.7109375" style="293" customWidth="1"/>
    <col min="15618" max="15618" width="58.42578125" style="293" customWidth="1"/>
    <col min="15619" max="15619" width="8.7109375" style="293" customWidth="1"/>
    <col min="15620" max="15620" width="9.140625" style="293"/>
    <col min="15621" max="15626" width="10.7109375" style="293" customWidth="1"/>
    <col min="15627" max="15627" width="12.85546875" style="293" customWidth="1"/>
    <col min="15628" max="15628" width="14.5703125" style="293" customWidth="1"/>
    <col min="15629" max="15870" width="9.140625" style="293"/>
    <col min="15871" max="15871" width="9.42578125" style="293" customWidth="1"/>
    <col min="15872" max="15872" width="5.85546875" style="293" customWidth="1"/>
    <col min="15873" max="15873" width="4.7109375" style="293" customWidth="1"/>
    <col min="15874" max="15874" width="58.42578125" style="293" customWidth="1"/>
    <col min="15875" max="15875" width="8.7109375" style="293" customWidth="1"/>
    <col min="15876" max="15876" width="9.140625" style="293"/>
    <col min="15877" max="15882" width="10.7109375" style="293" customWidth="1"/>
    <col min="15883" max="15883" width="12.85546875" style="293" customWidth="1"/>
    <col min="15884" max="15884" width="14.5703125" style="293" customWidth="1"/>
    <col min="15885" max="16126" width="9.140625" style="293"/>
    <col min="16127" max="16127" width="9.42578125" style="293" customWidth="1"/>
    <col min="16128" max="16128" width="5.85546875" style="293" customWidth="1"/>
    <col min="16129" max="16129" width="4.7109375" style="293" customWidth="1"/>
    <col min="16130" max="16130" width="58.42578125" style="293" customWidth="1"/>
    <col min="16131" max="16131" width="8.7109375" style="293" customWidth="1"/>
    <col min="16132" max="16132" width="9.140625" style="293"/>
    <col min="16133" max="16138" width="10.7109375" style="293" customWidth="1"/>
    <col min="16139" max="16139" width="12.85546875" style="293" customWidth="1"/>
    <col min="16140" max="16140" width="14.5703125" style="293" customWidth="1"/>
    <col min="16141" max="16384" width="9.140625" style="293"/>
  </cols>
  <sheetData>
    <row r="1" spans="1:14" s="284" customFormat="1" x14ac:dyDescent="0.2">
      <c r="A1" s="282"/>
      <c r="B1" s="509" t="s">
        <v>86</v>
      </c>
      <c r="C1" s="509"/>
      <c r="D1" s="509"/>
      <c r="E1" s="283"/>
      <c r="G1" s="285"/>
      <c r="H1" s="286">
        <f>H115</f>
        <v>0</v>
      </c>
      <c r="I1" s="287"/>
      <c r="J1" s="286">
        <f>J115</f>
        <v>0</v>
      </c>
      <c r="K1" s="287"/>
      <c r="L1" s="286">
        <f>L115</f>
        <v>0</v>
      </c>
    </row>
    <row r="2" spans="1:14" s="284" customFormat="1" x14ac:dyDescent="0.2">
      <c r="A2" s="282"/>
      <c r="B2" s="509" t="s">
        <v>413</v>
      </c>
      <c r="C2" s="509"/>
      <c r="D2" s="509"/>
      <c r="E2" s="283"/>
      <c r="G2" s="288"/>
      <c r="H2" s="289"/>
      <c r="I2" s="283"/>
      <c r="J2" s="283"/>
      <c r="K2" s="283"/>
      <c r="L2" s="283"/>
    </row>
    <row r="3" spans="1:14" s="284" customFormat="1" x14ac:dyDescent="0.2">
      <c r="A3" s="282"/>
      <c r="B3" s="510"/>
      <c r="C3" s="510"/>
      <c r="D3" s="510"/>
      <c r="E3" s="283"/>
      <c r="G3" s="289"/>
      <c r="H3" s="289"/>
      <c r="I3" s="283"/>
      <c r="J3" s="283"/>
      <c r="K3" s="283"/>
      <c r="L3" s="283"/>
    </row>
    <row r="4" spans="1:14" ht="25.5" x14ac:dyDescent="0.2">
      <c r="A4" s="290" t="s">
        <v>226</v>
      </c>
      <c r="B4" s="511" t="s">
        <v>4</v>
      </c>
      <c r="C4" s="511"/>
      <c r="D4" s="511"/>
      <c r="E4" s="291" t="s">
        <v>227</v>
      </c>
      <c r="F4" s="291" t="s">
        <v>228</v>
      </c>
      <c r="G4" s="292" t="s">
        <v>229</v>
      </c>
      <c r="H4" s="292" t="s">
        <v>230</v>
      </c>
      <c r="I4" s="292" t="s">
        <v>231</v>
      </c>
      <c r="J4" s="292" t="s">
        <v>232</v>
      </c>
      <c r="K4" s="292" t="s">
        <v>233</v>
      </c>
      <c r="L4" s="292" t="s">
        <v>234</v>
      </c>
      <c r="M4" s="292" t="s">
        <v>235</v>
      </c>
      <c r="N4" s="292" t="s">
        <v>236</v>
      </c>
    </row>
    <row r="5" spans="1:14" x14ac:dyDescent="0.2">
      <c r="A5" s="294">
        <v>1</v>
      </c>
      <c r="B5" s="294" t="s">
        <v>31</v>
      </c>
      <c r="C5" s="294" t="s">
        <v>31</v>
      </c>
      <c r="D5" s="294">
        <v>2</v>
      </c>
      <c r="E5" s="294">
        <v>3</v>
      </c>
      <c r="F5" s="294">
        <v>4</v>
      </c>
      <c r="G5" s="294">
        <v>5</v>
      </c>
      <c r="H5" s="294">
        <v>6</v>
      </c>
      <c r="I5" s="294">
        <v>7</v>
      </c>
      <c r="J5" s="294">
        <v>8</v>
      </c>
      <c r="K5" s="294">
        <v>9</v>
      </c>
      <c r="L5" s="294">
        <v>10</v>
      </c>
      <c r="M5" s="294">
        <v>11</v>
      </c>
      <c r="N5" s="294">
        <v>12</v>
      </c>
    </row>
    <row r="6" spans="1:14" s="298" customFormat="1" x14ac:dyDescent="0.2">
      <c r="A6" s="295" t="s">
        <v>237</v>
      </c>
      <c r="B6" s="296" t="s">
        <v>237</v>
      </c>
      <c r="C6" s="296" t="s">
        <v>237</v>
      </c>
      <c r="D6" s="297" t="s">
        <v>237</v>
      </c>
      <c r="E6" s="295" t="s">
        <v>237</v>
      </c>
      <c r="F6" s="296" t="s">
        <v>237</v>
      </c>
      <c r="G6" s="295" t="s">
        <v>238</v>
      </c>
      <c r="H6" s="295" t="s">
        <v>238</v>
      </c>
      <c r="I6" s="295" t="s">
        <v>238</v>
      </c>
      <c r="J6" s="295" t="s">
        <v>238</v>
      </c>
      <c r="K6" s="296" t="s">
        <v>238</v>
      </c>
      <c r="L6" s="296" t="s">
        <v>238</v>
      </c>
      <c r="M6" s="296" t="s">
        <v>238</v>
      </c>
      <c r="N6" s="296" t="s">
        <v>238</v>
      </c>
    </row>
    <row r="7" spans="1:14" x14ac:dyDescent="0.2">
      <c r="A7" s="299">
        <v>1</v>
      </c>
      <c r="B7" s="300" t="s">
        <v>239</v>
      </c>
      <c r="C7" s="301"/>
      <c r="D7" s="302"/>
      <c r="E7" s="299" t="s">
        <v>64</v>
      </c>
      <c r="F7" s="301">
        <v>1</v>
      </c>
      <c r="G7" s="303"/>
      <c r="H7" s="304">
        <f>$F7*$G7</f>
        <v>0</v>
      </c>
      <c r="I7" s="303"/>
      <c r="J7" s="304">
        <f>$F7*$I7</f>
        <v>0</v>
      </c>
      <c r="K7" s="303">
        <f>$G7+$I7</f>
        <v>0</v>
      </c>
      <c r="L7" s="304">
        <f>$H7+$J7</f>
        <v>0</v>
      </c>
      <c r="M7" s="301"/>
      <c r="N7" s="301"/>
    </row>
    <row r="8" spans="1:14" ht="63.75" x14ac:dyDescent="0.2">
      <c r="A8" s="283"/>
      <c r="B8" s="305"/>
      <c r="C8" s="306"/>
      <c r="D8" s="307" t="s">
        <v>240</v>
      </c>
      <c r="E8" s="283"/>
      <c r="F8" s="306"/>
      <c r="G8" s="286"/>
      <c r="H8" s="308"/>
      <c r="I8" s="286"/>
      <c r="J8" s="308"/>
      <c r="K8" s="286"/>
      <c r="L8" s="308"/>
      <c r="M8" s="306"/>
      <c r="N8" s="306"/>
    </row>
    <row r="9" spans="1:14" x14ac:dyDescent="0.2">
      <c r="D9" s="307" t="s">
        <v>241</v>
      </c>
    </row>
    <row r="10" spans="1:14" x14ac:dyDescent="0.2">
      <c r="D10" s="307" t="s">
        <v>242</v>
      </c>
    </row>
    <row r="11" spans="1:14" x14ac:dyDescent="0.2">
      <c r="D11" s="307" t="s">
        <v>243</v>
      </c>
    </row>
    <row r="12" spans="1:14" x14ac:dyDescent="0.2">
      <c r="B12" s="310">
        <v>1</v>
      </c>
      <c r="C12" s="310" t="s">
        <v>3</v>
      </c>
      <c r="D12" s="312" t="s">
        <v>244</v>
      </c>
    </row>
    <row r="13" spans="1:14" x14ac:dyDescent="0.2">
      <c r="B13" s="310">
        <v>1</v>
      </c>
      <c r="C13" s="310" t="s">
        <v>3</v>
      </c>
      <c r="D13" s="312" t="s">
        <v>245</v>
      </c>
    </row>
    <row r="14" spans="1:14" x14ac:dyDescent="0.2">
      <c r="B14" s="310">
        <v>1</v>
      </c>
      <c r="C14" s="310" t="s">
        <v>3</v>
      </c>
      <c r="D14" s="312" t="s">
        <v>246</v>
      </c>
    </row>
    <row r="15" spans="1:14" x14ac:dyDescent="0.2">
      <c r="B15" s="310">
        <v>4</v>
      </c>
      <c r="C15" s="310" t="s">
        <v>247</v>
      </c>
      <c r="D15" s="312" t="s">
        <v>248</v>
      </c>
    </row>
    <row r="16" spans="1:14" x14ac:dyDescent="0.2">
      <c r="B16" s="310">
        <v>1</v>
      </c>
      <c r="C16" s="310" t="s">
        <v>3</v>
      </c>
      <c r="D16" s="312" t="s">
        <v>249</v>
      </c>
    </row>
    <row r="17" spans="2:4" x14ac:dyDescent="0.2">
      <c r="B17" s="310">
        <v>1</v>
      </c>
      <c r="C17" s="310" t="s">
        <v>3</v>
      </c>
      <c r="D17" s="312" t="s">
        <v>250</v>
      </c>
    </row>
    <row r="18" spans="2:4" x14ac:dyDescent="0.2">
      <c r="B18" s="310">
        <v>1</v>
      </c>
      <c r="C18" s="310" t="s">
        <v>3</v>
      </c>
      <c r="D18" s="312" t="s">
        <v>251</v>
      </c>
    </row>
    <row r="19" spans="2:4" x14ac:dyDescent="0.2">
      <c r="B19" s="310">
        <v>1</v>
      </c>
      <c r="C19" s="310" t="s">
        <v>3</v>
      </c>
      <c r="D19" s="312" t="s">
        <v>252</v>
      </c>
    </row>
    <row r="20" spans="2:4" x14ac:dyDescent="0.2">
      <c r="B20" s="310">
        <v>1</v>
      </c>
      <c r="C20" s="310" t="s">
        <v>3</v>
      </c>
      <c r="D20" s="312" t="s">
        <v>253</v>
      </c>
    </row>
    <row r="21" spans="2:4" x14ac:dyDescent="0.2">
      <c r="B21" s="310">
        <v>1</v>
      </c>
      <c r="C21" s="310" t="s">
        <v>3</v>
      </c>
      <c r="D21" s="312" t="s">
        <v>254</v>
      </c>
    </row>
    <row r="22" spans="2:4" x14ac:dyDescent="0.2">
      <c r="B22" s="310">
        <v>4</v>
      </c>
      <c r="C22" s="310" t="s">
        <v>3</v>
      </c>
      <c r="D22" s="312" t="s">
        <v>255</v>
      </c>
    </row>
    <row r="23" spans="2:4" x14ac:dyDescent="0.2">
      <c r="B23" s="310">
        <v>2</v>
      </c>
      <c r="C23" s="310" t="s">
        <v>3</v>
      </c>
      <c r="D23" s="312" t="s">
        <v>256</v>
      </c>
    </row>
    <row r="24" spans="2:4" x14ac:dyDescent="0.2">
      <c r="B24" s="310">
        <v>1</v>
      </c>
      <c r="C24" s="310" t="s">
        <v>3</v>
      </c>
      <c r="D24" s="312" t="s">
        <v>257</v>
      </c>
    </row>
    <row r="25" spans="2:4" x14ac:dyDescent="0.2">
      <c r="B25" s="310">
        <v>1</v>
      </c>
      <c r="C25" s="310" t="s">
        <v>3</v>
      </c>
      <c r="D25" s="312" t="s">
        <v>258</v>
      </c>
    </row>
    <row r="26" spans="2:4" x14ac:dyDescent="0.2">
      <c r="B26" s="310">
        <v>2</v>
      </c>
      <c r="C26" s="310" t="s">
        <v>3</v>
      </c>
      <c r="D26" s="312" t="s">
        <v>259</v>
      </c>
    </row>
    <row r="27" spans="2:4" x14ac:dyDescent="0.2">
      <c r="B27" s="310">
        <v>2</v>
      </c>
      <c r="C27" s="310" t="s">
        <v>3</v>
      </c>
      <c r="D27" s="312" t="s">
        <v>260</v>
      </c>
    </row>
    <row r="28" spans="2:4" x14ac:dyDescent="0.2">
      <c r="B28" s="310">
        <v>2</v>
      </c>
      <c r="C28" s="310" t="s">
        <v>3</v>
      </c>
      <c r="D28" s="312" t="s">
        <v>260</v>
      </c>
    </row>
    <row r="29" spans="2:4" x14ac:dyDescent="0.2">
      <c r="B29" s="310">
        <v>2</v>
      </c>
      <c r="C29" s="310" t="s">
        <v>3</v>
      </c>
      <c r="D29" s="312" t="s">
        <v>261</v>
      </c>
    </row>
    <row r="30" spans="2:4" x14ac:dyDescent="0.2">
      <c r="B30" s="310">
        <v>4</v>
      </c>
      <c r="C30" s="310" t="s">
        <v>3</v>
      </c>
      <c r="D30" s="312" t="s">
        <v>262</v>
      </c>
    </row>
    <row r="31" spans="2:4" x14ac:dyDescent="0.2">
      <c r="B31" s="310">
        <v>1</v>
      </c>
      <c r="C31" s="310" t="s">
        <v>3</v>
      </c>
      <c r="D31" s="312" t="s">
        <v>263</v>
      </c>
    </row>
    <row r="32" spans="2:4" x14ac:dyDescent="0.2">
      <c r="B32" s="310">
        <v>4</v>
      </c>
      <c r="C32" s="310" t="s">
        <v>3</v>
      </c>
      <c r="D32" s="312" t="s">
        <v>264</v>
      </c>
    </row>
    <row r="33" spans="2:4" x14ac:dyDescent="0.2">
      <c r="B33" s="310">
        <v>1</v>
      </c>
      <c r="C33" s="310" t="s">
        <v>3</v>
      </c>
      <c r="D33" s="312" t="s">
        <v>265</v>
      </c>
    </row>
    <row r="34" spans="2:4" x14ac:dyDescent="0.2">
      <c r="B34" s="310">
        <v>4</v>
      </c>
      <c r="C34" s="310" t="s">
        <v>3</v>
      </c>
      <c r="D34" s="312" t="s">
        <v>266</v>
      </c>
    </row>
    <row r="35" spans="2:4" x14ac:dyDescent="0.2">
      <c r="B35" s="310">
        <v>12</v>
      </c>
      <c r="C35" s="310" t="s">
        <v>3</v>
      </c>
      <c r="D35" s="312" t="s">
        <v>267</v>
      </c>
    </row>
    <row r="36" spans="2:4" x14ac:dyDescent="0.2">
      <c r="B36" s="310">
        <v>14</v>
      </c>
      <c r="C36" s="310" t="s">
        <v>3</v>
      </c>
      <c r="D36" s="312" t="s">
        <v>268</v>
      </c>
    </row>
    <row r="37" spans="2:4" x14ac:dyDescent="0.2">
      <c r="B37" s="310">
        <v>2</v>
      </c>
      <c r="C37" s="310" t="s">
        <v>3</v>
      </c>
      <c r="D37" s="312" t="s">
        <v>269</v>
      </c>
    </row>
    <row r="38" spans="2:4" x14ac:dyDescent="0.2">
      <c r="B38" s="310">
        <v>1</v>
      </c>
      <c r="C38" s="310" t="s">
        <v>3</v>
      </c>
      <c r="D38" s="312" t="s">
        <v>270</v>
      </c>
    </row>
    <row r="39" spans="2:4" x14ac:dyDescent="0.2">
      <c r="B39" s="310">
        <v>2</v>
      </c>
      <c r="C39" s="310" t="s">
        <v>3</v>
      </c>
      <c r="D39" s="312" t="s">
        <v>271</v>
      </c>
    </row>
    <row r="40" spans="2:4" x14ac:dyDescent="0.2">
      <c r="B40" s="310">
        <v>2</v>
      </c>
      <c r="C40" s="310" t="s">
        <v>3</v>
      </c>
      <c r="D40" s="312" t="s">
        <v>272</v>
      </c>
    </row>
    <row r="41" spans="2:4" x14ac:dyDescent="0.2">
      <c r="B41" s="310">
        <v>2</v>
      </c>
      <c r="C41" s="310" t="s">
        <v>3</v>
      </c>
      <c r="D41" s="312" t="s">
        <v>273</v>
      </c>
    </row>
    <row r="42" spans="2:4" x14ac:dyDescent="0.2">
      <c r="B42" s="310">
        <v>2</v>
      </c>
      <c r="C42" s="310" t="s">
        <v>3</v>
      </c>
      <c r="D42" s="312" t="s">
        <v>274</v>
      </c>
    </row>
    <row r="43" spans="2:4" x14ac:dyDescent="0.2">
      <c r="B43" s="310">
        <v>2</v>
      </c>
      <c r="C43" s="310" t="s">
        <v>3</v>
      </c>
      <c r="D43" s="312" t="s">
        <v>275</v>
      </c>
    </row>
    <row r="44" spans="2:4" x14ac:dyDescent="0.2">
      <c r="B44" s="310">
        <v>1</v>
      </c>
      <c r="C44" s="310" t="s">
        <v>3</v>
      </c>
      <c r="D44" s="312" t="s">
        <v>276</v>
      </c>
    </row>
    <row r="45" spans="2:4" x14ac:dyDescent="0.2">
      <c r="B45" s="310">
        <v>2</v>
      </c>
      <c r="C45" s="310" t="s">
        <v>3</v>
      </c>
      <c r="D45" s="312" t="s">
        <v>277</v>
      </c>
    </row>
    <row r="46" spans="2:4" x14ac:dyDescent="0.2">
      <c r="B46" s="310">
        <v>1</v>
      </c>
      <c r="C46" s="310" t="s">
        <v>3</v>
      </c>
      <c r="D46" s="312" t="s">
        <v>278</v>
      </c>
    </row>
    <row r="47" spans="2:4" x14ac:dyDescent="0.2">
      <c r="B47" s="310">
        <v>1</v>
      </c>
      <c r="C47" s="310" t="s">
        <v>3</v>
      </c>
      <c r="D47" s="312" t="s">
        <v>279</v>
      </c>
    </row>
    <row r="48" spans="2:4" x14ac:dyDescent="0.2">
      <c r="B48" s="310">
        <v>14</v>
      </c>
      <c r="C48" s="310" t="s">
        <v>3</v>
      </c>
      <c r="D48" s="312" t="s">
        <v>280</v>
      </c>
    </row>
    <row r="49" spans="1:14" x14ac:dyDescent="0.2">
      <c r="B49" s="310">
        <v>26</v>
      </c>
      <c r="C49" s="310" t="s">
        <v>3</v>
      </c>
      <c r="D49" s="312" t="s">
        <v>281</v>
      </c>
    </row>
    <row r="50" spans="1:14" x14ac:dyDescent="0.2">
      <c r="B50" s="310">
        <v>2</v>
      </c>
      <c r="C50" s="310" t="s">
        <v>3</v>
      </c>
      <c r="D50" s="312" t="s">
        <v>282</v>
      </c>
    </row>
    <row r="51" spans="1:14" x14ac:dyDescent="0.2">
      <c r="B51" s="310">
        <v>26</v>
      </c>
      <c r="C51" s="310" t="s">
        <v>3</v>
      </c>
      <c r="D51" s="312" t="s">
        <v>283</v>
      </c>
    </row>
    <row r="52" spans="1:14" x14ac:dyDescent="0.2">
      <c r="B52" s="310">
        <v>20</v>
      </c>
      <c r="C52" s="310" t="s">
        <v>3</v>
      </c>
      <c r="D52" s="312" t="s">
        <v>284</v>
      </c>
    </row>
    <row r="53" spans="1:14" x14ac:dyDescent="0.2">
      <c r="B53" s="310">
        <v>3</v>
      </c>
      <c r="C53" s="310" t="s">
        <v>3</v>
      </c>
      <c r="D53" s="312" t="s">
        <v>285</v>
      </c>
    </row>
    <row r="54" spans="1:14" x14ac:dyDescent="0.2">
      <c r="B54" s="310">
        <v>32</v>
      </c>
      <c r="C54" s="310" t="s">
        <v>3</v>
      </c>
      <c r="D54" s="312" t="s">
        <v>286</v>
      </c>
    </row>
    <row r="55" spans="1:14" x14ac:dyDescent="0.2">
      <c r="B55" s="310">
        <v>2</v>
      </c>
      <c r="C55" s="310" t="s">
        <v>3</v>
      </c>
      <c r="D55" s="312" t="s">
        <v>287</v>
      </c>
    </row>
    <row r="56" spans="1:14" x14ac:dyDescent="0.2">
      <c r="B56" s="310">
        <v>6</v>
      </c>
      <c r="C56" s="310" t="s">
        <v>3</v>
      </c>
      <c r="D56" s="312" t="s">
        <v>288</v>
      </c>
    </row>
    <row r="57" spans="1:14" x14ac:dyDescent="0.2">
      <c r="B57" s="310">
        <v>2</v>
      </c>
      <c r="C57" s="310" t="s">
        <v>3</v>
      </c>
      <c r="D57" s="312" t="s">
        <v>289</v>
      </c>
    </row>
    <row r="58" spans="1:14" x14ac:dyDescent="0.2">
      <c r="B58" s="310">
        <v>1</v>
      </c>
      <c r="C58" s="310" t="s">
        <v>3</v>
      </c>
      <c r="D58" s="312" t="s">
        <v>290</v>
      </c>
    </row>
    <row r="59" spans="1:14" x14ac:dyDescent="0.2">
      <c r="B59" s="310">
        <v>1</v>
      </c>
      <c r="C59" s="310" t="s">
        <v>3</v>
      </c>
      <c r="D59" s="312" t="s">
        <v>291</v>
      </c>
    </row>
    <row r="60" spans="1:14" x14ac:dyDescent="0.2">
      <c r="B60" s="310">
        <v>1</v>
      </c>
      <c r="C60" s="310" t="s">
        <v>3</v>
      </c>
      <c r="D60" s="312" t="s">
        <v>292</v>
      </c>
    </row>
    <row r="61" spans="1:14" x14ac:dyDescent="0.2">
      <c r="B61" s="310">
        <v>1</v>
      </c>
      <c r="C61" s="310" t="s">
        <v>64</v>
      </c>
      <c r="D61" s="312" t="s">
        <v>293</v>
      </c>
    </row>
    <row r="62" spans="1:14" x14ac:dyDescent="0.2">
      <c r="A62" s="299">
        <v>2</v>
      </c>
      <c r="B62" s="300" t="s">
        <v>294</v>
      </c>
      <c r="C62" s="301"/>
      <c r="D62" s="302"/>
      <c r="E62" s="299" t="s">
        <v>3</v>
      </c>
      <c r="F62" s="301">
        <v>2</v>
      </c>
      <c r="G62" s="303"/>
      <c r="H62" s="304">
        <f>$F62*$G62</f>
        <v>0</v>
      </c>
      <c r="I62" s="303"/>
      <c r="J62" s="304">
        <f>$F62*$I62</f>
        <v>0</v>
      </c>
      <c r="K62" s="303">
        <f>$G62+$I62</f>
        <v>0</v>
      </c>
      <c r="L62" s="304">
        <f>$H62+$J62</f>
        <v>0</v>
      </c>
      <c r="M62" s="301"/>
      <c r="N62" s="301"/>
    </row>
    <row r="63" spans="1:14" x14ac:dyDescent="0.2">
      <c r="D63" s="312" t="s">
        <v>295</v>
      </c>
    </row>
    <row r="64" spans="1:14" x14ac:dyDescent="0.2">
      <c r="A64" s="299">
        <v>3</v>
      </c>
      <c r="B64" s="300" t="s">
        <v>296</v>
      </c>
      <c r="C64" s="301"/>
      <c r="D64" s="302"/>
      <c r="E64" s="299" t="s">
        <v>3</v>
      </c>
      <c r="F64" s="301">
        <v>2</v>
      </c>
      <c r="G64" s="303"/>
      <c r="H64" s="304">
        <f>$F64*$G64</f>
        <v>0</v>
      </c>
      <c r="I64" s="303"/>
      <c r="J64" s="304">
        <f>$F64*$I64</f>
        <v>0</v>
      </c>
      <c r="K64" s="303">
        <f>$G64+$I64</f>
        <v>0</v>
      </c>
      <c r="L64" s="304">
        <f>$H64+$J64</f>
        <v>0</v>
      </c>
      <c r="M64" s="301"/>
      <c r="N64" s="301"/>
    </row>
    <row r="65" spans="1:14" x14ac:dyDescent="0.2">
      <c r="D65" s="312" t="s">
        <v>297</v>
      </c>
    </row>
    <row r="66" spans="1:14" x14ac:dyDescent="0.2">
      <c r="A66" s="299">
        <v>4</v>
      </c>
      <c r="B66" s="300" t="s">
        <v>298</v>
      </c>
      <c r="C66" s="301"/>
      <c r="D66" s="302"/>
      <c r="E66" s="299" t="s">
        <v>11</v>
      </c>
      <c r="F66" s="301">
        <v>50</v>
      </c>
      <c r="G66" s="303"/>
      <c r="H66" s="304">
        <f>$F66*$G66</f>
        <v>0</v>
      </c>
      <c r="I66" s="303"/>
      <c r="J66" s="304">
        <f>$F66*$I66</f>
        <v>0</v>
      </c>
      <c r="K66" s="303">
        <f>$G66+$I66</f>
        <v>0</v>
      </c>
      <c r="L66" s="304">
        <f>$H66+$J66</f>
        <v>0</v>
      </c>
      <c r="M66" s="301"/>
      <c r="N66" s="301"/>
    </row>
    <row r="67" spans="1:14" x14ac:dyDescent="0.2">
      <c r="A67" s="313"/>
      <c r="B67" s="314"/>
      <c r="C67" s="315"/>
      <c r="D67" s="316" t="s">
        <v>299</v>
      </c>
      <c r="E67" s="313"/>
      <c r="F67" s="315"/>
      <c r="G67" s="317"/>
      <c r="H67" s="318"/>
      <c r="I67" s="317"/>
      <c r="J67" s="318"/>
      <c r="K67" s="317"/>
      <c r="L67" s="318"/>
      <c r="M67" s="315"/>
      <c r="N67" s="315"/>
    </row>
    <row r="68" spans="1:14" x14ac:dyDescent="0.2">
      <c r="A68" s="299">
        <v>5</v>
      </c>
      <c r="B68" s="300" t="s">
        <v>300</v>
      </c>
      <c r="C68" s="301"/>
      <c r="D68" s="302"/>
      <c r="E68" s="299" t="s">
        <v>11</v>
      </c>
      <c r="F68" s="301">
        <v>44</v>
      </c>
      <c r="G68" s="303"/>
      <c r="H68" s="304">
        <f>$F68*$G68</f>
        <v>0</v>
      </c>
      <c r="I68" s="303"/>
      <c r="J68" s="304">
        <f>$F68*$I68</f>
        <v>0</v>
      </c>
      <c r="K68" s="303">
        <f>$G68+$I68</f>
        <v>0</v>
      </c>
      <c r="L68" s="304">
        <f>$H68+$J68</f>
        <v>0</v>
      </c>
      <c r="M68" s="301"/>
      <c r="N68" s="301"/>
    </row>
    <row r="69" spans="1:14" x14ac:dyDescent="0.2">
      <c r="A69" s="313"/>
      <c r="B69" s="314"/>
      <c r="C69" s="315"/>
      <c r="D69" s="316" t="s">
        <v>299</v>
      </c>
      <c r="E69" s="313"/>
      <c r="F69" s="315"/>
      <c r="G69" s="317"/>
      <c r="H69" s="318"/>
      <c r="I69" s="317"/>
      <c r="J69" s="318"/>
      <c r="K69" s="317"/>
      <c r="L69" s="318"/>
      <c r="M69" s="315"/>
      <c r="N69" s="315"/>
    </row>
    <row r="70" spans="1:14" x14ac:dyDescent="0.2">
      <c r="A70" s="299">
        <v>6</v>
      </c>
      <c r="B70" s="300" t="s">
        <v>301</v>
      </c>
      <c r="C70" s="301"/>
      <c r="D70" s="302"/>
      <c r="E70" s="299" t="s">
        <v>11</v>
      </c>
      <c r="F70" s="301">
        <v>44</v>
      </c>
      <c r="G70" s="303"/>
      <c r="H70" s="304">
        <f>$F70*$G70</f>
        <v>0</v>
      </c>
      <c r="I70" s="303"/>
      <c r="J70" s="304">
        <f>$F70*$I70</f>
        <v>0</v>
      </c>
      <c r="K70" s="303">
        <f>$G70+$I70</f>
        <v>0</v>
      </c>
      <c r="L70" s="304">
        <f>$H70+$J70</f>
        <v>0</v>
      </c>
      <c r="M70" s="301"/>
      <c r="N70" s="301"/>
    </row>
    <row r="71" spans="1:14" x14ac:dyDescent="0.2">
      <c r="A71" s="313"/>
      <c r="B71" s="314"/>
      <c r="C71" s="315"/>
      <c r="D71" s="316" t="s">
        <v>299</v>
      </c>
      <c r="E71" s="313"/>
      <c r="F71" s="315"/>
      <c r="G71" s="317"/>
      <c r="H71" s="318"/>
      <c r="I71" s="317"/>
      <c r="J71" s="318"/>
      <c r="K71" s="317"/>
      <c r="L71" s="318"/>
      <c r="M71" s="315"/>
      <c r="N71" s="315"/>
    </row>
    <row r="72" spans="1:14" x14ac:dyDescent="0.2">
      <c r="A72" s="299">
        <v>7</v>
      </c>
      <c r="B72" s="300" t="s">
        <v>302</v>
      </c>
      <c r="C72" s="301"/>
      <c r="D72" s="302"/>
      <c r="E72" s="299" t="s">
        <v>11</v>
      </c>
      <c r="F72" s="301">
        <v>94</v>
      </c>
      <c r="G72" s="303"/>
      <c r="H72" s="304">
        <f>$F72*$G72</f>
        <v>0</v>
      </c>
      <c r="I72" s="303"/>
      <c r="J72" s="304">
        <f>$F72*$I72</f>
        <v>0</v>
      </c>
      <c r="K72" s="303">
        <f>$G72+$I72</f>
        <v>0</v>
      </c>
      <c r="L72" s="304">
        <f>$H72+$J72</f>
        <v>0</v>
      </c>
      <c r="M72" s="301"/>
      <c r="N72" s="301"/>
    </row>
    <row r="73" spans="1:14" x14ac:dyDescent="0.2">
      <c r="A73" s="313"/>
      <c r="B73" s="314"/>
      <c r="C73" s="315"/>
      <c r="D73" s="316" t="s">
        <v>299</v>
      </c>
      <c r="E73" s="313"/>
      <c r="F73" s="315"/>
      <c r="G73" s="317"/>
      <c r="H73" s="318"/>
      <c r="I73" s="317"/>
      <c r="J73" s="318"/>
      <c r="K73" s="317"/>
      <c r="L73" s="318"/>
      <c r="M73" s="315"/>
      <c r="N73" s="315"/>
    </row>
    <row r="74" spans="1:14" x14ac:dyDescent="0.2">
      <c r="A74" s="299">
        <v>8</v>
      </c>
      <c r="B74" s="300" t="s">
        <v>303</v>
      </c>
      <c r="C74" s="301"/>
      <c r="D74" s="302"/>
      <c r="E74" s="299" t="s">
        <v>11</v>
      </c>
      <c r="F74" s="301">
        <v>20</v>
      </c>
      <c r="G74" s="303"/>
      <c r="H74" s="304">
        <f>$F74*$G74</f>
        <v>0</v>
      </c>
      <c r="I74" s="303"/>
      <c r="J74" s="304">
        <f>$F74*$I74</f>
        <v>0</v>
      </c>
      <c r="K74" s="303">
        <f>$G74+$I74</f>
        <v>0</v>
      </c>
      <c r="L74" s="304">
        <f>$H74+$J74</f>
        <v>0</v>
      </c>
      <c r="M74" s="301"/>
      <c r="N74" s="301"/>
    </row>
    <row r="75" spans="1:14" x14ac:dyDescent="0.2">
      <c r="A75" s="313"/>
      <c r="B75" s="314"/>
      <c r="C75" s="315"/>
      <c r="D75" s="316" t="s">
        <v>299</v>
      </c>
      <c r="E75" s="313"/>
      <c r="F75" s="315"/>
      <c r="G75" s="317"/>
      <c r="H75" s="318"/>
      <c r="I75" s="317"/>
      <c r="J75" s="318"/>
      <c r="K75" s="317"/>
      <c r="L75" s="318"/>
      <c r="M75" s="315"/>
      <c r="N75" s="315"/>
    </row>
    <row r="76" spans="1:14" x14ac:dyDescent="0.2">
      <c r="A76" s="299">
        <v>9</v>
      </c>
      <c r="B76" s="300" t="s">
        <v>304</v>
      </c>
      <c r="C76" s="301"/>
      <c r="D76" s="302"/>
      <c r="E76" s="299" t="s">
        <v>11</v>
      </c>
      <c r="F76" s="301">
        <v>10</v>
      </c>
      <c r="G76" s="303"/>
      <c r="H76" s="304">
        <f>$F76*$G76</f>
        <v>0</v>
      </c>
      <c r="I76" s="303"/>
      <c r="J76" s="304">
        <f>$F76*$I76</f>
        <v>0</v>
      </c>
      <c r="K76" s="303">
        <f>$G76+$I76</f>
        <v>0</v>
      </c>
      <c r="L76" s="304">
        <f>$H76+$J76</f>
        <v>0</v>
      </c>
      <c r="M76" s="301"/>
      <c r="N76" s="301"/>
    </row>
    <row r="77" spans="1:14" x14ac:dyDescent="0.2">
      <c r="A77" s="313"/>
      <c r="B77" s="314"/>
      <c r="C77" s="315"/>
      <c r="D77" s="316" t="s">
        <v>299</v>
      </c>
      <c r="E77" s="313"/>
      <c r="F77" s="315"/>
      <c r="G77" s="317"/>
      <c r="H77" s="318"/>
      <c r="I77" s="317"/>
      <c r="J77" s="318"/>
      <c r="K77" s="317"/>
      <c r="L77" s="318"/>
      <c r="M77" s="315"/>
      <c r="N77" s="315"/>
    </row>
    <row r="78" spans="1:14" x14ac:dyDescent="0.2">
      <c r="A78" s="299">
        <v>10</v>
      </c>
      <c r="B78" s="300" t="s">
        <v>305</v>
      </c>
      <c r="C78" s="301"/>
      <c r="D78" s="302"/>
      <c r="E78" s="299" t="s">
        <v>11</v>
      </c>
      <c r="F78" s="301">
        <v>10</v>
      </c>
      <c r="G78" s="303"/>
      <c r="H78" s="304">
        <f>$F78*$G78</f>
        <v>0</v>
      </c>
      <c r="I78" s="303"/>
      <c r="J78" s="304">
        <f>$F78*$I78</f>
        <v>0</v>
      </c>
      <c r="K78" s="303">
        <f>$G78+$I78</f>
        <v>0</v>
      </c>
      <c r="L78" s="304">
        <f>$H78+$J78</f>
        <v>0</v>
      </c>
      <c r="M78" s="301"/>
      <c r="N78" s="301"/>
    </row>
    <row r="79" spans="1:14" x14ac:dyDescent="0.2">
      <c r="A79" s="313"/>
      <c r="B79" s="314"/>
      <c r="C79" s="315"/>
      <c r="D79" s="316" t="s">
        <v>299</v>
      </c>
      <c r="E79" s="313"/>
      <c r="F79" s="315"/>
      <c r="G79" s="317"/>
      <c r="H79" s="318"/>
      <c r="I79" s="317"/>
      <c r="J79" s="318"/>
      <c r="K79" s="317"/>
      <c r="L79" s="318"/>
      <c r="M79" s="315"/>
      <c r="N79" s="315"/>
    </row>
    <row r="80" spans="1:14" x14ac:dyDescent="0.2">
      <c r="A80" s="299">
        <v>11</v>
      </c>
      <c r="B80" s="300" t="s">
        <v>306</v>
      </c>
      <c r="C80" s="301"/>
      <c r="D80" s="302"/>
      <c r="E80" s="299" t="s">
        <v>64</v>
      </c>
      <c r="F80" s="301">
        <v>1</v>
      </c>
      <c r="G80" s="303"/>
      <c r="H80" s="304">
        <f>$F80*$G80</f>
        <v>0</v>
      </c>
      <c r="I80" s="303"/>
      <c r="J80" s="304">
        <f>$F80*$I80</f>
        <v>0</v>
      </c>
      <c r="K80" s="303">
        <f>$G80+$I80</f>
        <v>0</v>
      </c>
      <c r="L80" s="304">
        <f>$H80+$J80</f>
        <v>0</v>
      </c>
      <c r="M80" s="301"/>
      <c r="N80" s="301"/>
    </row>
    <row r="81" spans="1:14" ht="25.5" x14ac:dyDescent="0.2">
      <c r="A81" s="283"/>
      <c r="B81" s="305"/>
      <c r="C81" s="306"/>
      <c r="D81" s="307" t="s">
        <v>307</v>
      </c>
      <c r="E81" s="283"/>
      <c r="F81" s="306"/>
      <c r="G81" s="286"/>
      <c r="H81" s="308"/>
      <c r="I81" s="286"/>
      <c r="J81" s="308"/>
      <c r="K81" s="286"/>
      <c r="L81" s="308"/>
      <c r="M81" s="306"/>
      <c r="N81" s="306"/>
    </row>
    <row r="82" spans="1:14" x14ac:dyDescent="0.2">
      <c r="B82" s="310">
        <v>1</v>
      </c>
      <c r="C82" s="310" t="s">
        <v>64</v>
      </c>
      <c r="D82" s="312" t="s">
        <v>308</v>
      </c>
    </row>
    <row r="83" spans="1:14" x14ac:dyDescent="0.2">
      <c r="B83" s="310">
        <v>1</v>
      </c>
      <c r="C83" s="310" t="s">
        <v>64</v>
      </c>
      <c r="D83" s="312" t="s">
        <v>309</v>
      </c>
    </row>
    <row r="84" spans="1:14" x14ac:dyDescent="0.2">
      <c r="A84" s="299">
        <v>12</v>
      </c>
      <c r="B84" s="300" t="s">
        <v>310</v>
      </c>
      <c r="C84" s="301"/>
      <c r="D84" s="302"/>
      <c r="E84" s="299" t="s">
        <v>64</v>
      </c>
      <c r="F84" s="301">
        <v>1</v>
      </c>
      <c r="G84" s="303"/>
      <c r="H84" s="304">
        <f>$F84*$G84</f>
        <v>0</v>
      </c>
      <c r="I84" s="303"/>
      <c r="J84" s="304">
        <f>$F84*$I84</f>
        <v>0</v>
      </c>
      <c r="K84" s="303">
        <f>$G84+$I84</f>
        <v>0</v>
      </c>
      <c r="L84" s="304">
        <f>$H84+$J84</f>
        <v>0</v>
      </c>
      <c r="M84" s="301"/>
      <c r="N84" s="301"/>
    </row>
    <row r="85" spans="1:14" x14ac:dyDescent="0.2">
      <c r="A85" s="313"/>
      <c r="B85" s="314"/>
      <c r="C85" s="315"/>
      <c r="D85" s="316" t="s">
        <v>311</v>
      </c>
      <c r="E85" s="313"/>
      <c r="F85" s="315"/>
      <c r="G85" s="317"/>
      <c r="H85" s="318"/>
      <c r="I85" s="317"/>
      <c r="J85" s="318"/>
      <c r="K85" s="317"/>
      <c r="L85" s="318"/>
      <c r="M85" s="315"/>
      <c r="N85" s="315"/>
    </row>
    <row r="86" spans="1:14" x14ac:dyDescent="0.2">
      <c r="A86" s="299">
        <v>13</v>
      </c>
      <c r="B86" s="300" t="s">
        <v>312</v>
      </c>
      <c r="C86" s="301"/>
      <c r="D86" s="302"/>
      <c r="E86" s="299" t="s">
        <v>64</v>
      </c>
      <c r="F86" s="301">
        <v>1</v>
      </c>
      <c r="G86" s="303"/>
      <c r="H86" s="304">
        <f>$F86*$G86</f>
        <v>0</v>
      </c>
      <c r="I86" s="303"/>
      <c r="J86" s="304">
        <f>$F86*$I86</f>
        <v>0</v>
      </c>
      <c r="K86" s="303">
        <f>$G86+$I86</f>
        <v>0</v>
      </c>
      <c r="L86" s="304">
        <f>$H86+$J86</f>
        <v>0</v>
      </c>
      <c r="M86" s="301"/>
      <c r="N86" s="301"/>
    </row>
    <row r="87" spans="1:14" x14ac:dyDescent="0.2">
      <c r="A87" s="313"/>
      <c r="B87" s="314"/>
      <c r="C87" s="315"/>
      <c r="D87" s="316" t="s">
        <v>311</v>
      </c>
      <c r="E87" s="313"/>
      <c r="F87" s="315"/>
      <c r="G87" s="317"/>
      <c r="H87" s="318"/>
      <c r="I87" s="317"/>
      <c r="J87" s="318"/>
      <c r="K87" s="317"/>
      <c r="L87" s="318"/>
      <c r="M87" s="315"/>
      <c r="N87" s="315"/>
    </row>
    <row r="88" spans="1:14" x14ac:dyDescent="0.2">
      <c r="A88" s="299">
        <v>14</v>
      </c>
      <c r="B88" s="300" t="s">
        <v>313</v>
      </c>
      <c r="C88" s="301"/>
      <c r="D88" s="302"/>
      <c r="E88" s="299" t="s">
        <v>64</v>
      </c>
      <c r="F88" s="301">
        <v>1</v>
      </c>
      <c r="G88" s="303"/>
      <c r="H88" s="304">
        <f>$F88*$G88</f>
        <v>0</v>
      </c>
      <c r="I88" s="303"/>
      <c r="J88" s="304">
        <f>$F88*$I88</f>
        <v>0</v>
      </c>
      <c r="K88" s="303">
        <f>$G88+$I88</f>
        <v>0</v>
      </c>
      <c r="L88" s="304">
        <f>$H88+$J88</f>
        <v>0</v>
      </c>
      <c r="M88" s="301"/>
      <c r="N88" s="301"/>
    </row>
    <row r="89" spans="1:14" x14ac:dyDescent="0.2">
      <c r="A89" s="313"/>
      <c r="B89" s="314"/>
      <c r="C89" s="315"/>
      <c r="D89" s="316" t="s">
        <v>314</v>
      </c>
      <c r="E89" s="313"/>
      <c r="F89" s="315"/>
      <c r="G89" s="317"/>
      <c r="H89" s="318"/>
      <c r="I89" s="317"/>
      <c r="J89" s="318"/>
      <c r="K89" s="317"/>
      <c r="L89" s="318"/>
      <c r="M89" s="315"/>
      <c r="N89" s="315"/>
    </row>
    <row r="90" spans="1:14" x14ac:dyDescent="0.2">
      <c r="A90" s="299">
        <v>15</v>
      </c>
      <c r="B90" s="300" t="s">
        <v>315</v>
      </c>
      <c r="C90" s="301"/>
      <c r="D90" s="302"/>
      <c r="E90" s="299" t="s">
        <v>64</v>
      </c>
      <c r="F90" s="301">
        <v>1</v>
      </c>
      <c r="G90" s="303"/>
      <c r="H90" s="304">
        <f>$F90*$G90</f>
        <v>0</v>
      </c>
      <c r="I90" s="303"/>
      <c r="J90" s="304">
        <f>$F90*$I90</f>
        <v>0</v>
      </c>
      <c r="K90" s="303">
        <f>$G90+$I90</f>
        <v>0</v>
      </c>
      <c r="L90" s="304">
        <f>$H90+$J90</f>
        <v>0</v>
      </c>
      <c r="M90" s="301"/>
      <c r="N90" s="301"/>
    </row>
    <row r="91" spans="1:14" x14ac:dyDescent="0.2">
      <c r="A91" s="283"/>
      <c r="B91" s="305"/>
      <c r="C91" s="306"/>
      <c r="D91" s="307" t="s">
        <v>314</v>
      </c>
      <c r="E91" s="283"/>
      <c r="F91" s="306"/>
      <c r="G91" s="286"/>
      <c r="H91" s="308"/>
      <c r="I91" s="286"/>
      <c r="J91" s="308"/>
      <c r="K91" s="286"/>
      <c r="L91" s="308"/>
      <c r="M91" s="306"/>
      <c r="N91" s="306"/>
    </row>
    <row r="92" spans="1:14" x14ac:dyDescent="0.2">
      <c r="B92" s="310">
        <v>1</v>
      </c>
      <c r="C92" s="310" t="s">
        <v>3</v>
      </c>
      <c r="D92" s="312" t="s">
        <v>316</v>
      </c>
    </row>
    <row r="93" spans="1:14" x14ac:dyDescent="0.2">
      <c r="A93" s="299">
        <v>16</v>
      </c>
      <c r="B93" s="300" t="s">
        <v>317</v>
      </c>
      <c r="C93" s="301"/>
      <c r="D93" s="302"/>
      <c r="E93" s="299" t="s">
        <v>64</v>
      </c>
      <c r="F93" s="301">
        <v>1</v>
      </c>
      <c r="G93" s="303"/>
      <c r="H93" s="304">
        <f>$F93*$G93</f>
        <v>0</v>
      </c>
      <c r="I93" s="303"/>
      <c r="J93" s="304">
        <f>$F93*$I93</f>
        <v>0</v>
      </c>
      <c r="K93" s="303">
        <f>$G93+$I93</f>
        <v>0</v>
      </c>
      <c r="L93" s="304">
        <f>$H93+$J93</f>
        <v>0</v>
      </c>
      <c r="M93" s="301"/>
      <c r="N93" s="301"/>
    </row>
    <row r="94" spans="1:14" x14ac:dyDescent="0.2">
      <c r="B94" s="310">
        <v>1</v>
      </c>
      <c r="C94" s="310" t="s">
        <v>3</v>
      </c>
      <c r="D94" s="312" t="s">
        <v>318</v>
      </c>
    </row>
    <row r="95" spans="1:14" x14ac:dyDescent="0.2">
      <c r="A95" s="299">
        <v>17</v>
      </c>
      <c r="B95" s="300" t="s">
        <v>319</v>
      </c>
      <c r="C95" s="301"/>
      <c r="D95" s="302"/>
      <c r="E95" s="299" t="s">
        <v>64</v>
      </c>
      <c r="F95" s="301">
        <v>1</v>
      </c>
      <c r="G95" s="303"/>
      <c r="H95" s="304">
        <f>$F95*$G95</f>
        <v>0</v>
      </c>
      <c r="I95" s="303"/>
      <c r="J95" s="304">
        <f>$F95*$I95</f>
        <v>0</v>
      </c>
      <c r="K95" s="303">
        <f>$G95+$I95</f>
        <v>0</v>
      </c>
      <c r="L95" s="304">
        <f>$H95+$J95</f>
        <v>0</v>
      </c>
      <c r="M95" s="301"/>
      <c r="N95" s="301"/>
    </row>
    <row r="96" spans="1:14" ht="25.5" x14ac:dyDescent="0.2">
      <c r="B96" s="310">
        <v>1</v>
      </c>
      <c r="C96" s="310" t="s">
        <v>3</v>
      </c>
      <c r="D96" s="312" t="s">
        <v>320</v>
      </c>
    </row>
    <row r="97" spans="1:14" x14ac:dyDescent="0.2">
      <c r="A97" s="299">
        <v>18</v>
      </c>
      <c r="B97" s="300" t="s">
        <v>321</v>
      </c>
      <c r="C97" s="301"/>
      <c r="D97" s="302"/>
      <c r="E97" s="299" t="s">
        <v>64</v>
      </c>
      <c r="F97" s="301">
        <v>1</v>
      </c>
      <c r="G97" s="303"/>
      <c r="H97" s="304">
        <f>$F97*$G97</f>
        <v>0</v>
      </c>
      <c r="I97" s="303"/>
      <c r="J97" s="304">
        <f>$F97*$I97</f>
        <v>0</v>
      </c>
      <c r="K97" s="303">
        <f>$G97+$I97</f>
        <v>0</v>
      </c>
      <c r="L97" s="304">
        <f>$H97+$J97</f>
        <v>0</v>
      </c>
      <c r="M97" s="301"/>
      <c r="N97" s="301"/>
    </row>
    <row r="98" spans="1:14" x14ac:dyDescent="0.2">
      <c r="B98" s="310">
        <v>20</v>
      </c>
      <c r="C98" s="310" t="s">
        <v>11</v>
      </c>
      <c r="D98" s="312" t="s">
        <v>322</v>
      </c>
    </row>
    <row r="99" spans="1:14" x14ac:dyDescent="0.2">
      <c r="B99" s="310">
        <v>12</v>
      </c>
      <c r="C99" s="310" t="s">
        <v>11</v>
      </c>
      <c r="D99" s="312" t="s">
        <v>323</v>
      </c>
    </row>
    <row r="100" spans="1:14" x14ac:dyDescent="0.2">
      <c r="B100" s="310">
        <v>1</v>
      </c>
      <c r="C100" s="310" t="s">
        <v>64</v>
      </c>
      <c r="D100" s="312" t="s">
        <v>324</v>
      </c>
    </row>
    <row r="101" spans="1:14" x14ac:dyDescent="0.2">
      <c r="D101" s="312" t="s">
        <v>325</v>
      </c>
    </row>
    <row r="102" spans="1:14" x14ac:dyDescent="0.2">
      <c r="A102" s="299">
        <v>19</v>
      </c>
      <c r="B102" s="300" t="s">
        <v>326</v>
      </c>
      <c r="C102" s="301"/>
      <c r="D102" s="302"/>
      <c r="E102" s="299" t="s">
        <v>64</v>
      </c>
      <c r="F102" s="301">
        <v>1</v>
      </c>
      <c r="G102" s="303"/>
      <c r="H102" s="304">
        <f>$F102*$G102</f>
        <v>0</v>
      </c>
      <c r="I102" s="303"/>
      <c r="J102" s="304">
        <f>$F102*$I102</f>
        <v>0</v>
      </c>
      <c r="K102" s="303">
        <f>$G102+$I102</f>
        <v>0</v>
      </c>
      <c r="L102" s="304">
        <f>$H102+$J102</f>
        <v>0</v>
      </c>
      <c r="M102" s="301"/>
      <c r="N102" s="301"/>
    </row>
    <row r="103" spans="1:14" x14ac:dyDescent="0.2">
      <c r="D103" s="312" t="s">
        <v>327</v>
      </c>
    </row>
    <row r="104" spans="1:14" x14ac:dyDescent="0.2">
      <c r="D104" s="312" t="s">
        <v>328</v>
      </c>
    </row>
    <row r="105" spans="1:14" x14ac:dyDescent="0.2">
      <c r="D105" s="312" t="s">
        <v>329</v>
      </c>
    </row>
    <row r="106" spans="1:14" x14ac:dyDescent="0.2">
      <c r="D106" s="312" t="s">
        <v>330</v>
      </c>
    </row>
    <row r="107" spans="1:14" x14ac:dyDescent="0.2">
      <c r="D107" s="312" t="s">
        <v>331</v>
      </c>
    </row>
    <row r="108" spans="1:14" x14ac:dyDescent="0.2">
      <c r="A108" s="299">
        <v>20</v>
      </c>
      <c r="B108" s="300" t="s">
        <v>332</v>
      </c>
      <c r="C108" s="301"/>
      <c r="D108" s="302"/>
      <c r="E108" s="299" t="s">
        <v>64</v>
      </c>
      <c r="F108" s="301">
        <v>1</v>
      </c>
      <c r="G108" s="303"/>
      <c r="H108" s="304">
        <f>$F108*$G108</f>
        <v>0</v>
      </c>
      <c r="I108" s="303"/>
      <c r="J108" s="304">
        <f>$F108*$I108</f>
        <v>0</v>
      </c>
      <c r="K108" s="303">
        <f>$G108+$I108</f>
        <v>0</v>
      </c>
      <c r="L108" s="304">
        <f>$H108+$J108</f>
        <v>0</v>
      </c>
      <c r="M108" s="301"/>
      <c r="N108" s="301"/>
    </row>
    <row r="109" spans="1:14" x14ac:dyDescent="0.2">
      <c r="D109" s="312" t="s">
        <v>327</v>
      </c>
    </row>
    <row r="110" spans="1:14" ht="25.5" x14ac:dyDescent="0.2">
      <c r="D110" s="312" t="s">
        <v>333</v>
      </c>
    </row>
    <row r="111" spans="1:14" x14ac:dyDescent="0.2">
      <c r="D111" s="312" t="s">
        <v>334</v>
      </c>
    </row>
    <row r="112" spans="1:14" x14ac:dyDescent="0.2">
      <c r="D112" s="312" t="s">
        <v>335</v>
      </c>
    </row>
    <row r="113" spans="1:14" x14ac:dyDescent="0.2">
      <c r="D113" s="312" t="s">
        <v>336</v>
      </c>
    </row>
    <row r="114" spans="1:14" ht="13.5" thickBot="1" x14ac:dyDescent="0.25">
      <c r="D114" s="312" t="s">
        <v>337</v>
      </c>
    </row>
    <row r="115" spans="1:14" ht="13.5" thickBot="1" x14ac:dyDescent="0.25">
      <c r="A115" s="319" t="s">
        <v>338</v>
      </c>
      <c r="B115" s="320" t="s">
        <v>339</v>
      </c>
      <c r="C115" s="321"/>
      <c r="D115" s="322"/>
      <c r="E115" s="323"/>
      <c r="F115" s="321"/>
      <c r="G115" s="324"/>
      <c r="H115" s="325">
        <f>SUM(H7:H114)</f>
        <v>0</v>
      </c>
      <c r="I115" s="324"/>
      <c r="J115" s="324">
        <f>SUM(J7:J114)</f>
        <v>0</v>
      </c>
      <c r="K115" s="324"/>
      <c r="L115" s="324">
        <f>SUM(L7:L114)</f>
        <v>0</v>
      </c>
      <c r="M115" s="321"/>
      <c r="N115" s="326"/>
    </row>
  </sheetData>
  <mergeCells count="4">
    <mergeCell ref="B1:D1"/>
    <mergeCell ref="B2:D2"/>
    <mergeCell ref="B3:D3"/>
    <mergeCell ref="B4:D4"/>
  </mergeCells>
  <printOptions gridLines="1"/>
  <pageMargins left="0.39370078740157483" right="0.39370078740157483" top="0.78740157480314965" bottom="0.39370078740157483" header="0.39370078740157483" footer="0.19685039370078741"/>
  <pageSetup paperSize="9" scale="73" fitToHeight="50" orientation="landscape" r:id="rId1"/>
  <headerFooter alignWithMargins="0">
    <oddHeader>&amp;CČS Ježník&amp;R18-10249-02</oddHeader>
    <oddFooter>&amp;L&amp;8&amp;F/&amp;A&amp;R&amp;8&amp;P/&amp;N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tabSelected="1" view="pageBreakPreview" zoomScaleNormal="85" zoomScaleSheetLayoutView="100" workbookViewId="0">
      <pane ySplit="6" topLeftCell="A7" activePane="bottomLeft" state="frozen"/>
      <selection activeCell="AD30" sqref="AD30"/>
      <selection pane="bottomLeft" activeCell="AD30" sqref="AD30"/>
    </sheetView>
  </sheetViews>
  <sheetFormatPr defaultRowHeight="12.75" x14ac:dyDescent="0.2"/>
  <cols>
    <col min="1" max="1" width="9.42578125" style="309" customWidth="1"/>
    <col min="2" max="2" width="5.85546875" style="310" customWidth="1"/>
    <col min="3" max="3" width="4.7109375" style="310" customWidth="1"/>
    <col min="4" max="4" width="58.42578125" style="312" customWidth="1"/>
    <col min="5" max="5" width="8.7109375" style="309" customWidth="1"/>
    <col min="6" max="6" width="9.140625" style="310"/>
    <col min="7" max="12" width="10.7109375" style="311" customWidth="1"/>
    <col min="13" max="13" width="12.85546875" style="310" customWidth="1"/>
    <col min="14" max="14" width="14.5703125" style="310" customWidth="1"/>
    <col min="15" max="253" width="9.140625" style="293"/>
    <col min="254" max="254" width="9.42578125" style="293" customWidth="1"/>
    <col min="255" max="255" width="5.85546875" style="293" customWidth="1"/>
    <col min="256" max="256" width="4.7109375" style="293" customWidth="1"/>
    <col min="257" max="257" width="58.42578125" style="293" customWidth="1"/>
    <col min="258" max="258" width="8.7109375" style="293" customWidth="1"/>
    <col min="259" max="259" width="9.140625" style="293"/>
    <col min="260" max="265" width="10.7109375" style="293" customWidth="1"/>
    <col min="266" max="266" width="12.85546875" style="293" customWidth="1"/>
    <col min="267" max="267" width="14.5703125" style="293" customWidth="1"/>
    <col min="268" max="509" width="9.140625" style="293"/>
    <col min="510" max="510" width="9.42578125" style="293" customWidth="1"/>
    <col min="511" max="511" width="5.85546875" style="293" customWidth="1"/>
    <col min="512" max="512" width="4.7109375" style="293" customWidth="1"/>
    <col min="513" max="513" width="58.42578125" style="293" customWidth="1"/>
    <col min="514" max="514" width="8.7109375" style="293" customWidth="1"/>
    <col min="515" max="515" width="9.140625" style="293"/>
    <col min="516" max="521" width="10.7109375" style="293" customWidth="1"/>
    <col min="522" max="522" width="12.85546875" style="293" customWidth="1"/>
    <col min="523" max="523" width="14.5703125" style="293" customWidth="1"/>
    <col min="524" max="765" width="9.140625" style="293"/>
    <col min="766" max="766" width="9.42578125" style="293" customWidth="1"/>
    <col min="767" max="767" width="5.85546875" style="293" customWidth="1"/>
    <col min="768" max="768" width="4.7109375" style="293" customWidth="1"/>
    <col min="769" max="769" width="58.42578125" style="293" customWidth="1"/>
    <col min="770" max="770" width="8.7109375" style="293" customWidth="1"/>
    <col min="771" max="771" width="9.140625" style="293"/>
    <col min="772" max="777" width="10.7109375" style="293" customWidth="1"/>
    <col min="778" max="778" width="12.85546875" style="293" customWidth="1"/>
    <col min="779" max="779" width="14.5703125" style="293" customWidth="1"/>
    <col min="780" max="1021" width="9.140625" style="293"/>
    <col min="1022" max="1022" width="9.42578125" style="293" customWidth="1"/>
    <col min="1023" max="1023" width="5.85546875" style="293" customWidth="1"/>
    <col min="1024" max="1024" width="4.7109375" style="293" customWidth="1"/>
    <col min="1025" max="1025" width="58.42578125" style="293" customWidth="1"/>
    <col min="1026" max="1026" width="8.7109375" style="293" customWidth="1"/>
    <col min="1027" max="1027" width="9.140625" style="293"/>
    <col min="1028" max="1033" width="10.7109375" style="293" customWidth="1"/>
    <col min="1034" max="1034" width="12.85546875" style="293" customWidth="1"/>
    <col min="1035" max="1035" width="14.5703125" style="293" customWidth="1"/>
    <col min="1036" max="1277" width="9.140625" style="293"/>
    <col min="1278" max="1278" width="9.42578125" style="293" customWidth="1"/>
    <col min="1279" max="1279" width="5.85546875" style="293" customWidth="1"/>
    <col min="1280" max="1280" width="4.7109375" style="293" customWidth="1"/>
    <col min="1281" max="1281" width="58.42578125" style="293" customWidth="1"/>
    <col min="1282" max="1282" width="8.7109375" style="293" customWidth="1"/>
    <col min="1283" max="1283" width="9.140625" style="293"/>
    <col min="1284" max="1289" width="10.7109375" style="293" customWidth="1"/>
    <col min="1290" max="1290" width="12.85546875" style="293" customWidth="1"/>
    <col min="1291" max="1291" width="14.5703125" style="293" customWidth="1"/>
    <col min="1292" max="1533" width="9.140625" style="293"/>
    <col min="1534" max="1534" width="9.42578125" style="293" customWidth="1"/>
    <col min="1535" max="1535" width="5.85546875" style="293" customWidth="1"/>
    <col min="1536" max="1536" width="4.7109375" style="293" customWidth="1"/>
    <col min="1537" max="1537" width="58.42578125" style="293" customWidth="1"/>
    <col min="1538" max="1538" width="8.7109375" style="293" customWidth="1"/>
    <col min="1539" max="1539" width="9.140625" style="293"/>
    <col min="1540" max="1545" width="10.7109375" style="293" customWidth="1"/>
    <col min="1546" max="1546" width="12.85546875" style="293" customWidth="1"/>
    <col min="1547" max="1547" width="14.5703125" style="293" customWidth="1"/>
    <col min="1548" max="1789" width="9.140625" style="293"/>
    <col min="1790" max="1790" width="9.42578125" style="293" customWidth="1"/>
    <col min="1791" max="1791" width="5.85546875" style="293" customWidth="1"/>
    <col min="1792" max="1792" width="4.7109375" style="293" customWidth="1"/>
    <col min="1793" max="1793" width="58.42578125" style="293" customWidth="1"/>
    <col min="1794" max="1794" width="8.7109375" style="293" customWidth="1"/>
    <col min="1795" max="1795" width="9.140625" style="293"/>
    <col min="1796" max="1801" width="10.7109375" style="293" customWidth="1"/>
    <col min="1802" max="1802" width="12.85546875" style="293" customWidth="1"/>
    <col min="1803" max="1803" width="14.5703125" style="293" customWidth="1"/>
    <col min="1804" max="2045" width="9.140625" style="293"/>
    <col min="2046" max="2046" width="9.42578125" style="293" customWidth="1"/>
    <col min="2047" max="2047" width="5.85546875" style="293" customWidth="1"/>
    <col min="2048" max="2048" width="4.7109375" style="293" customWidth="1"/>
    <col min="2049" max="2049" width="58.42578125" style="293" customWidth="1"/>
    <col min="2050" max="2050" width="8.7109375" style="293" customWidth="1"/>
    <col min="2051" max="2051" width="9.140625" style="293"/>
    <col min="2052" max="2057" width="10.7109375" style="293" customWidth="1"/>
    <col min="2058" max="2058" width="12.85546875" style="293" customWidth="1"/>
    <col min="2059" max="2059" width="14.5703125" style="293" customWidth="1"/>
    <col min="2060" max="2301" width="9.140625" style="293"/>
    <col min="2302" max="2302" width="9.42578125" style="293" customWidth="1"/>
    <col min="2303" max="2303" width="5.85546875" style="293" customWidth="1"/>
    <col min="2304" max="2304" width="4.7109375" style="293" customWidth="1"/>
    <col min="2305" max="2305" width="58.42578125" style="293" customWidth="1"/>
    <col min="2306" max="2306" width="8.7109375" style="293" customWidth="1"/>
    <col min="2307" max="2307" width="9.140625" style="293"/>
    <col min="2308" max="2313" width="10.7109375" style="293" customWidth="1"/>
    <col min="2314" max="2314" width="12.85546875" style="293" customWidth="1"/>
    <col min="2315" max="2315" width="14.5703125" style="293" customWidth="1"/>
    <col min="2316" max="2557" width="9.140625" style="293"/>
    <col min="2558" max="2558" width="9.42578125" style="293" customWidth="1"/>
    <col min="2559" max="2559" width="5.85546875" style="293" customWidth="1"/>
    <col min="2560" max="2560" width="4.7109375" style="293" customWidth="1"/>
    <col min="2561" max="2561" width="58.42578125" style="293" customWidth="1"/>
    <col min="2562" max="2562" width="8.7109375" style="293" customWidth="1"/>
    <col min="2563" max="2563" width="9.140625" style="293"/>
    <col min="2564" max="2569" width="10.7109375" style="293" customWidth="1"/>
    <col min="2570" max="2570" width="12.85546875" style="293" customWidth="1"/>
    <col min="2571" max="2571" width="14.5703125" style="293" customWidth="1"/>
    <col min="2572" max="2813" width="9.140625" style="293"/>
    <col min="2814" max="2814" width="9.42578125" style="293" customWidth="1"/>
    <col min="2815" max="2815" width="5.85546875" style="293" customWidth="1"/>
    <col min="2816" max="2816" width="4.7109375" style="293" customWidth="1"/>
    <col min="2817" max="2817" width="58.42578125" style="293" customWidth="1"/>
    <col min="2818" max="2818" width="8.7109375" style="293" customWidth="1"/>
    <col min="2819" max="2819" width="9.140625" style="293"/>
    <col min="2820" max="2825" width="10.7109375" style="293" customWidth="1"/>
    <col min="2826" max="2826" width="12.85546875" style="293" customWidth="1"/>
    <col min="2827" max="2827" width="14.5703125" style="293" customWidth="1"/>
    <col min="2828" max="3069" width="9.140625" style="293"/>
    <col min="3070" max="3070" width="9.42578125" style="293" customWidth="1"/>
    <col min="3071" max="3071" width="5.85546875" style="293" customWidth="1"/>
    <col min="3072" max="3072" width="4.7109375" style="293" customWidth="1"/>
    <col min="3073" max="3073" width="58.42578125" style="293" customWidth="1"/>
    <col min="3074" max="3074" width="8.7109375" style="293" customWidth="1"/>
    <col min="3075" max="3075" width="9.140625" style="293"/>
    <col min="3076" max="3081" width="10.7109375" style="293" customWidth="1"/>
    <col min="3082" max="3082" width="12.85546875" style="293" customWidth="1"/>
    <col min="3083" max="3083" width="14.5703125" style="293" customWidth="1"/>
    <col min="3084" max="3325" width="9.140625" style="293"/>
    <col min="3326" max="3326" width="9.42578125" style="293" customWidth="1"/>
    <col min="3327" max="3327" width="5.85546875" style="293" customWidth="1"/>
    <col min="3328" max="3328" width="4.7109375" style="293" customWidth="1"/>
    <col min="3329" max="3329" width="58.42578125" style="293" customWidth="1"/>
    <col min="3330" max="3330" width="8.7109375" style="293" customWidth="1"/>
    <col min="3331" max="3331" width="9.140625" style="293"/>
    <col min="3332" max="3337" width="10.7109375" style="293" customWidth="1"/>
    <col min="3338" max="3338" width="12.85546875" style="293" customWidth="1"/>
    <col min="3339" max="3339" width="14.5703125" style="293" customWidth="1"/>
    <col min="3340" max="3581" width="9.140625" style="293"/>
    <col min="3582" max="3582" width="9.42578125" style="293" customWidth="1"/>
    <col min="3583" max="3583" width="5.85546875" style="293" customWidth="1"/>
    <col min="3584" max="3584" width="4.7109375" style="293" customWidth="1"/>
    <col min="3585" max="3585" width="58.42578125" style="293" customWidth="1"/>
    <col min="3586" max="3586" width="8.7109375" style="293" customWidth="1"/>
    <col min="3587" max="3587" width="9.140625" style="293"/>
    <col min="3588" max="3593" width="10.7109375" style="293" customWidth="1"/>
    <col min="3594" max="3594" width="12.85546875" style="293" customWidth="1"/>
    <col min="3595" max="3595" width="14.5703125" style="293" customWidth="1"/>
    <col min="3596" max="3837" width="9.140625" style="293"/>
    <col min="3838" max="3838" width="9.42578125" style="293" customWidth="1"/>
    <col min="3839" max="3839" width="5.85546875" style="293" customWidth="1"/>
    <col min="3840" max="3840" width="4.7109375" style="293" customWidth="1"/>
    <col min="3841" max="3841" width="58.42578125" style="293" customWidth="1"/>
    <col min="3842" max="3842" width="8.7109375" style="293" customWidth="1"/>
    <col min="3843" max="3843" width="9.140625" style="293"/>
    <col min="3844" max="3849" width="10.7109375" style="293" customWidth="1"/>
    <col min="3850" max="3850" width="12.85546875" style="293" customWidth="1"/>
    <col min="3851" max="3851" width="14.5703125" style="293" customWidth="1"/>
    <col min="3852" max="4093" width="9.140625" style="293"/>
    <col min="4094" max="4094" width="9.42578125" style="293" customWidth="1"/>
    <col min="4095" max="4095" width="5.85546875" style="293" customWidth="1"/>
    <col min="4096" max="4096" width="4.7109375" style="293" customWidth="1"/>
    <col min="4097" max="4097" width="58.42578125" style="293" customWidth="1"/>
    <col min="4098" max="4098" width="8.7109375" style="293" customWidth="1"/>
    <col min="4099" max="4099" width="9.140625" style="293"/>
    <col min="4100" max="4105" width="10.7109375" style="293" customWidth="1"/>
    <col min="4106" max="4106" width="12.85546875" style="293" customWidth="1"/>
    <col min="4107" max="4107" width="14.5703125" style="293" customWidth="1"/>
    <col min="4108" max="4349" width="9.140625" style="293"/>
    <col min="4350" max="4350" width="9.42578125" style="293" customWidth="1"/>
    <col min="4351" max="4351" width="5.85546875" style="293" customWidth="1"/>
    <col min="4352" max="4352" width="4.7109375" style="293" customWidth="1"/>
    <col min="4353" max="4353" width="58.42578125" style="293" customWidth="1"/>
    <col min="4354" max="4354" width="8.7109375" style="293" customWidth="1"/>
    <col min="4355" max="4355" width="9.140625" style="293"/>
    <col min="4356" max="4361" width="10.7109375" style="293" customWidth="1"/>
    <col min="4362" max="4362" width="12.85546875" style="293" customWidth="1"/>
    <col min="4363" max="4363" width="14.5703125" style="293" customWidth="1"/>
    <col min="4364" max="4605" width="9.140625" style="293"/>
    <col min="4606" max="4606" width="9.42578125" style="293" customWidth="1"/>
    <col min="4607" max="4607" width="5.85546875" style="293" customWidth="1"/>
    <col min="4608" max="4608" width="4.7109375" style="293" customWidth="1"/>
    <col min="4609" max="4609" width="58.42578125" style="293" customWidth="1"/>
    <col min="4610" max="4610" width="8.7109375" style="293" customWidth="1"/>
    <col min="4611" max="4611" width="9.140625" style="293"/>
    <col min="4612" max="4617" width="10.7109375" style="293" customWidth="1"/>
    <col min="4618" max="4618" width="12.85546875" style="293" customWidth="1"/>
    <col min="4619" max="4619" width="14.5703125" style="293" customWidth="1"/>
    <col min="4620" max="4861" width="9.140625" style="293"/>
    <col min="4862" max="4862" width="9.42578125" style="293" customWidth="1"/>
    <col min="4863" max="4863" width="5.85546875" style="293" customWidth="1"/>
    <col min="4864" max="4864" width="4.7109375" style="293" customWidth="1"/>
    <col min="4865" max="4865" width="58.42578125" style="293" customWidth="1"/>
    <col min="4866" max="4866" width="8.7109375" style="293" customWidth="1"/>
    <col min="4867" max="4867" width="9.140625" style="293"/>
    <col min="4868" max="4873" width="10.7109375" style="293" customWidth="1"/>
    <col min="4874" max="4874" width="12.85546875" style="293" customWidth="1"/>
    <col min="4875" max="4875" width="14.5703125" style="293" customWidth="1"/>
    <col min="4876" max="5117" width="9.140625" style="293"/>
    <col min="5118" max="5118" width="9.42578125" style="293" customWidth="1"/>
    <col min="5119" max="5119" width="5.85546875" style="293" customWidth="1"/>
    <col min="5120" max="5120" width="4.7109375" style="293" customWidth="1"/>
    <col min="5121" max="5121" width="58.42578125" style="293" customWidth="1"/>
    <col min="5122" max="5122" width="8.7109375" style="293" customWidth="1"/>
    <col min="5123" max="5123" width="9.140625" style="293"/>
    <col min="5124" max="5129" width="10.7109375" style="293" customWidth="1"/>
    <col min="5130" max="5130" width="12.85546875" style="293" customWidth="1"/>
    <col min="5131" max="5131" width="14.5703125" style="293" customWidth="1"/>
    <col min="5132" max="5373" width="9.140625" style="293"/>
    <col min="5374" max="5374" width="9.42578125" style="293" customWidth="1"/>
    <col min="5375" max="5375" width="5.85546875" style="293" customWidth="1"/>
    <col min="5376" max="5376" width="4.7109375" style="293" customWidth="1"/>
    <col min="5377" max="5377" width="58.42578125" style="293" customWidth="1"/>
    <col min="5378" max="5378" width="8.7109375" style="293" customWidth="1"/>
    <col min="5379" max="5379" width="9.140625" style="293"/>
    <col min="5380" max="5385" width="10.7109375" style="293" customWidth="1"/>
    <col min="5386" max="5386" width="12.85546875" style="293" customWidth="1"/>
    <col min="5387" max="5387" width="14.5703125" style="293" customWidth="1"/>
    <col min="5388" max="5629" width="9.140625" style="293"/>
    <col min="5630" max="5630" width="9.42578125" style="293" customWidth="1"/>
    <col min="5631" max="5631" width="5.85546875" style="293" customWidth="1"/>
    <col min="5632" max="5632" width="4.7109375" style="293" customWidth="1"/>
    <col min="5633" max="5633" width="58.42578125" style="293" customWidth="1"/>
    <col min="5634" max="5634" width="8.7109375" style="293" customWidth="1"/>
    <col min="5635" max="5635" width="9.140625" style="293"/>
    <col min="5636" max="5641" width="10.7109375" style="293" customWidth="1"/>
    <col min="5642" max="5642" width="12.85546875" style="293" customWidth="1"/>
    <col min="5643" max="5643" width="14.5703125" style="293" customWidth="1"/>
    <col min="5644" max="5885" width="9.140625" style="293"/>
    <col min="5886" max="5886" width="9.42578125" style="293" customWidth="1"/>
    <col min="5887" max="5887" width="5.85546875" style="293" customWidth="1"/>
    <col min="5888" max="5888" width="4.7109375" style="293" customWidth="1"/>
    <col min="5889" max="5889" width="58.42578125" style="293" customWidth="1"/>
    <col min="5890" max="5890" width="8.7109375" style="293" customWidth="1"/>
    <col min="5891" max="5891" width="9.140625" style="293"/>
    <col min="5892" max="5897" width="10.7109375" style="293" customWidth="1"/>
    <col min="5898" max="5898" width="12.85546875" style="293" customWidth="1"/>
    <col min="5899" max="5899" width="14.5703125" style="293" customWidth="1"/>
    <col min="5900" max="6141" width="9.140625" style="293"/>
    <col min="6142" max="6142" width="9.42578125" style="293" customWidth="1"/>
    <col min="6143" max="6143" width="5.85546875" style="293" customWidth="1"/>
    <col min="6144" max="6144" width="4.7109375" style="293" customWidth="1"/>
    <col min="6145" max="6145" width="58.42578125" style="293" customWidth="1"/>
    <col min="6146" max="6146" width="8.7109375" style="293" customWidth="1"/>
    <col min="6147" max="6147" width="9.140625" style="293"/>
    <col min="6148" max="6153" width="10.7109375" style="293" customWidth="1"/>
    <col min="6154" max="6154" width="12.85546875" style="293" customWidth="1"/>
    <col min="6155" max="6155" width="14.5703125" style="293" customWidth="1"/>
    <col min="6156" max="6397" width="9.140625" style="293"/>
    <col min="6398" max="6398" width="9.42578125" style="293" customWidth="1"/>
    <col min="6399" max="6399" width="5.85546875" style="293" customWidth="1"/>
    <col min="6400" max="6400" width="4.7109375" style="293" customWidth="1"/>
    <col min="6401" max="6401" width="58.42578125" style="293" customWidth="1"/>
    <col min="6402" max="6402" width="8.7109375" style="293" customWidth="1"/>
    <col min="6403" max="6403" width="9.140625" style="293"/>
    <col min="6404" max="6409" width="10.7109375" style="293" customWidth="1"/>
    <col min="6410" max="6410" width="12.85546875" style="293" customWidth="1"/>
    <col min="6411" max="6411" width="14.5703125" style="293" customWidth="1"/>
    <col min="6412" max="6653" width="9.140625" style="293"/>
    <col min="6654" max="6654" width="9.42578125" style="293" customWidth="1"/>
    <col min="6655" max="6655" width="5.85546875" style="293" customWidth="1"/>
    <col min="6656" max="6656" width="4.7109375" style="293" customWidth="1"/>
    <col min="6657" max="6657" width="58.42578125" style="293" customWidth="1"/>
    <col min="6658" max="6658" width="8.7109375" style="293" customWidth="1"/>
    <col min="6659" max="6659" width="9.140625" style="293"/>
    <col min="6660" max="6665" width="10.7109375" style="293" customWidth="1"/>
    <col min="6666" max="6666" width="12.85546875" style="293" customWidth="1"/>
    <col min="6667" max="6667" width="14.5703125" style="293" customWidth="1"/>
    <col min="6668" max="6909" width="9.140625" style="293"/>
    <col min="6910" max="6910" width="9.42578125" style="293" customWidth="1"/>
    <col min="6911" max="6911" width="5.85546875" style="293" customWidth="1"/>
    <col min="6912" max="6912" width="4.7109375" style="293" customWidth="1"/>
    <col min="6913" max="6913" width="58.42578125" style="293" customWidth="1"/>
    <col min="6914" max="6914" width="8.7109375" style="293" customWidth="1"/>
    <col min="6915" max="6915" width="9.140625" style="293"/>
    <col min="6916" max="6921" width="10.7109375" style="293" customWidth="1"/>
    <col min="6922" max="6922" width="12.85546875" style="293" customWidth="1"/>
    <col min="6923" max="6923" width="14.5703125" style="293" customWidth="1"/>
    <col min="6924" max="7165" width="9.140625" style="293"/>
    <col min="7166" max="7166" width="9.42578125" style="293" customWidth="1"/>
    <col min="7167" max="7167" width="5.85546875" style="293" customWidth="1"/>
    <col min="7168" max="7168" width="4.7109375" style="293" customWidth="1"/>
    <col min="7169" max="7169" width="58.42578125" style="293" customWidth="1"/>
    <col min="7170" max="7170" width="8.7109375" style="293" customWidth="1"/>
    <col min="7171" max="7171" width="9.140625" style="293"/>
    <col min="7172" max="7177" width="10.7109375" style="293" customWidth="1"/>
    <col min="7178" max="7178" width="12.85546875" style="293" customWidth="1"/>
    <col min="7179" max="7179" width="14.5703125" style="293" customWidth="1"/>
    <col min="7180" max="7421" width="9.140625" style="293"/>
    <col min="7422" max="7422" width="9.42578125" style="293" customWidth="1"/>
    <col min="7423" max="7423" width="5.85546875" style="293" customWidth="1"/>
    <col min="7424" max="7424" width="4.7109375" style="293" customWidth="1"/>
    <col min="7425" max="7425" width="58.42578125" style="293" customWidth="1"/>
    <col min="7426" max="7426" width="8.7109375" style="293" customWidth="1"/>
    <col min="7427" max="7427" width="9.140625" style="293"/>
    <col min="7428" max="7433" width="10.7109375" style="293" customWidth="1"/>
    <col min="7434" max="7434" width="12.85546875" style="293" customWidth="1"/>
    <col min="7435" max="7435" width="14.5703125" style="293" customWidth="1"/>
    <col min="7436" max="7677" width="9.140625" style="293"/>
    <col min="7678" max="7678" width="9.42578125" style="293" customWidth="1"/>
    <col min="7679" max="7679" width="5.85546875" style="293" customWidth="1"/>
    <col min="7680" max="7680" width="4.7109375" style="293" customWidth="1"/>
    <col min="7681" max="7681" width="58.42578125" style="293" customWidth="1"/>
    <col min="7682" max="7682" width="8.7109375" style="293" customWidth="1"/>
    <col min="7683" max="7683" width="9.140625" style="293"/>
    <col min="7684" max="7689" width="10.7109375" style="293" customWidth="1"/>
    <col min="7690" max="7690" width="12.85546875" style="293" customWidth="1"/>
    <col min="7691" max="7691" width="14.5703125" style="293" customWidth="1"/>
    <col min="7692" max="7933" width="9.140625" style="293"/>
    <col min="7934" max="7934" width="9.42578125" style="293" customWidth="1"/>
    <col min="7935" max="7935" width="5.85546875" style="293" customWidth="1"/>
    <col min="7936" max="7936" width="4.7109375" style="293" customWidth="1"/>
    <col min="7937" max="7937" width="58.42578125" style="293" customWidth="1"/>
    <col min="7938" max="7938" width="8.7109375" style="293" customWidth="1"/>
    <col min="7939" max="7939" width="9.140625" style="293"/>
    <col min="7940" max="7945" width="10.7109375" style="293" customWidth="1"/>
    <col min="7946" max="7946" width="12.85546875" style="293" customWidth="1"/>
    <col min="7947" max="7947" width="14.5703125" style="293" customWidth="1"/>
    <col min="7948" max="8189" width="9.140625" style="293"/>
    <col min="8190" max="8190" width="9.42578125" style="293" customWidth="1"/>
    <col min="8191" max="8191" width="5.85546875" style="293" customWidth="1"/>
    <col min="8192" max="8192" width="4.7109375" style="293" customWidth="1"/>
    <col min="8193" max="8193" width="58.42578125" style="293" customWidth="1"/>
    <col min="8194" max="8194" width="8.7109375" style="293" customWidth="1"/>
    <col min="8195" max="8195" width="9.140625" style="293"/>
    <col min="8196" max="8201" width="10.7109375" style="293" customWidth="1"/>
    <col min="8202" max="8202" width="12.85546875" style="293" customWidth="1"/>
    <col min="8203" max="8203" width="14.5703125" style="293" customWidth="1"/>
    <col min="8204" max="8445" width="9.140625" style="293"/>
    <col min="8446" max="8446" width="9.42578125" style="293" customWidth="1"/>
    <col min="8447" max="8447" width="5.85546875" style="293" customWidth="1"/>
    <col min="8448" max="8448" width="4.7109375" style="293" customWidth="1"/>
    <col min="8449" max="8449" width="58.42578125" style="293" customWidth="1"/>
    <col min="8450" max="8450" width="8.7109375" style="293" customWidth="1"/>
    <col min="8451" max="8451" width="9.140625" style="293"/>
    <col min="8452" max="8457" width="10.7109375" style="293" customWidth="1"/>
    <col min="8458" max="8458" width="12.85546875" style="293" customWidth="1"/>
    <col min="8459" max="8459" width="14.5703125" style="293" customWidth="1"/>
    <col min="8460" max="8701" width="9.140625" style="293"/>
    <col min="8702" max="8702" width="9.42578125" style="293" customWidth="1"/>
    <col min="8703" max="8703" width="5.85546875" style="293" customWidth="1"/>
    <col min="8704" max="8704" width="4.7109375" style="293" customWidth="1"/>
    <col min="8705" max="8705" width="58.42578125" style="293" customWidth="1"/>
    <col min="8706" max="8706" width="8.7109375" style="293" customWidth="1"/>
    <col min="8707" max="8707" width="9.140625" style="293"/>
    <col min="8708" max="8713" width="10.7109375" style="293" customWidth="1"/>
    <col min="8714" max="8714" width="12.85546875" style="293" customWidth="1"/>
    <col min="8715" max="8715" width="14.5703125" style="293" customWidth="1"/>
    <col min="8716" max="8957" width="9.140625" style="293"/>
    <col min="8958" max="8958" width="9.42578125" style="293" customWidth="1"/>
    <col min="8959" max="8959" width="5.85546875" style="293" customWidth="1"/>
    <col min="8960" max="8960" width="4.7109375" style="293" customWidth="1"/>
    <col min="8961" max="8961" width="58.42578125" style="293" customWidth="1"/>
    <col min="8962" max="8962" width="8.7109375" style="293" customWidth="1"/>
    <col min="8963" max="8963" width="9.140625" style="293"/>
    <col min="8964" max="8969" width="10.7109375" style="293" customWidth="1"/>
    <col min="8970" max="8970" width="12.85546875" style="293" customWidth="1"/>
    <col min="8971" max="8971" width="14.5703125" style="293" customWidth="1"/>
    <col min="8972" max="9213" width="9.140625" style="293"/>
    <col min="9214" max="9214" width="9.42578125" style="293" customWidth="1"/>
    <col min="9215" max="9215" width="5.85546875" style="293" customWidth="1"/>
    <col min="9216" max="9216" width="4.7109375" style="293" customWidth="1"/>
    <col min="9217" max="9217" width="58.42578125" style="293" customWidth="1"/>
    <col min="9218" max="9218" width="8.7109375" style="293" customWidth="1"/>
    <col min="9219" max="9219" width="9.140625" style="293"/>
    <col min="9220" max="9225" width="10.7109375" style="293" customWidth="1"/>
    <col min="9226" max="9226" width="12.85546875" style="293" customWidth="1"/>
    <col min="9227" max="9227" width="14.5703125" style="293" customWidth="1"/>
    <col min="9228" max="9469" width="9.140625" style="293"/>
    <col min="9470" max="9470" width="9.42578125" style="293" customWidth="1"/>
    <col min="9471" max="9471" width="5.85546875" style="293" customWidth="1"/>
    <col min="9472" max="9472" width="4.7109375" style="293" customWidth="1"/>
    <col min="9473" max="9473" width="58.42578125" style="293" customWidth="1"/>
    <col min="9474" max="9474" width="8.7109375" style="293" customWidth="1"/>
    <col min="9475" max="9475" width="9.140625" style="293"/>
    <col min="9476" max="9481" width="10.7109375" style="293" customWidth="1"/>
    <col min="9482" max="9482" width="12.85546875" style="293" customWidth="1"/>
    <col min="9483" max="9483" width="14.5703125" style="293" customWidth="1"/>
    <col min="9484" max="9725" width="9.140625" style="293"/>
    <col min="9726" max="9726" width="9.42578125" style="293" customWidth="1"/>
    <col min="9727" max="9727" width="5.85546875" style="293" customWidth="1"/>
    <col min="9728" max="9728" width="4.7109375" style="293" customWidth="1"/>
    <col min="9729" max="9729" width="58.42578125" style="293" customWidth="1"/>
    <col min="9730" max="9730" width="8.7109375" style="293" customWidth="1"/>
    <col min="9731" max="9731" width="9.140625" style="293"/>
    <col min="9732" max="9737" width="10.7109375" style="293" customWidth="1"/>
    <col min="9738" max="9738" width="12.85546875" style="293" customWidth="1"/>
    <col min="9739" max="9739" width="14.5703125" style="293" customWidth="1"/>
    <col min="9740" max="9981" width="9.140625" style="293"/>
    <col min="9982" max="9982" width="9.42578125" style="293" customWidth="1"/>
    <col min="9983" max="9983" width="5.85546875" style="293" customWidth="1"/>
    <col min="9984" max="9984" width="4.7109375" style="293" customWidth="1"/>
    <col min="9985" max="9985" width="58.42578125" style="293" customWidth="1"/>
    <col min="9986" max="9986" width="8.7109375" style="293" customWidth="1"/>
    <col min="9987" max="9987" width="9.140625" style="293"/>
    <col min="9988" max="9993" width="10.7109375" style="293" customWidth="1"/>
    <col min="9994" max="9994" width="12.85546875" style="293" customWidth="1"/>
    <col min="9995" max="9995" width="14.5703125" style="293" customWidth="1"/>
    <col min="9996" max="10237" width="9.140625" style="293"/>
    <col min="10238" max="10238" width="9.42578125" style="293" customWidth="1"/>
    <col min="10239" max="10239" width="5.85546875" style="293" customWidth="1"/>
    <col min="10240" max="10240" width="4.7109375" style="293" customWidth="1"/>
    <col min="10241" max="10241" width="58.42578125" style="293" customWidth="1"/>
    <col min="10242" max="10242" width="8.7109375" style="293" customWidth="1"/>
    <col min="10243" max="10243" width="9.140625" style="293"/>
    <col min="10244" max="10249" width="10.7109375" style="293" customWidth="1"/>
    <col min="10250" max="10250" width="12.85546875" style="293" customWidth="1"/>
    <col min="10251" max="10251" width="14.5703125" style="293" customWidth="1"/>
    <col min="10252" max="10493" width="9.140625" style="293"/>
    <col min="10494" max="10494" width="9.42578125" style="293" customWidth="1"/>
    <col min="10495" max="10495" width="5.85546875" style="293" customWidth="1"/>
    <col min="10496" max="10496" width="4.7109375" style="293" customWidth="1"/>
    <col min="10497" max="10497" width="58.42578125" style="293" customWidth="1"/>
    <col min="10498" max="10498" width="8.7109375" style="293" customWidth="1"/>
    <col min="10499" max="10499" width="9.140625" style="293"/>
    <col min="10500" max="10505" width="10.7109375" style="293" customWidth="1"/>
    <col min="10506" max="10506" width="12.85546875" style="293" customWidth="1"/>
    <col min="10507" max="10507" width="14.5703125" style="293" customWidth="1"/>
    <col min="10508" max="10749" width="9.140625" style="293"/>
    <col min="10750" max="10750" width="9.42578125" style="293" customWidth="1"/>
    <col min="10751" max="10751" width="5.85546875" style="293" customWidth="1"/>
    <col min="10752" max="10752" width="4.7109375" style="293" customWidth="1"/>
    <col min="10753" max="10753" width="58.42578125" style="293" customWidth="1"/>
    <col min="10754" max="10754" width="8.7109375" style="293" customWidth="1"/>
    <col min="10755" max="10755" width="9.140625" style="293"/>
    <col min="10756" max="10761" width="10.7109375" style="293" customWidth="1"/>
    <col min="10762" max="10762" width="12.85546875" style="293" customWidth="1"/>
    <col min="10763" max="10763" width="14.5703125" style="293" customWidth="1"/>
    <col min="10764" max="11005" width="9.140625" style="293"/>
    <col min="11006" max="11006" width="9.42578125" style="293" customWidth="1"/>
    <col min="11007" max="11007" width="5.85546875" style="293" customWidth="1"/>
    <col min="11008" max="11008" width="4.7109375" style="293" customWidth="1"/>
    <col min="11009" max="11009" width="58.42578125" style="293" customWidth="1"/>
    <col min="11010" max="11010" width="8.7109375" style="293" customWidth="1"/>
    <col min="11011" max="11011" width="9.140625" style="293"/>
    <col min="11012" max="11017" width="10.7109375" style="293" customWidth="1"/>
    <col min="11018" max="11018" width="12.85546875" style="293" customWidth="1"/>
    <col min="11019" max="11019" width="14.5703125" style="293" customWidth="1"/>
    <col min="11020" max="11261" width="9.140625" style="293"/>
    <col min="11262" max="11262" width="9.42578125" style="293" customWidth="1"/>
    <col min="11263" max="11263" width="5.85546875" style="293" customWidth="1"/>
    <col min="11264" max="11264" width="4.7109375" style="293" customWidth="1"/>
    <col min="11265" max="11265" width="58.42578125" style="293" customWidth="1"/>
    <col min="11266" max="11266" width="8.7109375" style="293" customWidth="1"/>
    <col min="11267" max="11267" width="9.140625" style="293"/>
    <col min="11268" max="11273" width="10.7109375" style="293" customWidth="1"/>
    <col min="11274" max="11274" width="12.85546875" style="293" customWidth="1"/>
    <col min="11275" max="11275" width="14.5703125" style="293" customWidth="1"/>
    <col min="11276" max="11517" width="9.140625" style="293"/>
    <col min="11518" max="11518" width="9.42578125" style="293" customWidth="1"/>
    <col min="11519" max="11519" width="5.85546875" style="293" customWidth="1"/>
    <col min="11520" max="11520" width="4.7109375" style="293" customWidth="1"/>
    <col min="11521" max="11521" width="58.42578125" style="293" customWidth="1"/>
    <col min="11522" max="11522" width="8.7109375" style="293" customWidth="1"/>
    <col min="11523" max="11523" width="9.140625" style="293"/>
    <col min="11524" max="11529" width="10.7109375" style="293" customWidth="1"/>
    <col min="11530" max="11530" width="12.85546875" style="293" customWidth="1"/>
    <col min="11531" max="11531" width="14.5703125" style="293" customWidth="1"/>
    <col min="11532" max="11773" width="9.140625" style="293"/>
    <col min="11774" max="11774" width="9.42578125" style="293" customWidth="1"/>
    <col min="11775" max="11775" width="5.85546875" style="293" customWidth="1"/>
    <col min="11776" max="11776" width="4.7109375" style="293" customWidth="1"/>
    <col min="11777" max="11777" width="58.42578125" style="293" customWidth="1"/>
    <col min="11778" max="11778" width="8.7109375" style="293" customWidth="1"/>
    <col min="11779" max="11779" width="9.140625" style="293"/>
    <col min="11780" max="11785" width="10.7109375" style="293" customWidth="1"/>
    <col min="11786" max="11786" width="12.85546875" style="293" customWidth="1"/>
    <col min="11787" max="11787" width="14.5703125" style="293" customWidth="1"/>
    <col min="11788" max="12029" width="9.140625" style="293"/>
    <col min="12030" max="12030" width="9.42578125" style="293" customWidth="1"/>
    <col min="12031" max="12031" width="5.85546875" style="293" customWidth="1"/>
    <col min="12032" max="12032" width="4.7109375" style="293" customWidth="1"/>
    <col min="12033" max="12033" width="58.42578125" style="293" customWidth="1"/>
    <col min="12034" max="12034" width="8.7109375" style="293" customWidth="1"/>
    <col min="12035" max="12035" width="9.140625" style="293"/>
    <col min="12036" max="12041" width="10.7109375" style="293" customWidth="1"/>
    <col min="12042" max="12042" width="12.85546875" style="293" customWidth="1"/>
    <col min="12043" max="12043" width="14.5703125" style="293" customWidth="1"/>
    <col min="12044" max="12285" width="9.140625" style="293"/>
    <col min="12286" max="12286" width="9.42578125" style="293" customWidth="1"/>
    <col min="12287" max="12287" width="5.85546875" style="293" customWidth="1"/>
    <col min="12288" max="12288" width="4.7109375" style="293" customWidth="1"/>
    <col min="12289" max="12289" width="58.42578125" style="293" customWidth="1"/>
    <col min="12290" max="12290" width="8.7109375" style="293" customWidth="1"/>
    <col min="12291" max="12291" width="9.140625" style="293"/>
    <col min="12292" max="12297" width="10.7109375" style="293" customWidth="1"/>
    <col min="12298" max="12298" width="12.85546875" style="293" customWidth="1"/>
    <col min="12299" max="12299" width="14.5703125" style="293" customWidth="1"/>
    <col min="12300" max="12541" width="9.140625" style="293"/>
    <col min="12542" max="12542" width="9.42578125" style="293" customWidth="1"/>
    <col min="12543" max="12543" width="5.85546875" style="293" customWidth="1"/>
    <col min="12544" max="12544" width="4.7109375" style="293" customWidth="1"/>
    <col min="12545" max="12545" width="58.42578125" style="293" customWidth="1"/>
    <col min="12546" max="12546" width="8.7109375" style="293" customWidth="1"/>
    <col min="12547" max="12547" width="9.140625" style="293"/>
    <col min="12548" max="12553" width="10.7109375" style="293" customWidth="1"/>
    <col min="12554" max="12554" width="12.85546875" style="293" customWidth="1"/>
    <col min="12555" max="12555" width="14.5703125" style="293" customWidth="1"/>
    <col min="12556" max="12797" width="9.140625" style="293"/>
    <col min="12798" max="12798" width="9.42578125" style="293" customWidth="1"/>
    <col min="12799" max="12799" width="5.85546875" style="293" customWidth="1"/>
    <col min="12800" max="12800" width="4.7109375" style="293" customWidth="1"/>
    <col min="12801" max="12801" width="58.42578125" style="293" customWidth="1"/>
    <col min="12802" max="12802" width="8.7109375" style="293" customWidth="1"/>
    <col min="12803" max="12803" width="9.140625" style="293"/>
    <col min="12804" max="12809" width="10.7109375" style="293" customWidth="1"/>
    <col min="12810" max="12810" width="12.85546875" style="293" customWidth="1"/>
    <col min="12811" max="12811" width="14.5703125" style="293" customWidth="1"/>
    <col min="12812" max="13053" width="9.140625" style="293"/>
    <col min="13054" max="13054" width="9.42578125" style="293" customWidth="1"/>
    <col min="13055" max="13055" width="5.85546875" style="293" customWidth="1"/>
    <col min="13056" max="13056" width="4.7109375" style="293" customWidth="1"/>
    <col min="13057" max="13057" width="58.42578125" style="293" customWidth="1"/>
    <col min="13058" max="13058" width="8.7109375" style="293" customWidth="1"/>
    <col min="13059" max="13059" width="9.140625" style="293"/>
    <col min="13060" max="13065" width="10.7109375" style="293" customWidth="1"/>
    <col min="13066" max="13066" width="12.85546875" style="293" customWidth="1"/>
    <col min="13067" max="13067" width="14.5703125" style="293" customWidth="1"/>
    <col min="13068" max="13309" width="9.140625" style="293"/>
    <col min="13310" max="13310" width="9.42578125" style="293" customWidth="1"/>
    <col min="13311" max="13311" width="5.85546875" style="293" customWidth="1"/>
    <col min="13312" max="13312" width="4.7109375" style="293" customWidth="1"/>
    <col min="13313" max="13313" width="58.42578125" style="293" customWidth="1"/>
    <col min="13314" max="13314" width="8.7109375" style="293" customWidth="1"/>
    <col min="13315" max="13315" width="9.140625" style="293"/>
    <col min="13316" max="13321" width="10.7109375" style="293" customWidth="1"/>
    <col min="13322" max="13322" width="12.85546875" style="293" customWidth="1"/>
    <col min="13323" max="13323" width="14.5703125" style="293" customWidth="1"/>
    <col min="13324" max="13565" width="9.140625" style="293"/>
    <col min="13566" max="13566" width="9.42578125" style="293" customWidth="1"/>
    <col min="13567" max="13567" width="5.85546875" style="293" customWidth="1"/>
    <col min="13568" max="13568" width="4.7109375" style="293" customWidth="1"/>
    <col min="13569" max="13569" width="58.42578125" style="293" customWidth="1"/>
    <col min="13570" max="13570" width="8.7109375" style="293" customWidth="1"/>
    <col min="13571" max="13571" width="9.140625" style="293"/>
    <col min="13572" max="13577" width="10.7109375" style="293" customWidth="1"/>
    <col min="13578" max="13578" width="12.85546875" style="293" customWidth="1"/>
    <col min="13579" max="13579" width="14.5703125" style="293" customWidth="1"/>
    <col min="13580" max="13821" width="9.140625" style="293"/>
    <col min="13822" max="13822" width="9.42578125" style="293" customWidth="1"/>
    <col min="13823" max="13823" width="5.85546875" style="293" customWidth="1"/>
    <col min="13824" max="13824" width="4.7109375" style="293" customWidth="1"/>
    <col min="13825" max="13825" width="58.42578125" style="293" customWidth="1"/>
    <col min="13826" max="13826" width="8.7109375" style="293" customWidth="1"/>
    <col min="13827" max="13827" width="9.140625" style="293"/>
    <col min="13828" max="13833" width="10.7109375" style="293" customWidth="1"/>
    <col min="13834" max="13834" width="12.85546875" style="293" customWidth="1"/>
    <col min="13835" max="13835" width="14.5703125" style="293" customWidth="1"/>
    <col min="13836" max="14077" width="9.140625" style="293"/>
    <col min="14078" max="14078" width="9.42578125" style="293" customWidth="1"/>
    <col min="14079" max="14079" width="5.85546875" style="293" customWidth="1"/>
    <col min="14080" max="14080" width="4.7109375" style="293" customWidth="1"/>
    <col min="14081" max="14081" width="58.42578125" style="293" customWidth="1"/>
    <col min="14082" max="14082" width="8.7109375" style="293" customWidth="1"/>
    <col min="14083" max="14083" width="9.140625" style="293"/>
    <col min="14084" max="14089" width="10.7109375" style="293" customWidth="1"/>
    <col min="14090" max="14090" width="12.85546875" style="293" customWidth="1"/>
    <col min="14091" max="14091" width="14.5703125" style="293" customWidth="1"/>
    <col min="14092" max="14333" width="9.140625" style="293"/>
    <col min="14334" max="14334" width="9.42578125" style="293" customWidth="1"/>
    <col min="14335" max="14335" width="5.85546875" style="293" customWidth="1"/>
    <col min="14336" max="14336" width="4.7109375" style="293" customWidth="1"/>
    <col min="14337" max="14337" width="58.42578125" style="293" customWidth="1"/>
    <col min="14338" max="14338" width="8.7109375" style="293" customWidth="1"/>
    <col min="14339" max="14339" width="9.140625" style="293"/>
    <col min="14340" max="14345" width="10.7109375" style="293" customWidth="1"/>
    <col min="14346" max="14346" width="12.85546875" style="293" customWidth="1"/>
    <col min="14347" max="14347" width="14.5703125" style="293" customWidth="1"/>
    <col min="14348" max="14589" width="9.140625" style="293"/>
    <col min="14590" max="14590" width="9.42578125" style="293" customWidth="1"/>
    <col min="14591" max="14591" width="5.85546875" style="293" customWidth="1"/>
    <col min="14592" max="14592" width="4.7109375" style="293" customWidth="1"/>
    <col min="14593" max="14593" width="58.42578125" style="293" customWidth="1"/>
    <col min="14594" max="14594" width="8.7109375" style="293" customWidth="1"/>
    <col min="14595" max="14595" width="9.140625" style="293"/>
    <col min="14596" max="14601" width="10.7109375" style="293" customWidth="1"/>
    <col min="14602" max="14602" width="12.85546875" style="293" customWidth="1"/>
    <col min="14603" max="14603" width="14.5703125" style="293" customWidth="1"/>
    <col min="14604" max="14845" width="9.140625" style="293"/>
    <col min="14846" max="14846" width="9.42578125" style="293" customWidth="1"/>
    <col min="14847" max="14847" width="5.85546875" style="293" customWidth="1"/>
    <col min="14848" max="14848" width="4.7109375" style="293" customWidth="1"/>
    <col min="14849" max="14849" width="58.42578125" style="293" customWidth="1"/>
    <col min="14850" max="14850" width="8.7109375" style="293" customWidth="1"/>
    <col min="14851" max="14851" width="9.140625" style="293"/>
    <col min="14852" max="14857" width="10.7109375" style="293" customWidth="1"/>
    <col min="14858" max="14858" width="12.85546875" style="293" customWidth="1"/>
    <col min="14859" max="14859" width="14.5703125" style="293" customWidth="1"/>
    <col min="14860" max="15101" width="9.140625" style="293"/>
    <col min="15102" max="15102" width="9.42578125" style="293" customWidth="1"/>
    <col min="15103" max="15103" width="5.85546875" style="293" customWidth="1"/>
    <col min="15104" max="15104" width="4.7109375" style="293" customWidth="1"/>
    <col min="15105" max="15105" width="58.42578125" style="293" customWidth="1"/>
    <col min="15106" max="15106" width="8.7109375" style="293" customWidth="1"/>
    <col min="15107" max="15107" width="9.140625" style="293"/>
    <col min="15108" max="15113" width="10.7109375" style="293" customWidth="1"/>
    <col min="15114" max="15114" width="12.85546875" style="293" customWidth="1"/>
    <col min="15115" max="15115" width="14.5703125" style="293" customWidth="1"/>
    <col min="15116" max="15357" width="9.140625" style="293"/>
    <col min="15358" max="15358" width="9.42578125" style="293" customWidth="1"/>
    <col min="15359" max="15359" width="5.85546875" style="293" customWidth="1"/>
    <col min="15360" max="15360" width="4.7109375" style="293" customWidth="1"/>
    <col min="15361" max="15361" width="58.42578125" style="293" customWidth="1"/>
    <col min="15362" max="15362" width="8.7109375" style="293" customWidth="1"/>
    <col min="15363" max="15363" width="9.140625" style="293"/>
    <col min="15364" max="15369" width="10.7109375" style="293" customWidth="1"/>
    <col min="15370" max="15370" width="12.85546875" style="293" customWidth="1"/>
    <col min="15371" max="15371" width="14.5703125" style="293" customWidth="1"/>
    <col min="15372" max="15613" width="9.140625" style="293"/>
    <col min="15614" max="15614" width="9.42578125" style="293" customWidth="1"/>
    <col min="15615" max="15615" width="5.85546875" style="293" customWidth="1"/>
    <col min="15616" max="15616" width="4.7109375" style="293" customWidth="1"/>
    <col min="15617" max="15617" width="58.42578125" style="293" customWidth="1"/>
    <col min="15618" max="15618" width="8.7109375" style="293" customWidth="1"/>
    <col min="15619" max="15619" width="9.140625" style="293"/>
    <col min="15620" max="15625" width="10.7109375" style="293" customWidth="1"/>
    <col min="15626" max="15626" width="12.85546875" style="293" customWidth="1"/>
    <col min="15627" max="15627" width="14.5703125" style="293" customWidth="1"/>
    <col min="15628" max="15869" width="9.140625" style="293"/>
    <col min="15870" max="15870" width="9.42578125" style="293" customWidth="1"/>
    <col min="15871" max="15871" width="5.85546875" style="293" customWidth="1"/>
    <col min="15872" max="15872" width="4.7109375" style="293" customWidth="1"/>
    <col min="15873" max="15873" width="58.42578125" style="293" customWidth="1"/>
    <col min="15874" max="15874" width="8.7109375" style="293" customWidth="1"/>
    <col min="15875" max="15875" width="9.140625" style="293"/>
    <col min="15876" max="15881" width="10.7109375" style="293" customWidth="1"/>
    <col min="15882" max="15882" width="12.85546875" style="293" customWidth="1"/>
    <col min="15883" max="15883" width="14.5703125" style="293" customWidth="1"/>
    <col min="15884" max="16125" width="9.140625" style="293"/>
    <col min="16126" max="16126" width="9.42578125" style="293" customWidth="1"/>
    <col min="16127" max="16127" width="5.85546875" style="293" customWidth="1"/>
    <col min="16128" max="16128" width="4.7109375" style="293" customWidth="1"/>
    <col min="16129" max="16129" width="58.42578125" style="293" customWidth="1"/>
    <col min="16130" max="16130" width="8.7109375" style="293" customWidth="1"/>
    <col min="16131" max="16131" width="9.140625" style="293"/>
    <col min="16132" max="16137" width="10.7109375" style="293" customWidth="1"/>
    <col min="16138" max="16138" width="12.85546875" style="293" customWidth="1"/>
    <col min="16139" max="16139" width="14.5703125" style="293" customWidth="1"/>
    <col min="16140" max="16384" width="9.140625" style="293"/>
  </cols>
  <sheetData>
    <row r="1" spans="1:14" s="284" customFormat="1" x14ac:dyDescent="0.2">
      <c r="A1" s="282"/>
      <c r="B1" s="509" t="s">
        <v>86</v>
      </c>
      <c r="C1" s="509"/>
      <c r="D1" s="509"/>
      <c r="E1" s="283"/>
      <c r="G1" s="285"/>
      <c r="H1" s="286">
        <f>H41</f>
        <v>0</v>
      </c>
      <c r="I1" s="287"/>
      <c r="J1" s="286">
        <f>J41</f>
        <v>0</v>
      </c>
      <c r="K1" s="287"/>
      <c r="L1" s="286">
        <f>L41</f>
        <v>0</v>
      </c>
    </row>
    <row r="2" spans="1:14" s="284" customFormat="1" x14ac:dyDescent="0.2">
      <c r="A2" s="282"/>
      <c r="B2" s="509" t="s">
        <v>412</v>
      </c>
      <c r="C2" s="509"/>
      <c r="D2" s="509"/>
      <c r="E2" s="283"/>
      <c r="G2" s="288"/>
      <c r="H2" s="289"/>
      <c r="I2" s="283"/>
      <c r="J2" s="283"/>
      <c r="K2" s="283"/>
      <c r="L2" s="283"/>
    </row>
    <row r="3" spans="1:14" s="284" customFormat="1" x14ac:dyDescent="0.2">
      <c r="A3" s="282"/>
      <c r="B3" s="510"/>
      <c r="C3" s="510"/>
      <c r="D3" s="510"/>
      <c r="E3" s="283"/>
      <c r="G3" s="289"/>
      <c r="H3" s="289"/>
      <c r="I3" s="283"/>
      <c r="J3" s="283"/>
      <c r="K3" s="283"/>
      <c r="L3" s="283"/>
    </row>
    <row r="4" spans="1:14" ht="25.5" x14ac:dyDescent="0.2">
      <c r="A4" s="290" t="s">
        <v>226</v>
      </c>
      <c r="B4" s="511" t="s">
        <v>4</v>
      </c>
      <c r="C4" s="511"/>
      <c r="D4" s="511"/>
      <c r="E4" s="291" t="s">
        <v>227</v>
      </c>
      <c r="F4" s="291" t="s">
        <v>228</v>
      </c>
      <c r="G4" s="292" t="s">
        <v>229</v>
      </c>
      <c r="H4" s="292" t="s">
        <v>230</v>
      </c>
      <c r="I4" s="292" t="s">
        <v>231</v>
      </c>
      <c r="J4" s="292" t="s">
        <v>232</v>
      </c>
      <c r="K4" s="292" t="s">
        <v>233</v>
      </c>
      <c r="L4" s="292" t="s">
        <v>234</v>
      </c>
      <c r="M4" s="292" t="s">
        <v>235</v>
      </c>
      <c r="N4" s="292" t="s">
        <v>236</v>
      </c>
    </row>
    <row r="5" spans="1:14" x14ac:dyDescent="0.2">
      <c r="A5" s="294">
        <v>1</v>
      </c>
      <c r="B5" s="294" t="s">
        <v>31</v>
      </c>
      <c r="C5" s="294" t="s">
        <v>31</v>
      </c>
      <c r="D5" s="294">
        <v>2</v>
      </c>
      <c r="E5" s="294">
        <v>3</v>
      </c>
      <c r="F5" s="294">
        <v>4</v>
      </c>
      <c r="G5" s="294">
        <v>5</v>
      </c>
      <c r="H5" s="294">
        <v>6</v>
      </c>
      <c r="I5" s="294">
        <v>7</v>
      </c>
      <c r="J5" s="294">
        <v>8</v>
      </c>
      <c r="K5" s="294">
        <v>9</v>
      </c>
      <c r="L5" s="294">
        <v>10</v>
      </c>
      <c r="M5" s="294">
        <v>11</v>
      </c>
      <c r="N5" s="294">
        <v>12</v>
      </c>
    </row>
    <row r="6" spans="1:14" s="298" customFormat="1" x14ac:dyDescent="0.2">
      <c r="A6" s="295" t="s">
        <v>237</v>
      </c>
      <c r="B6" s="296" t="s">
        <v>237</v>
      </c>
      <c r="C6" s="296" t="s">
        <v>237</v>
      </c>
      <c r="D6" s="297" t="s">
        <v>237</v>
      </c>
      <c r="E6" s="295" t="s">
        <v>237</v>
      </c>
      <c r="F6" s="296" t="s">
        <v>237</v>
      </c>
      <c r="G6" s="295" t="s">
        <v>238</v>
      </c>
      <c r="H6" s="295" t="s">
        <v>238</v>
      </c>
      <c r="I6" s="295" t="s">
        <v>238</v>
      </c>
      <c r="J6" s="295" t="s">
        <v>238</v>
      </c>
      <c r="K6" s="296" t="s">
        <v>238</v>
      </c>
      <c r="L6" s="296" t="s">
        <v>238</v>
      </c>
      <c r="M6" s="296" t="s">
        <v>238</v>
      </c>
      <c r="N6" s="296" t="s">
        <v>238</v>
      </c>
    </row>
    <row r="7" spans="1:14" x14ac:dyDescent="0.2">
      <c r="A7" s="299">
        <v>21</v>
      </c>
      <c r="B7" s="300" t="s">
        <v>340</v>
      </c>
      <c r="C7" s="301"/>
      <c r="D7" s="302"/>
      <c r="E7" s="299" t="s">
        <v>64</v>
      </c>
      <c r="F7" s="301">
        <v>1</v>
      </c>
      <c r="G7" s="303"/>
      <c r="H7" s="304">
        <f>$F7*$G7</f>
        <v>0</v>
      </c>
      <c r="I7" s="303"/>
      <c r="J7" s="304">
        <f>$F7*$I7</f>
        <v>0</v>
      </c>
      <c r="K7" s="303">
        <f>$G7+$I7</f>
        <v>0</v>
      </c>
      <c r="L7" s="304">
        <f>$H7+$J7</f>
        <v>0</v>
      </c>
      <c r="M7" s="301"/>
      <c r="N7" s="301"/>
    </row>
    <row r="8" spans="1:14" ht="89.25" x14ac:dyDescent="0.2">
      <c r="A8" s="283"/>
      <c r="B8" s="305"/>
      <c r="C8" s="306"/>
      <c r="D8" s="307" t="s">
        <v>341</v>
      </c>
      <c r="E8" s="283"/>
      <c r="F8" s="306"/>
      <c r="G8" s="286"/>
      <c r="H8" s="308"/>
      <c r="I8" s="286"/>
      <c r="J8" s="308"/>
      <c r="K8" s="286"/>
      <c r="L8" s="308"/>
      <c r="M8" s="306"/>
      <c r="N8" s="306"/>
    </row>
    <row r="9" spans="1:14" x14ac:dyDescent="0.2">
      <c r="D9" s="307" t="s">
        <v>241</v>
      </c>
    </row>
    <row r="10" spans="1:14" x14ac:dyDescent="0.2">
      <c r="D10" s="307" t="s">
        <v>242</v>
      </c>
    </row>
    <row r="11" spans="1:14" x14ac:dyDescent="0.2">
      <c r="D11" s="307" t="s">
        <v>243</v>
      </c>
    </row>
    <row r="12" spans="1:14" x14ac:dyDescent="0.2">
      <c r="B12" s="310">
        <v>1</v>
      </c>
      <c r="C12" s="310" t="s">
        <v>3</v>
      </c>
      <c r="D12" s="312" t="s">
        <v>252</v>
      </c>
    </row>
    <row r="13" spans="1:14" x14ac:dyDescent="0.2">
      <c r="B13" s="310">
        <v>1</v>
      </c>
      <c r="C13" s="310" t="s">
        <v>3</v>
      </c>
      <c r="D13" s="312" t="s">
        <v>254</v>
      </c>
    </row>
    <row r="14" spans="1:14" x14ac:dyDescent="0.2">
      <c r="B14" s="310">
        <v>2</v>
      </c>
      <c r="C14" s="310" t="s">
        <v>3</v>
      </c>
      <c r="D14" s="312" t="s">
        <v>342</v>
      </c>
    </row>
    <row r="15" spans="1:14" x14ac:dyDescent="0.2">
      <c r="B15" s="310">
        <v>2</v>
      </c>
      <c r="C15" s="310" t="s">
        <v>3</v>
      </c>
      <c r="D15" s="312" t="s">
        <v>343</v>
      </c>
    </row>
    <row r="16" spans="1:14" x14ac:dyDescent="0.2">
      <c r="B16" s="310">
        <v>1</v>
      </c>
      <c r="C16" s="310" t="s">
        <v>3</v>
      </c>
      <c r="D16" s="312" t="s">
        <v>344</v>
      </c>
    </row>
    <row r="17" spans="1:14" x14ac:dyDescent="0.2">
      <c r="B17" s="310">
        <v>1</v>
      </c>
      <c r="C17" s="310" t="s">
        <v>3</v>
      </c>
      <c r="D17" s="312" t="s">
        <v>345</v>
      </c>
    </row>
    <row r="18" spans="1:14" x14ac:dyDescent="0.2">
      <c r="B18" s="310">
        <v>5</v>
      </c>
      <c r="C18" s="310" t="s">
        <v>3</v>
      </c>
      <c r="D18" s="312" t="s">
        <v>286</v>
      </c>
    </row>
    <row r="19" spans="1:14" x14ac:dyDescent="0.2">
      <c r="B19" s="310">
        <v>3</v>
      </c>
      <c r="C19" s="310" t="s">
        <v>3</v>
      </c>
      <c r="D19" s="312" t="s">
        <v>346</v>
      </c>
    </row>
    <row r="20" spans="1:14" x14ac:dyDescent="0.2">
      <c r="B20" s="310">
        <v>4</v>
      </c>
      <c r="C20" s="310" t="s">
        <v>3</v>
      </c>
      <c r="D20" s="312" t="s">
        <v>288</v>
      </c>
    </row>
    <row r="21" spans="1:14" x14ac:dyDescent="0.2">
      <c r="B21" s="310">
        <v>1</v>
      </c>
      <c r="C21" s="310" t="s">
        <v>3</v>
      </c>
      <c r="D21" s="312" t="s">
        <v>289</v>
      </c>
    </row>
    <row r="22" spans="1:14" x14ac:dyDescent="0.2">
      <c r="B22" s="310">
        <v>1</v>
      </c>
      <c r="C22" s="310" t="s">
        <v>3</v>
      </c>
      <c r="D22" s="312" t="s">
        <v>290</v>
      </c>
    </row>
    <row r="23" spans="1:14" x14ac:dyDescent="0.2">
      <c r="B23" s="310">
        <v>1</v>
      </c>
      <c r="C23" s="310" t="s">
        <v>64</v>
      </c>
      <c r="D23" s="312" t="s">
        <v>293</v>
      </c>
    </row>
    <row r="24" spans="1:14" x14ac:dyDescent="0.2">
      <c r="A24" s="299">
        <v>22</v>
      </c>
      <c r="B24" s="300" t="s">
        <v>347</v>
      </c>
      <c r="C24" s="301"/>
      <c r="D24" s="302"/>
      <c r="E24" s="299" t="s">
        <v>11</v>
      </c>
      <c r="F24" s="301">
        <v>1</v>
      </c>
      <c r="G24" s="303"/>
      <c r="H24" s="304">
        <f>$F24*$G24</f>
        <v>0</v>
      </c>
      <c r="I24" s="303"/>
      <c r="J24" s="304">
        <f>$F24*$I24</f>
        <v>0</v>
      </c>
      <c r="K24" s="303">
        <f>$G24+$I24</f>
        <v>0</v>
      </c>
      <c r="L24" s="304">
        <f>$H24+$J24</f>
        <v>0</v>
      </c>
      <c r="M24" s="301"/>
      <c r="N24" s="301"/>
    </row>
    <row r="25" spans="1:14" x14ac:dyDescent="0.2">
      <c r="A25" s="313"/>
      <c r="B25" s="314"/>
      <c r="C25" s="315"/>
      <c r="D25" s="316" t="s">
        <v>299</v>
      </c>
      <c r="E25" s="313"/>
      <c r="F25" s="315"/>
      <c r="G25" s="317"/>
      <c r="H25" s="318"/>
      <c r="I25" s="317"/>
      <c r="J25" s="318"/>
      <c r="K25" s="317"/>
      <c r="L25" s="318"/>
      <c r="M25" s="315"/>
      <c r="N25" s="315"/>
    </row>
    <row r="26" spans="1:14" x14ac:dyDescent="0.2">
      <c r="A26" s="299">
        <v>23</v>
      </c>
      <c r="B26" s="300" t="s">
        <v>348</v>
      </c>
      <c r="C26" s="301"/>
      <c r="D26" s="302"/>
      <c r="E26" s="299" t="s">
        <v>64</v>
      </c>
      <c r="F26" s="301">
        <v>1</v>
      </c>
      <c r="G26" s="303"/>
      <c r="H26" s="304">
        <f>$F26*$G26</f>
        <v>0</v>
      </c>
      <c r="I26" s="303"/>
      <c r="J26" s="304">
        <f>$F26*$I26</f>
        <v>0</v>
      </c>
      <c r="K26" s="303">
        <f>$G26+$I26</f>
        <v>0</v>
      </c>
      <c r="L26" s="304">
        <f>$H26+$J26</f>
        <v>0</v>
      </c>
      <c r="M26" s="301"/>
      <c r="N26" s="301"/>
    </row>
    <row r="27" spans="1:14" x14ac:dyDescent="0.2">
      <c r="A27" s="313"/>
      <c r="B27" s="314"/>
      <c r="C27" s="315"/>
      <c r="D27" s="316" t="s">
        <v>349</v>
      </c>
      <c r="E27" s="313"/>
      <c r="F27" s="315"/>
      <c r="G27" s="317"/>
      <c r="H27" s="318"/>
      <c r="I27" s="317"/>
      <c r="J27" s="318"/>
      <c r="K27" s="317"/>
      <c r="L27" s="318"/>
      <c r="M27" s="315"/>
      <c r="N27" s="315"/>
    </row>
    <row r="28" spans="1:14" x14ac:dyDescent="0.2">
      <c r="A28" s="299">
        <v>24</v>
      </c>
      <c r="B28" s="300" t="s">
        <v>350</v>
      </c>
      <c r="C28" s="301"/>
      <c r="D28" s="302"/>
      <c r="E28" s="299" t="s">
        <v>64</v>
      </c>
      <c r="F28" s="301">
        <v>1</v>
      </c>
      <c r="G28" s="303"/>
      <c r="H28" s="304">
        <f>$F28*$G28</f>
        <v>0</v>
      </c>
      <c r="I28" s="303"/>
      <c r="J28" s="304">
        <f>$F28*$I28</f>
        <v>0</v>
      </c>
      <c r="K28" s="303">
        <f>$G28+$I28</f>
        <v>0</v>
      </c>
      <c r="L28" s="304">
        <f>$H28+$J28</f>
        <v>0</v>
      </c>
      <c r="M28" s="301"/>
      <c r="N28" s="301"/>
    </row>
    <row r="29" spans="1:14" x14ac:dyDescent="0.2">
      <c r="A29" s="313"/>
      <c r="B29" s="314"/>
      <c r="C29" s="315"/>
      <c r="D29" s="316" t="s">
        <v>349</v>
      </c>
      <c r="E29" s="313"/>
      <c r="F29" s="315"/>
      <c r="G29" s="317"/>
      <c r="H29" s="318"/>
      <c r="I29" s="317"/>
      <c r="J29" s="318"/>
      <c r="K29" s="317"/>
      <c r="L29" s="318"/>
      <c r="M29" s="315"/>
      <c r="N29" s="315"/>
    </row>
    <row r="30" spans="1:14" x14ac:dyDescent="0.2">
      <c r="A30" s="299">
        <v>25</v>
      </c>
      <c r="B30" s="300" t="s">
        <v>351</v>
      </c>
      <c r="C30" s="301"/>
      <c r="D30" s="302"/>
      <c r="E30" s="299" t="s">
        <v>64</v>
      </c>
      <c r="F30" s="301">
        <v>1</v>
      </c>
      <c r="G30" s="303"/>
      <c r="H30" s="304">
        <f>$F30*$G30</f>
        <v>0</v>
      </c>
      <c r="I30" s="303"/>
      <c r="J30" s="304">
        <f>$F30*$I30</f>
        <v>0</v>
      </c>
      <c r="K30" s="303">
        <f>$G30+$I30</f>
        <v>0</v>
      </c>
      <c r="L30" s="304">
        <f>$H30+$J30</f>
        <v>0</v>
      </c>
      <c r="M30" s="301"/>
      <c r="N30" s="301"/>
    </row>
    <row r="31" spans="1:14" x14ac:dyDescent="0.2">
      <c r="A31" s="313"/>
      <c r="B31" s="314"/>
      <c r="C31" s="315"/>
      <c r="D31" s="316" t="s">
        <v>349</v>
      </c>
      <c r="E31" s="313"/>
      <c r="F31" s="315"/>
      <c r="G31" s="317"/>
      <c r="H31" s="318"/>
      <c r="I31" s="317"/>
      <c r="J31" s="318"/>
      <c r="K31" s="317"/>
      <c r="L31" s="318"/>
      <c r="M31" s="315"/>
      <c r="N31" s="315"/>
    </row>
    <row r="32" spans="1:14" x14ac:dyDescent="0.2">
      <c r="A32" s="299">
        <v>26</v>
      </c>
      <c r="B32" s="300" t="s">
        <v>352</v>
      </c>
      <c r="C32" s="301"/>
      <c r="D32" s="302"/>
      <c r="E32" s="299" t="s">
        <v>64</v>
      </c>
      <c r="F32" s="301">
        <v>1</v>
      </c>
      <c r="G32" s="303"/>
      <c r="H32" s="304">
        <f>$F32*$G32</f>
        <v>0</v>
      </c>
      <c r="I32" s="303"/>
      <c r="J32" s="304">
        <f>$F32*$I32</f>
        <v>0</v>
      </c>
      <c r="K32" s="303">
        <f>$G32+$I32</f>
        <v>0</v>
      </c>
      <c r="L32" s="304">
        <f>$H32+$J32</f>
        <v>0</v>
      </c>
      <c r="M32" s="301"/>
      <c r="N32" s="301"/>
    </row>
    <row r="33" spans="1:14" x14ac:dyDescent="0.2">
      <c r="B33" s="310">
        <v>1</v>
      </c>
      <c r="C33" s="310" t="s">
        <v>3</v>
      </c>
      <c r="D33" s="312" t="s">
        <v>353</v>
      </c>
    </row>
    <row r="34" spans="1:14" x14ac:dyDescent="0.2">
      <c r="A34" s="299">
        <v>27</v>
      </c>
      <c r="B34" s="300" t="s">
        <v>332</v>
      </c>
      <c r="C34" s="301"/>
      <c r="D34" s="302"/>
      <c r="E34" s="299" t="s">
        <v>64</v>
      </c>
      <c r="F34" s="301">
        <v>1</v>
      </c>
      <c r="G34" s="303"/>
      <c r="H34" s="304">
        <f>$F34*$G34</f>
        <v>0</v>
      </c>
      <c r="I34" s="303"/>
      <c r="J34" s="304">
        <f>$F34*$I34</f>
        <v>0</v>
      </c>
      <c r="K34" s="303">
        <f>$G34+$I34</f>
        <v>0</v>
      </c>
      <c r="L34" s="304">
        <f>$H34+$J34</f>
        <v>0</v>
      </c>
      <c r="M34" s="301"/>
      <c r="N34" s="301"/>
    </row>
    <row r="35" spans="1:14" x14ac:dyDescent="0.2">
      <c r="D35" s="312" t="s">
        <v>327</v>
      </c>
    </row>
    <row r="36" spans="1:14" ht="25.5" x14ac:dyDescent="0.2">
      <c r="D36" s="312" t="s">
        <v>333</v>
      </c>
    </row>
    <row r="37" spans="1:14" x14ac:dyDescent="0.2">
      <c r="D37" s="312" t="s">
        <v>334</v>
      </c>
    </row>
    <row r="38" spans="1:14" x14ac:dyDescent="0.2">
      <c r="D38" s="312" t="s">
        <v>335</v>
      </c>
    </row>
    <row r="39" spans="1:14" x14ac:dyDescent="0.2">
      <c r="D39" s="312" t="s">
        <v>336</v>
      </c>
    </row>
    <row r="40" spans="1:14" ht="13.5" thickBot="1" x14ac:dyDescent="0.25">
      <c r="D40" s="312" t="s">
        <v>337</v>
      </c>
    </row>
    <row r="41" spans="1:14" ht="13.5" thickBot="1" x14ac:dyDescent="0.25">
      <c r="A41" s="319" t="s">
        <v>338</v>
      </c>
      <c r="B41" s="320" t="s">
        <v>339</v>
      </c>
      <c r="C41" s="321"/>
      <c r="D41" s="322"/>
      <c r="E41" s="323"/>
      <c r="F41" s="321"/>
      <c r="G41" s="324"/>
      <c r="H41" s="325">
        <f>SUM(H7:H40)</f>
        <v>0</v>
      </c>
      <c r="I41" s="324"/>
      <c r="J41" s="324">
        <f>SUM(J7:J40)</f>
        <v>0</v>
      </c>
      <c r="K41" s="324"/>
      <c r="L41" s="324">
        <f>SUM(L7:L40)</f>
        <v>0</v>
      </c>
      <c r="M41" s="321"/>
      <c r="N41" s="326"/>
    </row>
  </sheetData>
  <mergeCells count="4">
    <mergeCell ref="B1:D1"/>
    <mergeCell ref="B2:D2"/>
    <mergeCell ref="B3:D3"/>
    <mergeCell ref="B4:D4"/>
  </mergeCells>
  <printOptions gridLines="1"/>
  <pageMargins left="0.39370078740157483" right="0.39370078740157483" top="0.78740157480314965" bottom="0.39370078740157483" header="0.39370078740157483" footer="0.19685039370078741"/>
  <pageSetup paperSize="9" scale="73" fitToHeight="50" orientation="landscape" r:id="rId1"/>
  <headerFooter alignWithMargins="0">
    <oddHeader>&amp;CČS Ježník&amp;R18-10249-02</oddHeader>
    <oddFooter>&amp;L&amp;8&amp;F/&amp;A&amp;R&amp;8&amp;P/&amp;N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tabSelected="1" view="pageBreakPreview" zoomScaleNormal="85" zoomScaleSheetLayoutView="100" workbookViewId="0">
      <pane ySplit="6" topLeftCell="A7" activePane="bottomLeft" state="frozen"/>
      <selection activeCell="AD30" sqref="AD30"/>
      <selection pane="bottomLeft" activeCell="AD30" sqref="AD30"/>
    </sheetView>
  </sheetViews>
  <sheetFormatPr defaultRowHeight="12.75" x14ac:dyDescent="0.2"/>
  <cols>
    <col min="1" max="1" width="9.42578125" style="309" customWidth="1"/>
    <col min="2" max="2" width="5.85546875" style="310" customWidth="1"/>
    <col min="3" max="3" width="4.7109375" style="310" customWidth="1"/>
    <col min="4" max="4" width="58.42578125" style="312" customWidth="1"/>
    <col min="5" max="5" width="8.7109375" style="309" customWidth="1"/>
    <col min="6" max="6" width="9.140625" style="310"/>
    <col min="7" max="12" width="10.7109375" style="311" customWidth="1"/>
    <col min="13" max="13" width="12.85546875" style="310" customWidth="1"/>
    <col min="14" max="14" width="14.5703125" style="310" customWidth="1"/>
    <col min="15" max="253" width="9.140625" style="293"/>
    <col min="254" max="254" width="9.42578125" style="293" customWidth="1"/>
    <col min="255" max="255" width="5.85546875" style="293" customWidth="1"/>
    <col min="256" max="256" width="4.7109375" style="293" customWidth="1"/>
    <col min="257" max="257" width="58.42578125" style="293" customWidth="1"/>
    <col min="258" max="258" width="8.7109375" style="293" customWidth="1"/>
    <col min="259" max="259" width="9.140625" style="293"/>
    <col min="260" max="265" width="10.7109375" style="293" customWidth="1"/>
    <col min="266" max="266" width="12.85546875" style="293" customWidth="1"/>
    <col min="267" max="267" width="14.5703125" style="293" customWidth="1"/>
    <col min="268" max="509" width="9.140625" style="293"/>
    <col min="510" max="510" width="9.42578125" style="293" customWidth="1"/>
    <col min="511" max="511" width="5.85546875" style="293" customWidth="1"/>
    <col min="512" max="512" width="4.7109375" style="293" customWidth="1"/>
    <col min="513" max="513" width="58.42578125" style="293" customWidth="1"/>
    <col min="514" max="514" width="8.7109375" style="293" customWidth="1"/>
    <col min="515" max="515" width="9.140625" style="293"/>
    <col min="516" max="521" width="10.7109375" style="293" customWidth="1"/>
    <col min="522" max="522" width="12.85546875" style="293" customWidth="1"/>
    <col min="523" max="523" width="14.5703125" style="293" customWidth="1"/>
    <col min="524" max="765" width="9.140625" style="293"/>
    <col min="766" max="766" width="9.42578125" style="293" customWidth="1"/>
    <col min="767" max="767" width="5.85546875" style="293" customWidth="1"/>
    <col min="768" max="768" width="4.7109375" style="293" customWidth="1"/>
    <col min="769" max="769" width="58.42578125" style="293" customWidth="1"/>
    <col min="770" max="770" width="8.7109375" style="293" customWidth="1"/>
    <col min="771" max="771" width="9.140625" style="293"/>
    <col min="772" max="777" width="10.7109375" style="293" customWidth="1"/>
    <col min="778" max="778" width="12.85546875" style="293" customWidth="1"/>
    <col min="779" max="779" width="14.5703125" style="293" customWidth="1"/>
    <col min="780" max="1021" width="9.140625" style="293"/>
    <col min="1022" max="1022" width="9.42578125" style="293" customWidth="1"/>
    <col min="1023" max="1023" width="5.85546875" style="293" customWidth="1"/>
    <col min="1024" max="1024" width="4.7109375" style="293" customWidth="1"/>
    <col min="1025" max="1025" width="58.42578125" style="293" customWidth="1"/>
    <col min="1026" max="1026" width="8.7109375" style="293" customWidth="1"/>
    <col min="1027" max="1027" width="9.140625" style="293"/>
    <col min="1028" max="1033" width="10.7109375" style="293" customWidth="1"/>
    <col min="1034" max="1034" width="12.85546875" style="293" customWidth="1"/>
    <col min="1035" max="1035" width="14.5703125" style="293" customWidth="1"/>
    <col min="1036" max="1277" width="9.140625" style="293"/>
    <col min="1278" max="1278" width="9.42578125" style="293" customWidth="1"/>
    <col min="1279" max="1279" width="5.85546875" style="293" customWidth="1"/>
    <col min="1280" max="1280" width="4.7109375" style="293" customWidth="1"/>
    <col min="1281" max="1281" width="58.42578125" style="293" customWidth="1"/>
    <col min="1282" max="1282" width="8.7109375" style="293" customWidth="1"/>
    <col min="1283" max="1283" width="9.140625" style="293"/>
    <col min="1284" max="1289" width="10.7109375" style="293" customWidth="1"/>
    <col min="1290" max="1290" width="12.85546875" style="293" customWidth="1"/>
    <col min="1291" max="1291" width="14.5703125" style="293" customWidth="1"/>
    <col min="1292" max="1533" width="9.140625" style="293"/>
    <col min="1534" max="1534" width="9.42578125" style="293" customWidth="1"/>
    <col min="1535" max="1535" width="5.85546875" style="293" customWidth="1"/>
    <col min="1536" max="1536" width="4.7109375" style="293" customWidth="1"/>
    <col min="1537" max="1537" width="58.42578125" style="293" customWidth="1"/>
    <col min="1538" max="1538" width="8.7109375" style="293" customWidth="1"/>
    <col min="1539" max="1539" width="9.140625" style="293"/>
    <col min="1540" max="1545" width="10.7109375" style="293" customWidth="1"/>
    <col min="1546" max="1546" width="12.85546875" style="293" customWidth="1"/>
    <col min="1547" max="1547" width="14.5703125" style="293" customWidth="1"/>
    <col min="1548" max="1789" width="9.140625" style="293"/>
    <col min="1790" max="1790" width="9.42578125" style="293" customWidth="1"/>
    <col min="1791" max="1791" width="5.85546875" style="293" customWidth="1"/>
    <col min="1792" max="1792" width="4.7109375" style="293" customWidth="1"/>
    <col min="1793" max="1793" width="58.42578125" style="293" customWidth="1"/>
    <col min="1794" max="1794" width="8.7109375" style="293" customWidth="1"/>
    <col min="1795" max="1795" width="9.140625" style="293"/>
    <col min="1796" max="1801" width="10.7109375" style="293" customWidth="1"/>
    <col min="1802" max="1802" width="12.85546875" style="293" customWidth="1"/>
    <col min="1803" max="1803" width="14.5703125" style="293" customWidth="1"/>
    <col min="1804" max="2045" width="9.140625" style="293"/>
    <col min="2046" max="2046" width="9.42578125" style="293" customWidth="1"/>
    <col min="2047" max="2047" width="5.85546875" style="293" customWidth="1"/>
    <col min="2048" max="2048" width="4.7109375" style="293" customWidth="1"/>
    <col min="2049" max="2049" width="58.42578125" style="293" customWidth="1"/>
    <col min="2050" max="2050" width="8.7109375" style="293" customWidth="1"/>
    <col min="2051" max="2051" width="9.140625" style="293"/>
    <col min="2052" max="2057" width="10.7109375" style="293" customWidth="1"/>
    <col min="2058" max="2058" width="12.85546875" style="293" customWidth="1"/>
    <col min="2059" max="2059" width="14.5703125" style="293" customWidth="1"/>
    <col min="2060" max="2301" width="9.140625" style="293"/>
    <col min="2302" max="2302" width="9.42578125" style="293" customWidth="1"/>
    <col min="2303" max="2303" width="5.85546875" style="293" customWidth="1"/>
    <col min="2304" max="2304" width="4.7109375" style="293" customWidth="1"/>
    <col min="2305" max="2305" width="58.42578125" style="293" customWidth="1"/>
    <col min="2306" max="2306" width="8.7109375" style="293" customWidth="1"/>
    <col min="2307" max="2307" width="9.140625" style="293"/>
    <col min="2308" max="2313" width="10.7109375" style="293" customWidth="1"/>
    <col min="2314" max="2314" width="12.85546875" style="293" customWidth="1"/>
    <col min="2315" max="2315" width="14.5703125" style="293" customWidth="1"/>
    <col min="2316" max="2557" width="9.140625" style="293"/>
    <col min="2558" max="2558" width="9.42578125" style="293" customWidth="1"/>
    <col min="2559" max="2559" width="5.85546875" style="293" customWidth="1"/>
    <col min="2560" max="2560" width="4.7109375" style="293" customWidth="1"/>
    <col min="2561" max="2561" width="58.42578125" style="293" customWidth="1"/>
    <col min="2562" max="2562" width="8.7109375" style="293" customWidth="1"/>
    <col min="2563" max="2563" width="9.140625" style="293"/>
    <col min="2564" max="2569" width="10.7109375" style="293" customWidth="1"/>
    <col min="2570" max="2570" width="12.85546875" style="293" customWidth="1"/>
    <col min="2571" max="2571" width="14.5703125" style="293" customWidth="1"/>
    <col min="2572" max="2813" width="9.140625" style="293"/>
    <col min="2814" max="2814" width="9.42578125" style="293" customWidth="1"/>
    <col min="2815" max="2815" width="5.85546875" style="293" customWidth="1"/>
    <col min="2816" max="2816" width="4.7109375" style="293" customWidth="1"/>
    <col min="2817" max="2817" width="58.42578125" style="293" customWidth="1"/>
    <col min="2818" max="2818" width="8.7109375" style="293" customWidth="1"/>
    <col min="2819" max="2819" width="9.140625" style="293"/>
    <col min="2820" max="2825" width="10.7109375" style="293" customWidth="1"/>
    <col min="2826" max="2826" width="12.85546875" style="293" customWidth="1"/>
    <col min="2827" max="2827" width="14.5703125" style="293" customWidth="1"/>
    <col min="2828" max="3069" width="9.140625" style="293"/>
    <col min="3070" max="3070" width="9.42578125" style="293" customWidth="1"/>
    <col min="3071" max="3071" width="5.85546875" style="293" customWidth="1"/>
    <col min="3072" max="3072" width="4.7109375" style="293" customWidth="1"/>
    <col min="3073" max="3073" width="58.42578125" style="293" customWidth="1"/>
    <col min="3074" max="3074" width="8.7109375" style="293" customWidth="1"/>
    <col min="3075" max="3075" width="9.140625" style="293"/>
    <col min="3076" max="3081" width="10.7109375" style="293" customWidth="1"/>
    <col min="3082" max="3082" width="12.85546875" style="293" customWidth="1"/>
    <col min="3083" max="3083" width="14.5703125" style="293" customWidth="1"/>
    <col min="3084" max="3325" width="9.140625" style="293"/>
    <col min="3326" max="3326" width="9.42578125" style="293" customWidth="1"/>
    <col min="3327" max="3327" width="5.85546875" style="293" customWidth="1"/>
    <col min="3328" max="3328" width="4.7109375" style="293" customWidth="1"/>
    <col min="3329" max="3329" width="58.42578125" style="293" customWidth="1"/>
    <col min="3330" max="3330" width="8.7109375" style="293" customWidth="1"/>
    <col min="3331" max="3331" width="9.140625" style="293"/>
    <col min="3332" max="3337" width="10.7109375" style="293" customWidth="1"/>
    <col min="3338" max="3338" width="12.85546875" style="293" customWidth="1"/>
    <col min="3339" max="3339" width="14.5703125" style="293" customWidth="1"/>
    <col min="3340" max="3581" width="9.140625" style="293"/>
    <col min="3582" max="3582" width="9.42578125" style="293" customWidth="1"/>
    <col min="3583" max="3583" width="5.85546875" style="293" customWidth="1"/>
    <col min="3584" max="3584" width="4.7109375" style="293" customWidth="1"/>
    <col min="3585" max="3585" width="58.42578125" style="293" customWidth="1"/>
    <col min="3586" max="3586" width="8.7109375" style="293" customWidth="1"/>
    <col min="3587" max="3587" width="9.140625" style="293"/>
    <col min="3588" max="3593" width="10.7109375" style="293" customWidth="1"/>
    <col min="3594" max="3594" width="12.85546875" style="293" customWidth="1"/>
    <col min="3595" max="3595" width="14.5703125" style="293" customWidth="1"/>
    <col min="3596" max="3837" width="9.140625" style="293"/>
    <col min="3838" max="3838" width="9.42578125" style="293" customWidth="1"/>
    <col min="3839" max="3839" width="5.85546875" style="293" customWidth="1"/>
    <col min="3840" max="3840" width="4.7109375" style="293" customWidth="1"/>
    <col min="3841" max="3841" width="58.42578125" style="293" customWidth="1"/>
    <col min="3842" max="3842" width="8.7109375" style="293" customWidth="1"/>
    <col min="3843" max="3843" width="9.140625" style="293"/>
    <col min="3844" max="3849" width="10.7109375" style="293" customWidth="1"/>
    <col min="3850" max="3850" width="12.85546875" style="293" customWidth="1"/>
    <col min="3851" max="3851" width="14.5703125" style="293" customWidth="1"/>
    <col min="3852" max="4093" width="9.140625" style="293"/>
    <col min="4094" max="4094" width="9.42578125" style="293" customWidth="1"/>
    <col min="4095" max="4095" width="5.85546875" style="293" customWidth="1"/>
    <col min="4096" max="4096" width="4.7109375" style="293" customWidth="1"/>
    <col min="4097" max="4097" width="58.42578125" style="293" customWidth="1"/>
    <col min="4098" max="4098" width="8.7109375" style="293" customWidth="1"/>
    <col min="4099" max="4099" width="9.140625" style="293"/>
    <col min="4100" max="4105" width="10.7109375" style="293" customWidth="1"/>
    <col min="4106" max="4106" width="12.85546875" style="293" customWidth="1"/>
    <col min="4107" max="4107" width="14.5703125" style="293" customWidth="1"/>
    <col min="4108" max="4349" width="9.140625" style="293"/>
    <col min="4350" max="4350" width="9.42578125" style="293" customWidth="1"/>
    <col min="4351" max="4351" width="5.85546875" style="293" customWidth="1"/>
    <col min="4352" max="4352" width="4.7109375" style="293" customWidth="1"/>
    <col min="4353" max="4353" width="58.42578125" style="293" customWidth="1"/>
    <col min="4354" max="4354" width="8.7109375" style="293" customWidth="1"/>
    <col min="4355" max="4355" width="9.140625" style="293"/>
    <col min="4356" max="4361" width="10.7109375" style="293" customWidth="1"/>
    <col min="4362" max="4362" width="12.85546875" style="293" customWidth="1"/>
    <col min="4363" max="4363" width="14.5703125" style="293" customWidth="1"/>
    <col min="4364" max="4605" width="9.140625" style="293"/>
    <col min="4606" max="4606" width="9.42578125" style="293" customWidth="1"/>
    <col min="4607" max="4607" width="5.85546875" style="293" customWidth="1"/>
    <col min="4608" max="4608" width="4.7109375" style="293" customWidth="1"/>
    <col min="4609" max="4609" width="58.42578125" style="293" customWidth="1"/>
    <col min="4610" max="4610" width="8.7109375" style="293" customWidth="1"/>
    <col min="4611" max="4611" width="9.140625" style="293"/>
    <col min="4612" max="4617" width="10.7109375" style="293" customWidth="1"/>
    <col min="4618" max="4618" width="12.85546875" style="293" customWidth="1"/>
    <col min="4619" max="4619" width="14.5703125" style="293" customWidth="1"/>
    <col min="4620" max="4861" width="9.140625" style="293"/>
    <col min="4862" max="4862" width="9.42578125" style="293" customWidth="1"/>
    <col min="4863" max="4863" width="5.85546875" style="293" customWidth="1"/>
    <col min="4864" max="4864" width="4.7109375" style="293" customWidth="1"/>
    <col min="4865" max="4865" width="58.42578125" style="293" customWidth="1"/>
    <col min="4866" max="4866" width="8.7109375" style="293" customWidth="1"/>
    <col min="4867" max="4867" width="9.140625" style="293"/>
    <col min="4868" max="4873" width="10.7109375" style="293" customWidth="1"/>
    <col min="4874" max="4874" width="12.85546875" style="293" customWidth="1"/>
    <col min="4875" max="4875" width="14.5703125" style="293" customWidth="1"/>
    <col min="4876" max="5117" width="9.140625" style="293"/>
    <col min="5118" max="5118" width="9.42578125" style="293" customWidth="1"/>
    <col min="5119" max="5119" width="5.85546875" style="293" customWidth="1"/>
    <col min="5120" max="5120" width="4.7109375" style="293" customWidth="1"/>
    <col min="5121" max="5121" width="58.42578125" style="293" customWidth="1"/>
    <col min="5122" max="5122" width="8.7109375" style="293" customWidth="1"/>
    <col min="5123" max="5123" width="9.140625" style="293"/>
    <col min="5124" max="5129" width="10.7109375" style="293" customWidth="1"/>
    <col min="5130" max="5130" width="12.85546875" style="293" customWidth="1"/>
    <col min="5131" max="5131" width="14.5703125" style="293" customWidth="1"/>
    <col min="5132" max="5373" width="9.140625" style="293"/>
    <col min="5374" max="5374" width="9.42578125" style="293" customWidth="1"/>
    <col min="5375" max="5375" width="5.85546875" style="293" customWidth="1"/>
    <col min="5376" max="5376" width="4.7109375" style="293" customWidth="1"/>
    <col min="5377" max="5377" width="58.42578125" style="293" customWidth="1"/>
    <col min="5378" max="5378" width="8.7109375" style="293" customWidth="1"/>
    <col min="5379" max="5379" width="9.140625" style="293"/>
    <col min="5380" max="5385" width="10.7109375" style="293" customWidth="1"/>
    <col min="5386" max="5386" width="12.85546875" style="293" customWidth="1"/>
    <col min="5387" max="5387" width="14.5703125" style="293" customWidth="1"/>
    <col min="5388" max="5629" width="9.140625" style="293"/>
    <col min="5630" max="5630" width="9.42578125" style="293" customWidth="1"/>
    <col min="5631" max="5631" width="5.85546875" style="293" customWidth="1"/>
    <col min="5632" max="5632" width="4.7109375" style="293" customWidth="1"/>
    <col min="5633" max="5633" width="58.42578125" style="293" customWidth="1"/>
    <col min="5634" max="5634" width="8.7109375" style="293" customWidth="1"/>
    <col min="5635" max="5635" width="9.140625" style="293"/>
    <col min="5636" max="5641" width="10.7109375" style="293" customWidth="1"/>
    <col min="5642" max="5642" width="12.85546875" style="293" customWidth="1"/>
    <col min="5643" max="5643" width="14.5703125" style="293" customWidth="1"/>
    <col min="5644" max="5885" width="9.140625" style="293"/>
    <col min="5886" max="5886" width="9.42578125" style="293" customWidth="1"/>
    <col min="5887" max="5887" width="5.85546875" style="293" customWidth="1"/>
    <col min="5888" max="5888" width="4.7109375" style="293" customWidth="1"/>
    <col min="5889" max="5889" width="58.42578125" style="293" customWidth="1"/>
    <col min="5890" max="5890" width="8.7109375" style="293" customWidth="1"/>
    <col min="5891" max="5891" width="9.140625" style="293"/>
    <col min="5892" max="5897" width="10.7109375" style="293" customWidth="1"/>
    <col min="5898" max="5898" width="12.85546875" style="293" customWidth="1"/>
    <col min="5899" max="5899" width="14.5703125" style="293" customWidth="1"/>
    <col min="5900" max="6141" width="9.140625" style="293"/>
    <col min="6142" max="6142" width="9.42578125" style="293" customWidth="1"/>
    <col min="6143" max="6143" width="5.85546875" style="293" customWidth="1"/>
    <col min="6144" max="6144" width="4.7109375" style="293" customWidth="1"/>
    <col min="6145" max="6145" width="58.42578125" style="293" customWidth="1"/>
    <col min="6146" max="6146" width="8.7109375" style="293" customWidth="1"/>
    <col min="6147" max="6147" width="9.140625" style="293"/>
    <col min="6148" max="6153" width="10.7109375" style="293" customWidth="1"/>
    <col min="6154" max="6154" width="12.85546875" style="293" customWidth="1"/>
    <col min="6155" max="6155" width="14.5703125" style="293" customWidth="1"/>
    <col min="6156" max="6397" width="9.140625" style="293"/>
    <col min="6398" max="6398" width="9.42578125" style="293" customWidth="1"/>
    <col min="6399" max="6399" width="5.85546875" style="293" customWidth="1"/>
    <col min="6400" max="6400" width="4.7109375" style="293" customWidth="1"/>
    <col min="6401" max="6401" width="58.42578125" style="293" customWidth="1"/>
    <col min="6402" max="6402" width="8.7109375" style="293" customWidth="1"/>
    <col min="6403" max="6403" width="9.140625" style="293"/>
    <col min="6404" max="6409" width="10.7109375" style="293" customWidth="1"/>
    <col min="6410" max="6410" width="12.85546875" style="293" customWidth="1"/>
    <col min="6411" max="6411" width="14.5703125" style="293" customWidth="1"/>
    <col min="6412" max="6653" width="9.140625" style="293"/>
    <col min="6654" max="6654" width="9.42578125" style="293" customWidth="1"/>
    <col min="6655" max="6655" width="5.85546875" style="293" customWidth="1"/>
    <col min="6656" max="6656" width="4.7109375" style="293" customWidth="1"/>
    <col min="6657" max="6657" width="58.42578125" style="293" customWidth="1"/>
    <col min="6658" max="6658" width="8.7109375" style="293" customWidth="1"/>
    <col min="6659" max="6659" width="9.140625" style="293"/>
    <col min="6660" max="6665" width="10.7109375" style="293" customWidth="1"/>
    <col min="6666" max="6666" width="12.85546875" style="293" customWidth="1"/>
    <col min="6667" max="6667" width="14.5703125" style="293" customWidth="1"/>
    <col min="6668" max="6909" width="9.140625" style="293"/>
    <col min="6910" max="6910" width="9.42578125" style="293" customWidth="1"/>
    <col min="6911" max="6911" width="5.85546875" style="293" customWidth="1"/>
    <col min="6912" max="6912" width="4.7109375" style="293" customWidth="1"/>
    <col min="6913" max="6913" width="58.42578125" style="293" customWidth="1"/>
    <col min="6914" max="6914" width="8.7109375" style="293" customWidth="1"/>
    <col min="6915" max="6915" width="9.140625" style="293"/>
    <col min="6916" max="6921" width="10.7109375" style="293" customWidth="1"/>
    <col min="6922" max="6922" width="12.85546875" style="293" customWidth="1"/>
    <col min="6923" max="6923" width="14.5703125" style="293" customWidth="1"/>
    <col min="6924" max="7165" width="9.140625" style="293"/>
    <col min="7166" max="7166" width="9.42578125" style="293" customWidth="1"/>
    <col min="7167" max="7167" width="5.85546875" style="293" customWidth="1"/>
    <col min="7168" max="7168" width="4.7109375" style="293" customWidth="1"/>
    <col min="7169" max="7169" width="58.42578125" style="293" customWidth="1"/>
    <col min="7170" max="7170" width="8.7109375" style="293" customWidth="1"/>
    <col min="7171" max="7171" width="9.140625" style="293"/>
    <col min="7172" max="7177" width="10.7109375" style="293" customWidth="1"/>
    <col min="7178" max="7178" width="12.85546875" style="293" customWidth="1"/>
    <col min="7179" max="7179" width="14.5703125" style="293" customWidth="1"/>
    <col min="7180" max="7421" width="9.140625" style="293"/>
    <col min="7422" max="7422" width="9.42578125" style="293" customWidth="1"/>
    <col min="7423" max="7423" width="5.85546875" style="293" customWidth="1"/>
    <col min="7424" max="7424" width="4.7109375" style="293" customWidth="1"/>
    <col min="7425" max="7425" width="58.42578125" style="293" customWidth="1"/>
    <col min="7426" max="7426" width="8.7109375" style="293" customWidth="1"/>
    <col min="7427" max="7427" width="9.140625" style="293"/>
    <col min="7428" max="7433" width="10.7109375" style="293" customWidth="1"/>
    <col min="7434" max="7434" width="12.85546875" style="293" customWidth="1"/>
    <col min="7435" max="7435" width="14.5703125" style="293" customWidth="1"/>
    <col min="7436" max="7677" width="9.140625" style="293"/>
    <col min="7678" max="7678" width="9.42578125" style="293" customWidth="1"/>
    <col min="7679" max="7679" width="5.85546875" style="293" customWidth="1"/>
    <col min="7680" max="7680" width="4.7109375" style="293" customWidth="1"/>
    <col min="7681" max="7681" width="58.42578125" style="293" customWidth="1"/>
    <col min="7682" max="7682" width="8.7109375" style="293" customWidth="1"/>
    <col min="7683" max="7683" width="9.140625" style="293"/>
    <col min="7684" max="7689" width="10.7109375" style="293" customWidth="1"/>
    <col min="7690" max="7690" width="12.85546875" style="293" customWidth="1"/>
    <col min="7691" max="7691" width="14.5703125" style="293" customWidth="1"/>
    <col min="7692" max="7933" width="9.140625" style="293"/>
    <col min="7934" max="7934" width="9.42578125" style="293" customWidth="1"/>
    <col min="7935" max="7935" width="5.85546875" style="293" customWidth="1"/>
    <col min="7936" max="7936" width="4.7109375" style="293" customWidth="1"/>
    <col min="7937" max="7937" width="58.42578125" style="293" customWidth="1"/>
    <col min="7938" max="7938" width="8.7109375" style="293" customWidth="1"/>
    <col min="7939" max="7939" width="9.140625" style="293"/>
    <col min="7940" max="7945" width="10.7109375" style="293" customWidth="1"/>
    <col min="7946" max="7946" width="12.85546875" style="293" customWidth="1"/>
    <col min="7947" max="7947" width="14.5703125" style="293" customWidth="1"/>
    <col min="7948" max="8189" width="9.140625" style="293"/>
    <col min="8190" max="8190" width="9.42578125" style="293" customWidth="1"/>
    <col min="8191" max="8191" width="5.85546875" style="293" customWidth="1"/>
    <col min="8192" max="8192" width="4.7109375" style="293" customWidth="1"/>
    <col min="8193" max="8193" width="58.42578125" style="293" customWidth="1"/>
    <col min="8194" max="8194" width="8.7109375" style="293" customWidth="1"/>
    <col min="8195" max="8195" width="9.140625" style="293"/>
    <col min="8196" max="8201" width="10.7109375" style="293" customWidth="1"/>
    <col min="8202" max="8202" width="12.85546875" style="293" customWidth="1"/>
    <col min="8203" max="8203" width="14.5703125" style="293" customWidth="1"/>
    <col min="8204" max="8445" width="9.140625" style="293"/>
    <col min="8446" max="8446" width="9.42578125" style="293" customWidth="1"/>
    <col min="8447" max="8447" width="5.85546875" style="293" customWidth="1"/>
    <col min="8448" max="8448" width="4.7109375" style="293" customWidth="1"/>
    <col min="8449" max="8449" width="58.42578125" style="293" customWidth="1"/>
    <col min="8450" max="8450" width="8.7109375" style="293" customWidth="1"/>
    <col min="8451" max="8451" width="9.140625" style="293"/>
    <col min="8452" max="8457" width="10.7109375" style="293" customWidth="1"/>
    <col min="8458" max="8458" width="12.85546875" style="293" customWidth="1"/>
    <col min="8459" max="8459" width="14.5703125" style="293" customWidth="1"/>
    <col min="8460" max="8701" width="9.140625" style="293"/>
    <col min="8702" max="8702" width="9.42578125" style="293" customWidth="1"/>
    <col min="8703" max="8703" width="5.85546875" style="293" customWidth="1"/>
    <col min="8704" max="8704" width="4.7109375" style="293" customWidth="1"/>
    <col min="8705" max="8705" width="58.42578125" style="293" customWidth="1"/>
    <col min="8706" max="8706" width="8.7109375" style="293" customWidth="1"/>
    <col min="8707" max="8707" width="9.140625" style="293"/>
    <col min="8708" max="8713" width="10.7109375" style="293" customWidth="1"/>
    <col min="8714" max="8714" width="12.85546875" style="293" customWidth="1"/>
    <col min="8715" max="8715" width="14.5703125" style="293" customWidth="1"/>
    <col min="8716" max="8957" width="9.140625" style="293"/>
    <col min="8958" max="8958" width="9.42578125" style="293" customWidth="1"/>
    <col min="8959" max="8959" width="5.85546875" style="293" customWidth="1"/>
    <col min="8960" max="8960" width="4.7109375" style="293" customWidth="1"/>
    <col min="8961" max="8961" width="58.42578125" style="293" customWidth="1"/>
    <col min="8962" max="8962" width="8.7109375" style="293" customWidth="1"/>
    <col min="8963" max="8963" width="9.140625" style="293"/>
    <col min="8964" max="8969" width="10.7109375" style="293" customWidth="1"/>
    <col min="8970" max="8970" width="12.85546875" style="293" customWidth="1"/>
    <col min="8971" max="8971" width="14.5703125" style="293" customWidth="1"/>
    <col min="8972" max="9213" width="9.140625" style="293"/>
    <col min="9214" max="9214" width="9.42578125" style="293" customWidth="1"/>
    <col min="9215" max="9215" width="5.85546875" style="293" customWidth="1"/>
    <col min="9216" max="9216" width="4.7109375" style="293" customWidth="1"/>
    <col min="9217" max="9217" width="58.42578125" style="293" customWidth="1"/>
    <col min="9218" max="9218" width="8.7109375" style="293" customWidth="1"/>
    <col min="9219" max="9219" width="9.140625" style="293"/>
    <col min="9220" max="9225" width="10.7109375" style="293" customWidth="1"/>
    <col min="9226" max="9226" width="12.85546875" style="293" customWidth="1"/>
    <col min="9227" max="9227" width="14.5703125" style="293" customWidth="1"/>
    <col min="9228" max="9469" width="9.140625" style="293"/>
    <col min="9470" max="9470" width="9.42578125" style="293" customWidth="1"/>
    <col min="9471" max="9471" width="5.85546875" style="293" customWidth="1"/>
    <col min="9472" max="9472" width="4.7109375" style="293" customWidth="1"/>
    <col min="9473" max="9473" width="58.42578125" style="293" customWidth="1"/>
    <col min="9474" max="9474" width="8.7109375" style="293" customWidth="1"/>
    <col min="9475" max="9475" width="9.140625" style="293"/>
    <col min="9476" max="9481" width="10.7109375" style="293" customWidth="1"/>
    <col min="9482" max="9482" width="12.85546875" style="293" customWidth="1"/>
    <col min="9483" max="9483" width="14.5703125" style="293" customWidth="1"/>
    <col min="9484" max="9725" width="9.140625" style="293"/>
    <col min="9726" max="9726" width="9.42578125" style="293" customWidth="1"/>
    <col min="9727" max="9727" width="5.85546875" style="293" customWidth="1"/>
    <col min="9728" max="9728" width="4.7109375" style="293" customWidth="1"/>
    <col min="9729" max="9729" width="58.42578125" style="293" customWidth="1"/>
    <col min="9730" max="9730" width="8.7109375" style="293" customWidth="1"/>
    <col min="9731" max="9731" width="9.140625" style="293"/>
    <col min="9732" max="9737" width="10.7109375" style="293" customWidth="1"/>
    <col min="9738" max="9738" width="12.85546875" style="293" customWidth="1"/>
    <col min="9739" max="9739" width="14.5703125" style="293" customWidth="1"/>
    <col min="9740" max="9981" width="9.140625" style="293"/>
    <col min="9982" max="9982" width="9.42578125" style="293" customWidth="1"/>
    <col min="9983" max="9983" width="5.85546875" style="293" customWidth="1"/>
    <col min="9984" max="9984" width="4.7109375" style="293" customWidth="1"/>
    <col min="9985" max="9985" width="58.42578125" style="293" customWidth="1"/>
    <col min="9986" max="9986" width="8.7109375" style="293" customWidth="1"/>
    <col min="9987" max="9987" width="9.140625" style="293"/>
    <col min="9988" max="9993" width="10.7109375" style="293" customWidth="1"/>
    <col min="9994" max="9994" width="12.85546875" style="293" customWidth="1"/>
    <col min="9995" max="9995" width="14.5703125" style="293" customWidth="1"/>
    <col min="9996" max="10237" width="9.140625" style="293"/>
    <col min="10238" max="10238" width="9.42578125" style="293" customWidth="1"/>
    <col min="10239" max="10239" width="5.85546875" style="293" customWidth="1"/>
    <col min="10240" max="10240" width="4.7109375" style="293" customWidth="1"/>
    <col min="10241" max="10241" width="58.42578125" style="293" customWidth="1"/>
    <col min="10242" max="10242" width="8.7109375" style="293" customWidth="1"/>
    <col min="10243" max="10243" width="9.140625" style="293"/>
    <col min="10244" max="10249" width="10.7109375" style="293" customWidth="1"/>
    <col min="10250" max="10250" width="12.85546875" style="293" customWidth="1"/>
    <col min="10251" max="10251" width="14.5703125" style="293" customWidth="1"/>
    <col min="10252" max="10493" width="9.140625" style="293"/>
    <col min="10494" max="10494" width="9.42578125" style="293" customWidth="1"/>
    <col min="10495" max="10495" width="5.85546875" style="293" customWidth="1"/>
    <col min="10496" max="10496" width="4.7109375" style="293" customWidth="1"/>
    <col min="10497" max="10497" width="58.42578125" style="293" customWidth="1"/>
    <col min="10498" max="10498" width="8.7109375" style="293" customWidth="1"/>
    <col min="10499" max="10499" width="9.140625" style="293"/>
    <col min="10500" max="10505" width="10.7109375" style="293" customWidth="1"/>
    <col min="10506" max="10506" width="12.85546875" style="293" customWidth="1"/>
    <col min="10507" max="10507" width="14.5703125" style="293" customWidth="1"/>
    <col min="10508" max="10749" width="9.140625" style="293"/>
    <col min="10750" max="10750" width="9.42578125" style="293" customWidth="1"/>
    <col min="10751" max="10751" width="5.85546875" style="293" customWidth="1"/>
    <col min="10752" max="10752" width="4.7109375" style="293" customWidth="1"/>
    <col min="10753" max="10753" width="58.42578125" style="293" customWidth="1"/>
    <col min="10754" max="10754" width="8.7109375" style="293" customWidth="1"/>
    <col min="10755" max="10755" width="9.140625" style="293"/>
    <col min="10756" max="10761" width="10.7109375" style="293" customWidth="1"/>
    <col min="10762" max="10762" width="12.85546875" style="293" customWidth="1"/>
    <col min="10763" max="10763" width="14.5703125" style="293" customWidth="1"/>
    <col min="10764" max="11005" width="9.140625" style="293"/>
    <col min="11006" max="11006" width="9.42578125" style="293" customWidth="1"/>
    <col min="11007" max="11007" width="5.85546875" style="293" customWidth="1"/>
    <col min="11008" max="11008" width="4.7109375" style="293" customWidth="1"/>
    <col min="11009" max="11009" width="58.42578125" style="293" customWidth="1"/>
    <col min="11010" max="11010" width="8.7109375" style="293" customWidth="1"/>
    <col min="11011" max="11011" width="9.140625" style="293"/>
    <col min="11012" max="11017" width="10.7109375" style="293" customWidth="1"/>
    <col min="11018" max="11018" width="12.85546875" style="293" customWidth="1"/>
    <col min="11019" max="11019" width="14.5703125" style="293" customWidth="1"/>
    <col min="11020" max="11261" width="9.140625" style="293"/>
    <col min="11262" max="11262" width="9.42578125" style="293" customWidth="1"/>
    <col min="11263" max="11263" width="5.85546875" style="293" customWidth="1"/>
    <col min="11264" max="11264" width="4.7109375" style="293" customWidth="1"/>
    <col min="11265" max="11265" width="58.42578125" style="293" customWidth="1"/>
    <col min="11266" max="11266" width="8.7109375" style="293" customWidth="1"/>
    <col min="11267" max="11267" width="9.140625" style="293"/>
    <col min="11268" max="11273" width="10.7109375" style="293" customWidth="1"/>
    <col min="11274" max="11274" width="12.85546875" style="293" customWidth="1"/>
    <col min="11275" max="11275" width="14.5703125" style="293" customWidth="1"/>
    <col min="11276" max="11517" width="9.140625" style="293"/>
    <col min="11518" max="11518" width="9.42578125" style="293" customWidth="1"/>
    <col min="11519" max="11519" width="5.85546875" style="293" customWidth="1"/>
    <col min="11520" max="11520" width="4.7109375" style="293" customWidth="1"/>
    <col min="11521" max="11521" width="58.42578125" style="293" customWidth="1"/>
    <col min="11522" max="11522" width="8.7109375" style="293" customWidth="1"/>
    <col min="11523" max="11523" width="9.140625" style="293"/>
    <col min="11524" max="11529" width="10.7109375" style="293" customWidth="1"/>
    <col min="11530" max="11530" width="12.85546875" style="293" customWidth="1"/>
    <col min="11531" max="11531" width="14.5703125" style="293" customWidth="1"/>
    <col min="11532" max="11773" width="9.140625" style="293"/>
    <col min="11774" max="11774" width="9.42578125" style="293" customWidth="1"/>
    <col min="11775" max="11775" width="5.85546875" style="293" customWidth="1"/>
    <col min="11776" max="11776" width="4.7109375" style="293" customWidth="1"/>
    <col min="11777" max="11777" width="58.42578125" style="293" customWidth="1"/>
    <col min="11778" max="11778" width="8.7109375" style="293" customWidth="1"/>
    <col min="11779" max="11779" width="9.140625" style="293"/>
    <col min="11780" max="11785" width="10.7109375" style="293" customWidth="1"/>
    <col min="11786" max="11786" width="12.85546875" style="293" customWidth="1"/>
    <col min="11787" max="11787" width="14.5703125" style="293" customWidth="1"/>
    <col min="11788" max="12029" width="9.140625" style="293"/>
    <col min="12030" max="12030" width="9.42578125" style="293" customWidth="1"/>
    <col min="12031" max="12031" width="5.85546875" style="293" customWidth="1"/>
    <col min="12032" max="12032" width="4.7109375" style="293" customWidth="1"/>
    <col min="12033" max="12033" width="58.42578125" style="293" customWidth="1"/>
    <col min="12034" max="12034" width="8.7109375" style="293" customWidth="1"/>
    <col min="12035" max="12035" width="9.140625" style="293"/>
    <col min="12036" max="12041" width="10.7109375" style="293" customWidth="1"/>
    <col min="12042" max="12042" width="12.85546875" style="293" customWidth="1"/>
    <col min="12043" max="12043" width="14.5703125" style="293" customWidth="1"/>
    <col min="12044" max="12285" width="9.140625" style="293"/>
    <col min="12286" max="12286" width="9.42578125" style="293" customWidth="1"/>
    <col min="12287" max="12287" width="5.85546875" style="293" customWidth="1"/>
    <col min="12288" max="12288" width="4.7109375" style="293" customWidth="1"/>
    <col min="12289" max="12289" width="58.42578125" style="293" customWidth="1"/>
    <col min="12290" max="12290" width="8.7109375" style="293" customWidth="1"/>
    <col min="12291" max="12291" width="9.140625" style="293"/>
    <col min="12292" max="12297" width="10.7109375" style="293" customWidth="1"/>
    <col min="12298" max="12298" width="12.85546875" style="293" customWidth="1"/>
    <col min="12299" max="12299" width="14.5703125" style="293" customWidth="1"/>
    <col min="12300" max="12541" width="9.140625" style="293"/>
    <col min="12542" max="12542" width="9.42578125" style="293" customWidth="1"/>
    <col min="12543" max="12543" width="5.85546875" style="293" customWidth="1"/>
    <col min="12544" max="12544" width="4.7109375" style="293" customWidth="1"/>
    <col min="12545" max="12545" width="58.42578125" style="293" customWidth="1"/>
    <col min="12546" max="12546" width="8.7109375" style="293" customWidth="1"/>
    <col min="12547" max="12547" width="9.140625" style="293"/>
    <col min="12548" max="12553" width="10.7109375" style="293" customWidth="1"/>
    <col min="12554" max="12554" width="12.85546875" style="293" customWidth="1"/>
    <col min="12555" max="12555" width="14.5703125" style="293" customWidth="1"/>
    <col min="12556" max="12797" width="9.140625" style="293"/>
    <col min="12798" max="12798" width="9.42578125" style="293" customWidth="1"/>
    <col min="12799" max="12799" width="5.85546875" style="293" customWidth="1"/>
    <col min="12800" max="12800" width="4.7109375" style="293" customWidth="1"/>
    <col min="12801" max="12801" width="58.42578125" style="293" customWidth="1"/>
    <col min="12802" max="12802" width="8.7109375" style="293" customWidth="1"/>
    <col min="12803" max="12803" width="9.140625" style="293"/>
    <col min="12804" max="12809" width="10.7109375" style="293" customWidth="1"/>
    <col min="12810" max="12810" width="12.85546875" style="293" customWidth="1"/>
    <col min="12811" max="12811" width="14.5703125" style="293" customWidth="1"/>
    <col min="12812" max="13053" width="9.140625" style="293"/>
    <col min="13054" max="13054" width="9.42578125" style="293" customWidth="1"/>
    <col min="13055" max="13055" width="5.85546875" style="293" customWidth="1"/>
    <col min="13056" max="13056" width="4.7109375" style="293" customWidth="1"/>
    <col min="13057" max="13057" width="58.42578125" style="293" customWidth="1"/>
    <col min="13058" max="13058" width="8.7109375" style="293" customWidth="1"/>
    <col min="13059" max="13059" width="9.140625" style="293"/>
    <col min="13060" max="13065" width="10.7109375" style="293" customWidth="1"/>
    <col min="13066" max="13066" width="12.85546875" style="293" customWidth="1"/>
    <col min="13067" max="13067" width="14.5703125" style="293" customWidth="1"/>
    <col min="13068" max="13309" width="9.140625" style="293"/>
    <col min="13310" max="13310" width="9.42578125" style="293" customWidth="1"/>
    <col min="13311" max="13311" width="5.85546875" style="293" customWidth="1"/>
    <col min="13312" max="13312" width="4.7109375" style="293" customWidth="1"/>
    <col min="13313" max="13313" width="58.42578125" style="293" customWidth="1"/>
    <col min="13314" max="13314" width="8.7109375" style="293" customWidth="1"/>
    <col min="13315" max="13315" width="9.140625" style="293"/>
    <col min="13316" max="13321" width="10.7109375" style="293" customWidth="1"/>
    <col min="13322" max="13322" width="12.85546875" style="293" customWidth="1"/>
    <col min="13323" max="13323" width="14.5703125" style="293" customWidth="1"/>
    <col min="13324" max="13565" width="9.140625" style="293"/>
    <col min="13566" max="13566" width="9.42578125" style="293" customWidth="1"/>
    <col min="13567" max="13567" width="5.85546875" style="293" customWidth="1"/>
    <col min="13568" max="13568" width="4.7109375" style="293" customWidth="1"/>
    <col min="13569" max="13569" width="58.42578125" style="293" customWidth="1"/>
    <col min="13570" max="13570" width="8.7109375" style="293" customWidth="1"/>
    <col min="13571" max="13571" width="9.140625" style="293"/>
    <col min="13572" max="13577" width="10.7109375" style="293" customWidth="1"/>
    <col min="13578" max="13578" width="12.85546875" style="293" customWidth="1"/>
    <col min="13579" max="13579" width="14.5703125" style="293" customWidth="1"/>
    <col min="13580" max="13821" width="9.140625" style="293"/>
    <col min="13822" max="13822" width="9.42578125" style="293" customWidth="1"/>
    <col min="13823" max="13823" width="5.85546875" style="293" customWidth="1"/>
    <col min="13824" max="13824" width="4.7109375" style="293" customWidth="1"/>
    <col min="13825" max="13825" width="58.42578125" style="293" customWidth="1"/>
    <col min="13826" max="13826" width="8.7109375" style="293" customWidth="1"/>
    <col min="13827" max="13827" width="9.140625" style="293"/>
    <col min="13828" max="13833" width="10.7109375" style="293" customWidth="1"/>
    <col min="13834" max="13834" width="12.85546875" style="293" customWidth="1"/>
    <col min="13835" max="13835" width="14.5703125" style="293" customWidth="1"/>
    <col min="13836" max="14077" width="9.140625" style="293"/>
    <col min="14078" max="14078" width="9.42578125" style="293" customWidth="1"/>
    <col min="14079" max="14079" width="5.85546875" style="293" customWidth="1"/>
    <col min="14080" max="14080" width="4.7109375" style="293" customWidth="1"/>
    <col min="14081" max="14081" width="58.42578125" style="293" customWidth="1"/>
    <col min="14082" max="14082" width="8.7109375" style="293" customWidth="1"/>
    <col min="14083" max="14083" width="9.140625" style="293"/>
    <col min="14084" max="14089" width="10.7109375" style="293" customWidth="1"/>
    <col min="14090" max="14090" width="12.85546875" style="293" customWidth="1"/>
    <col min="14091" max="14091" width="14.5703125" style="293" customWidth="1"/>
    <col min="14092" max="14333" width="9.140625" style="293"/>
    <col min="14334" max="14334" width="9.42578125" style="293" customWidth="1"/>
    <col min="14335" max="14335" width="5.85546875" style="293" customWidth="1"/>
    <col min="14336" max="14336" width="4.7109375" style="293" customWidth="1"/>
    <col min="14337" max="14337" width="58.42578125" style="293" customWidth="1"/>
    <col min="14338" max="14338" width="8.7109375" style="293" customWidth="1"/>
    <col min="14339" max="14339" width="9.140625" style="293"/>
    <col min="14340" max="14345" width="10.7109375" style="293" customWidth="1"/>
    <col min="14346" max="14346" width="12.85546875" style="293" customWidth="1"/>
    <col min="14347" max="14347" width="14.5703125" style="293" customWidth="1"/>
    <col min="14348" max="14589" width="9.140625" style="293"/>
    <col min="14590" max="14590" width="9.42578125" style="293" customWidth="1"/>
    <col min="14591" max="14591" width="5.85546875" style="293" customWidth="1"/>
    <col min="14592" max="14592" width="4.7109375" style="293" customWidth="1"/>
    <col min="14593" max="14593" width="58.42578125" style="293" customWidth="1"/>
    <col min="14594" max="14594" width="8.7109375" style="293" customWidth="1"/>
    <col min="14595" max="14595" width="9.140625" style="293"/>
    <col min="14596" max="14601" width="10.7109375" style="293" customWidth="1"/>
    <col min="14602" max="14602" width="12.85546875" style="293" customWidth="1"/>
    <col min="14603" max="14603" width="14.5703125" style="293" customWidth="1"/>
    <col min="14604" max="14845" width="9.140625" style="293"/>
    <col min="14846" max="14846" width="9.42578125" style="293" customWidth="1"/>
    <col min="14847" max="14847" width="5.85546875" style="293" customWidth="1"/>
    <col min="14848" max="14848" width="4.7109375" style="293" customWidth="1"/>
    <col min="14849" max="14849" width="58.42578125" style="293" customWidth="1"/>
    <col min="14850" max="14850" width="8.7109375" style="293" customWidth="1"/>
    <col min="14851" max="14851" width="9.140625" style="293"/>
    <col min="14852" max="14857" width="10.7109375" style="293" customWidth="1"/>
    <col min="14858" max="14858" width="12.85546875" style="293" customWidth="1"/>
    <col min="14859" max="14859" width="14.5703125" style="293" customWidth="1"/>
    <col min="14860" max="15101" width="9.140625" style="293"/>
    <col min="15102" max="15102" width="9.42578125" style="293" customWidth="1"/>
    <col min="15103" max="15103" width="5.85546875" style="293" customWidth="1"/>
    <col min="15104" max="15104" width="4.7109375" style="293" customWidth="1"/>
    <col min="15105" max="15105" width="58.42578125" style="293" customWidth="1"/>
    <col min="15106" max="15106" width="8.7109375" style="293" customWidth="1"/>
    <col min="15107" max="15107" width="9.140625" style="293"/>
    <col min="15108" max="15113" width="10.7109375" style="293" customWidth="1"/>
    <col min="15114" max="15114" width="12.85546875" style="293" customWidth="1"/>
    <col min="15115" max="15115" width="14.5703125" style="293" customWidth="1"/>
    <col min="15116" max="15357" width="9.140625" style="293"/>
    <col min="15358" max="15358" width="9.42578125" style="293" customWidth="1"/>
    <col min="15359" max="15359" width="5.85546875" style="293" customWidth="1"/>
    <col min="15360" max="15360" width="4.7109375" style="293" customWidth="1"/>
    <col min="15361" max="15361" width="58.42578125" style="293" customWidth="1"/>
    <col min="15362" max="15362" width="8.7109375" style="293" customWidth="1"/>
    <col min="15363" max="15363" width="9.140625" style="293"/>
    <col min="15364" max="15369" width="10.7109375" style="293" customWidth="1"/>
    <col min="15370" max="15370" width="12.85546875" style="293" customWidth="1"/>
    <col min="15371" max="15371" width="14.5703125" style="293" customWidth="1"/>
    <col min="15372" max="15613" width="9.140625" style="293"/>
    <col min="15614" max="15614" width="9.42578125" style="293" customWidth="1"/>
    <col min="15615" max="15615" width="5.85546875" style="293" customWidth="1"/>
    <col min="15616" max="15616" width="4.7109375" style="293" customWidth="1"/>
    <col min="15617" max="15617" width="58.42578125" style="293" customWidth="1"/>
    <col min="15618" max="15618" width="8.7109375" style="293" customWidth="1"/>
    <col min="15619" max="15619" width="9.140625" style="293"/>
    <col min="15620" max="15625" width="10.7109375" style="293" customWidth="1"/>
    <col min="15626" max="15626" width="12.85546875" style="293" customWidth="1"/>
    <col min="15627" max="15627" width="14.5703125" style="293" customWidth="1"/>
    <col min="15628" max="15869" width="9.140625" style="293"/>
    <col min="15870" max="15870" width="9.42578125" style="293" customWidth="1"/>
    <col min="15871" max="15871" width="5.85546875" style="293" customWidth="1"/>
    <col min="15872" max="15872" width="4.7109375" style="293" customWidth="1"/>
    <col min="15873" max="15873" width="58.42578125" style="293" customWidth="1"/>
    <col min="15874" max="15874" width="8.7109375" style="293" customWidth="1"/>
    <col min="15875" max="15875" width="9.140625" style="293"/>
    <col min="15876" max="15881" width="10.7109375" style="293" customWidth="1"/>
    <col min="15882" max="15882" width="12.85546875" style="293" customWidth="1"/>
    <col min="15883" max="15883" width="14.5703125" style="293" customWidth="1"/>
    <col min="15884" max="16125" width="9.140625" style="293"/>
    <col min="16126" max="16126" width="9.42578125" style="293" customWidth="1"/>
    <col min="16127" max="16127" width="5.85546875" style="293" customWidth="1"/>
    <col min="16128" max="16128" width="4.7109375" style="293" customWidth="1"/>
    <col min="16129" max="16129" width="58.42578125" style="293" customWidth="1"/>
    <col min="16130" max="16130" width="8.7109375" style="293" customWidth="1"/>
    <col min="16131" max="16131" width="9.140625" style="293"/>
    <col min="16132" max="16137" width="10.7109375" style="293" customWidth="1"/>
    <col min="16138" max="16138" width="12.85546875" style="293" customWidth="1"/>
    <col min="16139" max="16139" width="14.5703125" style="293" customWidth="1"/>
    <col min="16140" max="16384" width="9.140625" style="293"/>
  </cols>
  <sheetData>
    <row r="1" spans="1:14" s="284" customFormat="1" x14ac:dyDescent="0.2">
      <c r="A1" s="282"/>
      <c r="B1" s="509" t="s">
        <v>86</v>
      </c>
      <c r="C1" s="509"/>
      <c r="D1" s="509"/>
      <c r="E1" s="283"/>
      <c r="G1" s="285"/>
      <c r="H1" s="286">
        <f>H64</f>
        <v>0</v>
      </c>
      <c r="I1" s="287"/>
      <c r="J1" s="286">
        <f>J64</f>
        <v>0</v>
      </c>
      <c r="K1" s="287"/>
      <c r="L1" s="286">
        <f>L64</f>
        <v>0</v>
      </c>
    </row>
    <row r="2" spans="1:14" s="284" customFormat="1" x14ac:dyDescent="0.2">
      <c r="A2" s="282"/>
      <c r="B2" s="509" t="s">
        <v>411</v>
      </c>
      <c r="C2" s="509"/>
      <c r="D2" s="509"/>
      <c r="E2" s="283"/>
      <c r="G2" s="288"/>
      <c r="H2" s="289"/>
      <c r="I2" s="283"/>
      <c r="J2" s="283"/>
      <c r="K2" s="283"/>
      <c r="L2" s="283"/>
    </row>
    <row r="3" spans="1:14" s="284" customFormat="1" x14ac:dyDescent="0.2">
      <c r="A3" s="282"/>
      <c r="B3" s="510"/>
      <c r="C3" s="510"/>
      <c r="D3" s="510"/>
      <c r="E3" s="283"/>
      <c r="G3" s="289"/>
      <c r="H3" s="289"/>
      <c r="I3" s="283"/>
      <c r="J3" s="283"/>
      <c r="K3" s="283"/>
      <c r="L3" s="283"/>
    </row>
    <row r="4" spans="1:14" ht="25.5" x14ac:dyDescent="0.2">
      <c r="A4" s="290" t="s">
        <v>226</v>
      </c>
      <c r="B4" s="511" t="s">
        <v>4</v>
      </c>
      <c r="C4" s="511"/>
      <c r="D4" s="511"/>
      <c r="E4" s="291" t="s">
        <v>227</v>
      </c>
      <c r="F4" s="291" t="s">
        <v>228</v>
      </c>
      <c r="G4" s="292" t="s">
        <v>229</v>
      </c>
      <c r="H4" s="292" t="s">
        <v>230</v>
      </c>
      <c r="I4" s="292" t="s">
        <v>231</v>
      </c>
      <c r="J4" s="292" t="s">
        <v>232</v>
      </c>
      <c r="K4" s="292" t="s">
        <v>233</v>
      </c>
      <c r="L4" s="292" t="s">
        <v>234</v>
      </c>
      <c r="M4" s="292" t="s">
        <v>235</v>
      </c>
      <c r="N4" s="292" t="s">
        <v>236</v>
      </c>
    </row>
    <row r="5" spans="1:14" x14ac:dyDescent="0.2">
      <c r="A5" s="294">
        <v>1</v>
      </c>
      <c r="B5" s="294" t="s">
        <v>31</v>
      </c>
      <c r="C5" s="294" t="s">
        <v>31</v>
      </c>
      <c r="D5" s="294">
        <v>2</v>
      </c>
      <c r="E5" s="294">
        <v>3</v>
      </c>
      <c r="F5" s="294">
        <v>4</v>
      </c>
      <c r="G5" s="294">
        <v>5</v>
      </c>
      <c r="H5" s="294">
        <v>6</v>
      </c>
      <c r="I5" s="294">
        <v>7</v>
      </c>
      <c r="J5" s="294">
        <v>8</v>
      </c>
      <c r="K5" s="294">
        <v>9</v>
      </c>
      <c r="L5" s="294">
        <v>10</v>
      </c>
      <c r="M5" s="294">
        <v>11</v>
      </c>
      <c r="N5" s="294">
        <v>12</v>
      </c>
    </row>
    <row r="6" spans="1:14" s="298" customFormat="1" x14ac:dyDescent="0.2">
      <c r="A6" s="295" t="s">
        <v>237</v>
      </c>
      <c r="B6" s="296" t="s">
        <v>237</v>
      </c>
      <c r="C6" s="296" t="s">
        <v>237</v>
      </c>
      <c r="D6" s="297" t="s">
        <v>237</v>
      </c>
      <c r="E6" s="295" t="s">
        <v>237</v>
      </c>
      <c r="F6" s="296" t="s">
        <v>237</v>
      </c>
      <c r="G6" s="295" t="s">
        <v>238</v>
      </c>
      <c r="H6" s="295" t="s">
        <v>238</v>
      </c>
      <c r="I6" s="295" t="s">
        <v>238</v>
      </c>
      <c r="J6" s="295" t="s">
        <v>238</v>
      </c>
      <c r="K6" s="296" t="s">
        <v>238</v>
      </c>
      <c r="L6" s="296" t="s">
        <v>238</v>
      </c>
      <c r="M6" s="296" t="s">
        <v>238</v>
      </c>
      <c r="N6" s="296" t="s">
        <v>238</v>
      </c>
    </row>
    <row r="7" spans="1:14" x14ac:dyDescent="0.2">
      <c r="A7" s="299">
        <v>28</v>
      </c>
      <c r="B7" s="300" t="s">
        <v>340</v>
      </c>
      <c r="C7" s="301"/>
      <c r="D7" s="302"/>
      <c r="E7" s="299" t="s">
        <v>64</v>
      </c>
      <c r="F7" s="301">
        <v>1</v>
      </c>
      <c r="G7" s="303"/>
      <c r="H7" s="304">
        <f>$F7*$G7</f>
        <v>0</v>
      </c>
      <c r="I7" s="303"/>
      <c r="J7" s="304">
        <f>$F7*$I7</f>
        <v>0</v>
      </c>
      <c r="K7" s="303">
        <f>$G7+$I7</f>
        <v>0</v>
      </c>
      <c r="L7" s="304">
        <f>$H7+$J7</f>
        <v>0</v>
      </c>
      <c r="M7" s="301"/>
      <c r="N7" s="301"/>
    </row>
    <row r="8" spans="1:14" ht="89.25" x14ac:dyDescent="0.2">
      <c r="A8" s="283"/>
      <c r="B8" s="305"/>
      <c r="C8" s="306"/>
      <c r="D8" s="307" t="s">
        <v>354</v>
      </c>
      <c r="E8" s="283"/>
      <c r="F8" s="306"/>
      <c r="G8" s="286"/>
      <c r="H8" s="308"/>
      <c r="I8" s="286"/>
      <c r="J8" s="308"/>
      <c r="K8" s="286"/>
      <c r="L8" s="308"/>
      <c r="M8" s="306"/>
      <c r="N8" s="306"/>
    </row>
    <row r="9" spans="1:14" x14ac:dyDescent="0.2">
      <c r="D9" s="307" t="s">
        <v>241</v>
      </c>
    </row>
    <row r="10" spans="1:14" x14ac:dyDescent="0.2">
      <c r="D10" s="307" t="s">
        <v>242</v>
      </c>
    </row>
    <row r="11" spans="1:14" x14ac:dyDescent="0.2">
      <c r="D11" s="307" t="s">
        <v>243</v>
      </c>
    </row>
    <row r="12" spans="1:14" x14ac:dyDescent="0.2">
      <c r="B12" s="310">
        <v>2</v>
      </c>
      <c r="C12" s="310" t="s">
        <v>3</v>
      </c>
      <c r="D12" s="312" t="s">
        <v>355</v>
      </c>
    </row>
    <row r="13" spans="1:14" x14ac:dyDescent="0.2">
      <c r="B13" s="310">
        <v>2</v>
      </c>
      <c r="C13" s="310" t="s">
        <v>3</v>
      </c>
      <c r="D13" s="312" t="s">
        <v>356</v>
      </c>
    </row>
    <row r="14" spans="1:14" x14ac:dyDescent="0.2">
      <c r="B14" s="310">
        <v>1</v>
      </c>
      <c r="C14" s="310" t="s">
        <v>3</v>
      </c>
      <c r="D14" s="312" t="s">
        <v>357</v>
      </c>
    </row>
    <row r="15" spans="1:14" x14ac:dyDescent="0.2">
      <c r="B15" s="310">
        <v>2</v>
      </c>
      <c r="C15" s="310" t="s">
        <v>3</v>
      </c>
      <c r="D15" s="312" t="s">
        <v>255</v>
      </c>
    </row>
    <row r="16" spans="1:14" x14ac:dyDescent="0.2">
      <c r="B16" s="310">
        <v>1</v>
      </c>
      <c r="C16" s="310" t="s">
        <v>3</v>
      </c>
      <c r="D16" s="312" t="s">
        <v>267</v>
      </c>
    </row>
    <row r="17" spans="1:14" x14ac:dyDescent="0.2">
      <c r="B17" s="310">
        <v>2</v>
      </c>
      <c r="C17" s="310" t="s">
        <v>3</v>
      </c>
      <c r="D17" s="312" t="s">
        <v>268</v>
      </c>
    </row>
    <row r="18" spans="1:14" x14ac:dyDescent="0.2">
      <c r="B18" s="310">
        <v>2</v>
      </c>
      <c r="C18" s="310" t="s">
        <v>3</v>
      </c>
      <c r="D18" s="312" t="s">
        <v>358</v>
      </c>
    </row>
    <row r="19" spans="1:14" x14ac:dyDescent="0.2">
      <c r="B19" s="310">
        <v>4</v>
      </c>
      <c r="C19" s="310" t="s">
        <v>3</v>
      </c>
      <c r="D19" s="312" t="s">
        <v>277</v>
      </c>
    </row>
    <row r="20" spans="1:14" x14ac:dyDescent="0.2">
      <c r="B20" s="310">
        <v>1</v>
      </c>
      <c r="C20" s="310" t="s">
        <v>3</v>
      </c>
      <c r="D20" s="312" t="s">
        <v>359</v>
      </c>
    </row>
    <row r="21" spans="1:14" x14ac:dyDescent="0.2">
      <c r="B21" s="310">
        <v>2</v>
      </c>
      <c r="C21" s="310" t="s">
        <v>3</v>
      </c>
      <c r="D21" s="312" t="s">
        <v>280</v>
      </c>
    </row>
    <row r="22" spans="1:14" x14ac:dyDescent="0.2">
      <c r="B22" s="310">
        <v>3</v>
      </c>
      <c r="C22" s="310" t="s">
        <v>3</v>
      </c>
      <c r="D22" s="312" t="s">
        <v>281</v>
      </c>
    </row>
    <row r="23" spans="1:14" x14ac:dyDescent="0.2">
      <c r="B23" s="310">
        <v>4</v>
      </c>
      <c r="C23" s="310" t="s">
        <v>3</v>
      </c>
      <c r="D23" s="312" t="s">
        <v>282</v>
      </c>
    </row>
    <row r="24" spans="1:14" x14ac:dyDescent="0.2">
      <c r="B24" s="310">
        <v>3</v>
      </c>
      <c r="C24" s="310" t="s">
        <v>3</v>
      </c>
      <c r="D24" s="312" t="s">
        <v>283</v>
      </c>
    </row>
    <row r="25" spans="1:14" x14ac:dyDescent="0.2">
      <c r="B25" s="310">
        <v>12</v>
      </c>
      <c r="C25" s="310" t="s">
        <v>3</v>
      </c>
      <c r="D25" s="312" t="s">
        <v>284</v>
      </c>
    </row>
    <row r="26" spans="1:14" x14ac:dyDescent="0.2">
      <c r="B26" s="310">
        <v>1</v>
      </c>
      <c r="C26" s="310" t="s">
        <v>3</v>
      </c>
      <c r="D26" s="312" t="s">
        <v>286</v>
      </c>
    </row>
    <row r="27" spans="1:14" x14ac:dyDescent="0.2">
      <c r="B27" s="310">
        <v>1</v>
      </c>
      <c r="C27" s="310" t="s">
        <v>3</v>
      </c>
      <c r="D27" s="312" t="s">
        <v>288</v>
      </c>
    </row>
    <row r="28" spans="1:14" x14ac:dyDescent="0.2">
      <c r="B28" s="310">
        <v>6</v>
      </c>
      <c r="C28" s="310" t="s">
        <v>3</v>
      </c>
      <c r="D28" s="312" t="s">
        <v>291</v>
      </c>
    </row>
    <row r="29" spans="1:14" x14ac:dyDescent="0.2">
      <c r="B29" s="310">
        <v>1</v>
      </c>
      <c r="C29" s="310" t="s">
        <v>64</v>
      </c>
      <c r="D29" s="312" t="s">
        <v>293</v>
      </c>
    </row>
    <row r="30" spans="1:14" x14ac:dyDescent="0.2">
      <c r="A30" s="299">
        <v>29</v>
      </c>
      <c r="B30" s="300" t="s">
        <v>360</v>
      </c>
      <c r="C30" s="301"/>
      <c r="D30" s="302"/>
      <c r="E30" s="299" t="s">
        <v>3</v>
      </c>
      <c r="F30" s="301">
        <v>5</v>
      </c>
      <c r="G30" s="303"/>
      <c r="H30" s="304">
        <f>$F30*$G30</f>
        <v>0</v>
      </c>
      <c r="I30" s="303"/>
      <c r="J30" s="304">
        <f>$F30*$I30</f>
        <v>0</v>
      </c>
      <c r="K30" s="303">
        <f>$G30+$I30</f>
        <v>0</v>
      </c>
      <c r="L30" s="304">
        <f>$H30+$J30</f>
        <v>0</v>
      </c>
      <c r="M30" s="301"/>
      <c r="N30" s="301"/>
    </row>
    <row r="31" spans="1:14" x14ac:dyDescent="0.2">
      <c r="A31" s="313"/>
      <c r="B31" s="314"/>
      <c r="C31" s="315"/>
      <c r="D31" s="316" t="s">
        <v>361</v>
      </c>
      <c r="E31" s="313"/>
      <c r="F31" s="315"/>
      <c r="G31" s="317"/>
      <c r="H31" s="318"/>
      <c r="I31" s="317"/>
      <c r="J31" s="318"/>
      <c r="K31" s="317"/>
      <c r="L31" s="318"/>
      <c r="M31" s="315"/>
      <c r="N31" s="315"/>
    </row>
    <row r="32" spans="1:14" x14ac:dyDescent="0.2">
      <c r="A32" s="299">
        <v>30</v>
      </c>
      <c r="B32" s="300" t="s">
        <v>362</v>
      </c>
      <c r="C32" s="301"/>
      <c r="D32" s="302"/>
      <c r="E32" s="299" t="s">
        <v>11</v>
      </c>
      <c r="F32" s="301">
        <v>136</v>
      </c>
      <c r="G32" s="303"/>
      <c r="H32" s="304">
        <f>$F32*$G32</f>
        <v>0</v>
      </c>
      <c r="I32" s="303"/>
      <c r="J32" s="304">
        <f>$F32*$I32</f>
        <v>0</v>
      </c>
      <c r="K32" s="303">
        <f>$G32+$I32</f>
        <v>0</v>
      </c>
      <c r="L32" s="304">
        <f>$H32+$J32</f>
        <v>0</v>
      </c>
      <c r="M32" s="301"/>
      <c r="N32" s="301"/>
    </row>
    <row r="33" spans="1:14" x14ac:dyDescent="0.2">
      <c r="A33" s="313"/>
      <c r="B33" s="314"/>
      <c r="C33" s="315"/>
      <c r="D33" s="316" t="s">
        <v>299</v>
      </c>
      <c r="E33" s="313"/>
      <c r="F33" s="315"/>
      <c r="G33" s="317"/>
      <c r="H33" s="318"/>
      <c r="I33" s="317"/>
      <c r="J33" s="318"/>
      <c r="K33" s="317"/>
      <c r="L33" s="318"/>
      <c r="M33" s="315"/>
      <c r="N33" s="315"/>
    </row>
    <row r="34" spans="1:14" x14ac:dyDescent="0.2">
      <c r="A34" s="299">
        <v>31</v>
      </c>
      <c r="B34" s="300" t="s">
        <v>306</v>
      </c>
      <c r="C34" s="301"/>
      <c r="D34" s="302"/>
      <c r="E34" s="299" t="s">
        <v>64</v>
      </c>
      <c r="F34" s="301">
        <v>1</v>
      </c>
      <c r="G34" s="303"/>
      <c r="H34" s="304">
        <f>$F34*$G34</f>
        <v>0</v>
      </c>
      <c r="I34" s="303"/>
      <c r="J34" s="304">
        <f>$F34*$I34</f>
        <v>0</v>
      </c>
      <c r="K34" s="303">
        <f>$G34+$I34</f>
        <v>0</v>
      </c>
      <c r="L34" s="304">
        <f>$H34+$J34</f>
        <v>0</v>
      </c>
      <c r="M34" s="301"/>
      <c r="N34" s="301"/>
    </row>
    <row r="35" spans="1:14" ht="25.5" x14ac:dyDescent="0.2">
      <c r="A35" s="283"/>
      <c r="B35" s="305"/>
      <c r="C35" s="306"/>
      <c r="D35" s="307" t="s">
        <v>307</v>
      </c>
      <c r="E35" s="283"/>
      <c r="F35" s="306"/>
      <c r="G35" s="286"/>
      <c r="H35" s="308"/>
      <c r="I35" s="286"/>
      <c r="J35" s="308"/>
      <c r="K35" s="286"/>
      <c r="L35" s="308"/>
      <c r="M35" s="306"/>
      <c r="N35" s="306"/>
    </row>
    <row r="36" spans="1:14" x14ac:dyDescent="0.2">
      <c r="B36" s="310">
        <v>1</v>
      </c>
      <c r="C36" s="310" t="s">
        <v>64</v>
      </c>
      <c r="D36" s="312" t="s">
        <v>308</v>
      </c>
    </row>
    <row r="37" spans="1:14" x14ac:dyDescent="0.2">
      <c r="B37" s="310">
        <v>1</v>
      </c>
      <c r="C37" s="310" t="s">
        <v>64</v>
      </c>
      <c r="D37" s="312" t="s">
        <v>309</v>
      </c>
    </row>
    <row r="38" spans="1:14" x14ac:dyDescent="0.2">
      <c r="A38" s="299">
        <v>32</v>
      </c>
      <c r="B38" s="300" t="s">
        <v>363</v>
      </c>
      <c r="C38" s="301"/>
      <c r="D38" s="302"/>
      <c r="E38" s="299" t="s">
        <v>64</v>
      </c>
      <c r="F38" s="301">
        <v>1</v>
      </c>
      <c r="G38" s="303"/>
      <c r="H38" s="304">
        <f>$F38*$G38</f>
        <v>0</v>
      </c>
      <c r="I38" s="303"/>
      <c r="J38" s="304">
        <f>$F38*$I38</f>
        <v>0</v>
      </c>
      <c r="K38" s="303">
        <f>$G38+$I38</f>
        <v>0</v>
      </c>
      <c r="L38" s="304">
        <f>$H38+$J38</f>
        <v>0</v>
      </c>
      <c r="M38" s="301"/>
      <c r="N38" s="301"/>
    </row>
    <row r="39" spans="1:14" x14ac:dyDescent="0.2">
      <c r="A39" s="313"/>
      <c r="B39" s="314"/>
      <c r="C39" s="315"/>
      <c r="D39" s="316" t="s">
        <v>349</v>
      </c>
      <c r="E39" s="313"/>
      <c r="F39" s="315"/>
      <c r="G39" s="317"/>
      <c r="H39" s="318"/>
      <c r="I39" s="317"/>
      <c r="J39" s="318"/>
      <c r="K39" s="317"/>
      <c r="L39" s="318"/>
      <c r="M39" s="315"/>
      <c r="N39" s="315"/>
    </row>
    <row r="40" spans="1:14" x14ac:dyDescent="0.2">
      <c r="A40" s="299">
        <v>33</v>
      </c>
      <c r="B40" s="300" t="s">
        <v>364</v>
      </c>
      <c r="C40" s="301"/>
      <c r="D40" s="302"/>
      <c r="E40" s="299" t="s">
        <v>64</v>
      </c>
      <c r="F40" s="301">
        <v>1</v>
      </c>
      <c r="G40" s="303"/>
      <c r="H40" s="304">
        <f>$F40*$G40</f>
        <v>0</v>
      </c>
      <c r="I40" s="303"/>
      <c r="J40" s="304">
        <f>$F40*$I40</f>
        <v>0</v>
      </c>
      <c r="K40" s="303">
        <f>$G40+$I40</f>
        <v>0</v>
      </c>
      <c r="L40" s="304">
        <f>$H40+$J40</f>
        <v>0</v>
      </c>
      <c r="M40" s="301"/>
      <c r="N40" s="301"/>
    </row>
    <row r="41" spans="1:14" x14ac:dyDescent="0.2">
      <c r="A41" s="313"/>
      <c r="B41" s="314"/>
      <c r="C41" s="315"/>
      <c r="D41" s="316" t="s">
        <v>349</v>
      </c>
      <c r="E41" s="313"/>
      <c r="F41" s="315"/>
      <c r="G41" s="317"/>
      <c r="H41" s="318"/>
      <c r="I41" s="317"/>
      <c r="J41" s="318"/>
      <c r="K41" s="317"/>
      <c r="L41" s="318"/>
      <c r="M41" s="315"/>
      <c r="N41" s="315"/>
    </row>
    <row r="42" spans="1:14" x14ac:dyDescent="0.2">
      <c r="A42" s="299">
        <v>34</v>
      </c>
      <c r="B42" s="300" t="s">
        <v>365</v>
      </c>
      <c r="C42" s="301"/>
      <c r="D42" s="302"/>
      <c r="E42" s="299" t="s">
        <v>64</v>
      </c>
      <c r="F42" s="301">
        <v>1</v>
      </c>
      <c r="G42" s="303"/>
      <c r="H42" s="304">
        <f>$F42*$G42</f>
        <v>0</v>
      </c>
      <c r="I42" s="303"/>
      <c r="J42" s="304">
        <f>$F42*$I42</f>
        <v>0</v>
      </c>
      <c r="K42" s="303">
        <f>$G42+$I42</f>
        <v>0</v>
      </c>
      <c r="L42" s="304">
        <f>$H42+$J42</f>
        <v>0</v>
      </c>
      <c r="M42" s="301"/>
      <c r="N42" s="301"/>
    </row>
    <row r="43" spans="1:14" ht="25.5" x14ac:dyDescent="0.2">
      <c r="A43" s="283"/>
      <c r="B43" s="305"/>
      <c r="C43" s="306"/>
      <c r="D43" s="307" t="s">
        <v>366</v>
      </c>
      <c r="E43" s="283"/>
      <c r="F43" s="306"/>
      <c r="G43" s="286"/>
      <c r="H43" s="308"/>
      <c r="I43" s="286"/>
      <c r="J43" s="308"/>
      <c r="K43" s="286"/>
      <c r="L43" s="308"/>
      <c r="M43" s="306"/>
      <c r="N43" s="306"/>
    </row>
    <row r="44" spans="1:14" x14ac:dyDescent="0.2">
      <c r="B44" s="310">
        <v>1</v>
      </c>
      <c r="C44" s="310" t="s">
        <v>3</v>
      </c>
      <c r="D44" s="312" t="s">
        <v>367</v>
      </c>
    </row>
    <row r="45" spans="1:14" x14ac:dyDescent="0.2">
      <c r="A45" s="299">
        <v>35</v>
      </c>
      <c r="B45" s="300" t="s">
        <v>368</v>
      </c>
      <c r="C45" s="301"/>
      <c r="D45" s="302"/>
      <c r="E45" s="299" t="s">
        <v>64</v>
      </c>
      <c r="F45" s="301">
        <v>1</v>
      </c>
      <c r="G45" s="303"/>
      <c r="H45" s="304">
        <f>$F45*$G45</f>
        <v>0</v>
      </c>
      <c r="I45" s="303"/>
      <c r="J45" s="304">
        <f>$F45*$I45</f>
        <v>0</v>
      </c>
      <c r="K45" s="303">
        <f>$G45+$I45</f>
        <v>0</v>
      </c>
      <c r="L45" s="304">
        <f>$H45+$J45</f>
        <v>0</v>
      </c>
      <c r="M45" s="301"/>
      <c r="N45" s="301"/>
    </row>
    <row r="46" spans="1:14" ht="25.5" x14ac:dyDescent="0.2">
      <c r="A46" s="283"/>
      <c r="B46" s="305"/>
      <c r="C46" s="306"/>
      <c r="D46" s="307" t="s">
        <v>366</v>
      </c>
      <c r="E46" s="283"/>
      <c r="F46" s="306"/>
      <c r="G46" s="286"/>
      <c r="H46" s="308"/>
      <c r="I46" s="286"/>
      <c r="J46" s="308"/>
      <c r="K46" s="286"/>
      <c r="L46" s="308"/>
      <c r="M46" s="306"/>
      <c r="N46" s="306"/>
    </row>
    <row r="47" spans="1:14" x14ac:dyDescent="0.2">
      <c r="B47" s="310">
        <v>1</v>
      </c>
      <c r="C47" s="310" t="s">
        <v>3</v>
      </c>
      <c r="D47" s="312" t="s">
        <v>369</v>
      </c>
    </row>
    <row r="48" spans="1:14" x14ac:dyDescent="0.2">
      <c r="A48" s="299">
        <v>36</v>
      </c>
      <c r="B48" s="300" t="s">
        <v>370</v>
      </c>
      <c r="C48" s="301"/>
      <c r="D48" s="302"/>
      <c r="E48" s="299" t="s">
        <v>64</v>
      </c>
      <c r="F48" s="301">
        <v>1</v>
      </c>
      <c r="G48" s="303"/>
      <c r="H48" s="304">
        <f>$F48*$G48</f>
        <v>0</v>
      </c>
      <c r="I48" s="303"/>
      <c r="J48" s="304">
        <f>$F48*$I48</f>
        <v>0</v>
      </c>
      <c r="K48" s="303">
        <f>$G48+$I48</f>
        <v>0</v>
      </c>
      <c r="L48" s="304">
        <f>$H48+$J48</f>
        <v>0</v>
      </c>
      <c r="M48" s="301"/>
      <c r="N48" s="301"/>
    </row>
    <row r="49" spans="1:14" ht="25.5" x14ac:dyDescent="0.2">
      <c r="A49" s="283"/>
      <c r="B49" s="305"/>
      <c r="C49" s="306"/>
      <c r="D49" s="307" t="s">
        <v>366</v>
      </c>
      <c r="E49" s="283"/>
      <c r="F49" s="306"/>
      <c r="G49" s="286"/>
      <c r="H49" s="308"/>
      <c r="I49" s="286"/>
      <c r="J49" s="308"/>
      <c r="K49" s="286"/>
      <c r="L49" s="308"/>
      <c r="M49" s="306"/>
      <c r="N49" s="306"/>
    </row>
    <row r="50" spans="1:14" x14ac:dyDescent="0.2">
      <c r="B50" s="310">
        <v>1</v>
      </c>
      <c r="C50" s="310" t="s">
        <v>3</v>
      </c>
      <c r="D50" s="312" t="s">
        <v>371</v>
      </c>
    </row>
    <row r="51" spans="1:14" x14ac:dyDescent="0.2">
      <c r="A51" s="299">
        <v>37</v>
      </c>
      <c r="B51" s="300" t="s">
        <v>372</v>
      </c>
      <c r="C51" s="301"/>
      <c r="D51" s="302"/>
      <c r="E51" s="299" t="s">
        <v>64</v>
      </c>
      <c r="F51" s="301">
        <v>1</v>
      </c>
      <c r="G51" s="303"/>
      <c r="H51" s="304">
        <f>$F51*$G51</f>
        <v>0</v>
      </c>
      <c r="I51" s="303"/>
      <c r="J51" s="304">
        <f>$F51*$I51</f>
        <v>0</v>
      </c>
      <c r="K51" s="303">
        <f>$G51+$I51</f>
        <v>0</v>
      </c>
      <c r="L51" s="304">
        <f>$H51+$J51</f>
        <v>0</v>
      </c>
      <c r="M51" s="301"/>
      <c r="N51" s="301"/>
    </row>
    <row r="52" spans="1:14" ht="25.5" x14ac:dyDescent="0.2">
      <c r="A52" s="283"/>
      <c r="B52" s="305"/>
      <c r="C52" s="306"/>
      <c r="D52" s="307" t="s">
        <v>366</v>
      </c>
      <c r="E52" s="283"/>
      <c r="F52" s="306"/>
      <c r="G52" s="286"/>
      <c r="H52" s="308"/>
      <c r="I52" s="286"/>
      <c r="J52" s="308"/>
      <c r="K52" s="286"/>
      <c r="L52" s="308"/>
      <c r="M52" s="306"/>
      <c r="N52" s="306"/>
    </row>
    <row r="53" spans="1:14" ht="25.5" x14ac:dyDescent="0.2">
      <c r="B53" s="310">
        <v>1</v>
      </c>
      <c r="C53" s="310" t="s">
        <v>3</v>
      </c>
      <c r="D53" s="312" t="s">
        <v>373</v>
      </c>
    </row>
    <row r="54" spans="1:14" x14ac:dyDescent="0.2">
      <c r="A54" s="299">
        <v>38</v>
      </c>
      <c r="B54" s="300" t="s">
        <v>374</v>
      </c>
      <c r="C54" s="301"/>
      <c r="D54" s="302"/>
      <c r="E54" s="299" t="s">
        <v>64</v>
      </c>
      <c r="F54" s="301">
        <v>1</v>
      </c>
      <c r="G54" s="303"/>
      <c r="H54" s="304">
        <f>$F54*$G54</f>
        <v>0</v>
      </c>
      <c r="I54" s="303"/>
      <c r="J54" s="304">
        <f>$F54*$I54</f>
        <v>0</v>
      </c>
      <c r="K54" s="303">
        <f>$G54+$I54</f>
        <v>0</v>
      </c>
      <c r="L54" s="304">
        <f>$H54+$J54</f>
        <v>0</v>
      </c>
      <c r="M54" s="301"/>
      <c r="N54" s="301"/>
    </row>
    <row r="55" spans="1:14" ht="25.5" x14ac:dyDescent="0.2">
      <c r="A55" s="283"/>
      <c r="B55" s="305"/>
      <c r="C55" s="306"/>
      <c r="D55" s="307" t="s">
        <v>366</v>
      </c>
      <c r="E55" s="283"/>
      <c r="F55" s="306"/>
      <c r="G55" s="286"/>
      <c r="H55" s="308"/>
      <c r="I55" s="286"/>
      <c r="J55" s="308"/>
      <c r="K55" s="286"/>
      <c r="L55" s="308"/>
      <c r="M55" s="306"/>
      <c r="N55" s="306"/>
    </row>
    <row r="56" spans="1:14" ht="25.5" x14ac:dyDescent="0.2">
      <c r="B56" s="310">
        <v>1</v>
      </c>
      <c r="C56" s="310" t="s">
        <v>3</v>
      </c>
      <c r="D56" s="312" t="s">
        <v>375</v>
      </c>
    </row>
    <row r="57" spans="1:14" x14ac:dyDescent="0.2">
      <c r="A57" s="299">
        <v>39</v>
      </c>
      <c r="B57" s="300" t="s">
        <v>332</v>
      </c>
      <c r="C57" s="301"/>
      <c r="D57" s="302"/>
      <c r="E57" s="299" t="s">
        <v>64</v>
      </c>
      <c r="F57" s="301">
        <v>1</v>
      </c>
      <c r="G57" s="303"/>
      <c r="H57" s="304">
        <f>$F57*$G57</f>
        <v>0</v>
      </c>
      <c r="I57" s="303"/>
      <c r="J57" s="304">
        <f>$F57*$I57</f>
        <v>0</v>
      </c>
      <c r="K57" s="303">
        <f>$G57+$I57</f>
        <v>0</v>
      </c>
      <c r="L57" s="304">
        <f>$H57+$J57</f>
        <v>0</v>
      </c>
      <c r="M57" s="301"/>
      <c r="N57" s="301"/>
    </row>
    <row r="58" spans="1:14" x14ac:dyDescent="0.2">
      <c r="D58" s="312" t="s">
        <v>327</v>
      </c>
    </row>
    <row r="59" spans="1:14" ht="25.5" x14ac:dyDescent="0.2">
      <c r="D59" s="312" t="s">
        <v>333</v>
      </c>
    </row>
    <row r="60" spans="1:14" x14ac:dyDescent="0.2">
      <c r="D60" s="312" t="s">
        <v>334</v>
      </c>
    </row>
    <row r="61" spans="1:14" x14ac:dyDescent="0.2">
      <c r="D61" s="312" t="s">
        <v>335</v>
      </c>
    </row>
    <row r="62" spans="1:14" x14ac:dyDescent="0.2">
      <c r="D62" s="312" t="s">
        <v>336</v>
      </c>
    </row>
    <row r="63" spans="1:14" ht="13.5" thickBot="1" x14ac:dyDescent="0.25">
      <c r="D63" s="312" t="s">
        <v>337</v>
      </c>
    </row>
    <row r="64" spans="1:14" ht="13.5" thickBot="1" x14ac:dyDescent="0.25">
      <c r="A64" s="319" t="s">
        <v>338</v>
      </c>
      <c r="B64" s="320" t="s">
        <v>339</v>
      </c>
      <c r="C64" s="321"/>
      <c r="D64" s="322"/>
      <c r="E64" s="323"/>
      <c r="F64" s="321"/>
      <c r="G64" s="324"/>
      <c r="H64" s="325">
        <f>SUM(H7:H63)</f>
        <v>0</v>
      </c>
      <c r="I64" s="324"/>
      <c r="J64" s="324">
        <f>SUM(J7:J63)</f>
        <v>0</v>
      </c>
      <c r="K64" s="324"/>
      <c r="L64" s="324">
        <f>SUM(L7:L63)</f>
        <v>0</v>
      </c>
      <c r="M64" s="321"/>
      <c r="N64" s="326"/>
    </row>
  </sheetData>
  <mergeCells count="4">
    <mergeCell ref="B1:D1"/>
    <mergeCell ref="B2:D2"/>
    <mergeCell ref="B3:D3"/>
    <mergeCell ref="B4:D4"/>
  </mergeCells>
  <printOptions gridLines="1"/>
  <pageMargins left="0.39370078740157483" right="0.39370078740157483" top="0.78740157480314965" bottom="0.39370078740157483" header="0.39370078740157483" footer="0.19685039370078741"/>
  <pageSetup paperSize="9" scale="73" fitToHeight="50" orientation="landscape" r:id="rId1"/>
  <headerFooter alignWithMargins="0">
    <oddHeader>&amp;CČS Ježník&amp;R18-10249-02</oddHeader>
    <oddFooter>&amp;L&amp;8&amp;F/&amp;A&amp;R&amp;8&amp;P/&amp;N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view="pageBreakPreview" zoomScaleNormal="85" zoomScaleSheetLayoutView="100" workbookViewId="0">
      <pane ySplit="6" topLeftCell="A7" activePane="bottomLeft" state="frozen"/>
      <selection activeCell="AD30" sqref="AD30"/>
      <selection pane="bottomLeft" activeCell="AD30" sqref="AD30"/>
    </sheetView>
  </sheetViews>
  <sheetFormatPr defaultRowHeight="12.75" x14ac:dyDescent="0.2"/>
  <cols>
    <col min="1" max="1" width="9.42578125" style="309" customWidth="1"/>
    <col min="2" max="2" width="5.85546875" style="310" customWidth="1"/>
    <col min="3" max="3" width="4.7109375" style="310" customWidth="1"/>
    <col min="4" max="4" width="58.42578125" style="312" customWidth="1"/>
    <col min="5" max="5" width="8.7109375" style="309" customWidth="1"/>
    <col min="6" max="6" width="9.140625" style="310"/>
    <col min="7" max="12" width="10.7109375" style="311" customWidth="1"/>
    <col min="13" max="13" width="12.85546875" style="310" customWidth="1"/>
    <col min="14" max="14" width="14.5703125" style="310" customWidth="1"/>
    <col min="15" max="254" width="9.140625" style="293"/>
    <col min="255" max="255" width="9.42578125" style="293" customWidth="1"/>
    <col min="256" max="256" width="5.85546875" style="293" customWidth="1"/>
    <col min="257" max="257" width="4.7109375" style="293" customWidth="1"/>
    <col min="258" max="258" width="58.42578125" style="293" customWidth="1"/>
    <col min="259" max="259" width="8.7109375" style="293" customWidth="1"/>
    <col min="260" max="260" width="9.140625" style="293"/>
    <col min="261" max="266" width="10.7109375" style="293" customWidth="1"/>
    <col min="267" max="267" width="12.85546875" style="293" customWidth="1"/>
    <col min="268" max="268" width="14.5703125" style="293" customWidth="1"/>
    <col min="269" max="510" width="9.140625" style="293"/>
    <col min="511" max="511" width="9.42578125" style="293" customWidth="1"/>
    <col min="512" max="512" width="5.85546875" style="293" customWidth="1"/>
    <col min="513" max="513" width="4.7109375" style="293" customWidth="1"/>
    <col min="514" max="514" width="58.42578125" style="293" customWidth="1"/>
    <col min="515" max="515" width="8.7109375" style="293" customWidth="1"/>
    <col min="516" max="516" width="9.140625" style="293"/>
    <col min="517" max="522" width="10.7109375" style="293" customWidth="1"/>
    <col min="523" max="523" width="12.85546875" style="293" customWidth="1"/>
    <col min="524" max="524" width="14.5703125" style="293" customWidth="1"/>
    <col min="525" max="766" width="9.140625" style="293"/>
    <col min="767" max="767" width="9.42578125" style="293" customWidth="1"/>
    <col min="768" max="768" width="5.85546875" style="293" customWidth="1"/>
    <col min="769" max="769" width="4.7109375" style="293" customWidth="1"/>
    <col min="770" max="770" width="58.42578125" style="293" customWidth="1"/>
    <col min="771" max="771" width="8.7109375" style="293" customWidth="1"/>
    <col min="772" max="772" width="9.140625" style="293"/>
    <col min="773" max="778" width="10.7109375" style="293" customWidth="1"/>
    <col min="779" max="779" width="12.85546875" style="293" customWidth="1"/>
    <col min="780" max="780" width="14.5703125" style="293" customWidth="1"/>
    <col min="781" max="1022" width="9.140625" style="293"/>
    <col min="1023" max="1023" width="9.42578125" style="293" customWidth="1"/>
    <col min="1024" max="1024" width="5.85546875" style="293" customWidth="1"/>
    <col min="1025" max="1025" width="4.7109375" style="293" customWidth="1"/>
    <col min="1026" max="1026" width="58.42578125" style="293" customWidth="1"/>
    <col min="1027" max="1027" width="8.7109375" style="293" customWidth="1"/>
    <col min="1028" max="1028" width="9.140625" style="293"/>
    <col min="1029" max="1034" width="10.7109375" style="293" customWidth="1"/>
    <col min="1035" max="1035" width="12.85546875" style="293" customWidth="1"/>
    <col min="1036" max="1036" width="14.5703125" style="293" customWidth="1"/>
    <col min="1037" max="1278" width="9.140625" style="293"/>
    <col min="1279" max="1279" width="9.42578125" style="293" customWidth="1"/>
    <col min="1280" max="1280" width="5.85546875" style="293" customWidth="1"/>
    <col min="1281" max="1281" width="4.7109375" style="293" customWidth="1"/>
    <col min="1282" max="1282" width="58.42578125" style="293" customWidth="1"/>
    <col min="1283" max="1283" width="8.7109375" style="293" customWidth="1"/>
    <col min="1284" max="1284" width="9.140625" style="293"/>
    <col min="1285" max="1290" width="10.7109375" style="293" customWidth="1"/>
    <col min="1291" max="1291" width="12.85546875" style="293" customWidth="1"/>
    <col min="1292" max="1292" width="14.5703125" style="293" customWidth="1"/>
    <col min="1293" max="1534" width="9.140625" style="293"/>
    <col min="1535" max="1535" width="9.42578125" style="293" customWidth="1"/>
    <col min="1536" max="1536" width="5.85546875" style="293" customWidth="1"/>
    <col min="1537" max="1537" width="4.7109375" style="293" customWidth="1"/>
    <col min="1538" max="1538" width="58.42578125" style="293" customWidth="1"/>
    <col min="1539" max="1539" width="8.7109375" style="293" customWidth="1"/>
    <col min="1540" max="1540" width="9.140625" style="293"/>
    <col min="1541" max="1546" width="10.7109375" style="293" customWidth="1"/>
    <col min="1547" max="1547" width="12.85546875" style="293" customWidth="1"/>
    <col min="1548" max="1548" width="14.5703125" style="293" customWidth="1"/>
    <col min="1549" max="1790" width="9.140625" style="293"/>
    <col min="1791" max="1791" width="9.42578125" style="293" customWidth="1"/>
    <col min="1792" max="1792" width="5.85546875" style="293" customWidth="1"/>
    <col min="1793" max="1793" width="4.7109375" style="293" customWidth="1"/>
    <col min="1794" max="1794" width="58.42578125" style="293" customWidth="1"/>
    <col min="1795" max="1795" width="8.7109375" style="293" customWidth="1"/>
    <col min="1796" max="1796" width="9.140625" style="293"/>
    <col min="1797" max="1802" width="10.7109375" style="293" customWidth="1"/>
    <col min="1803" max="1803" width="12.85546875" style="293" customWidth="1"/>
    <col min="1804" max="1804" width="14.5703125" style="293" customWidth="1"/>
    <col min="1805" max="2046" width="9.140625" style="293"/>
    <col min="2047" max="2047" width="9.42578125" style="293" customWidth="1"/>
    <col min="2048" max="2048" width="5.85546875" style="293" customWidth="1"/>
    <col min="2049" max="2049" width="4.7109375" style="293" customWidth="1"/>
    <col min="2050" max="2050" width="58.42578125" style="293" customWidth="1"/>
    <col min="2051" max="2051" width="8.7109375" style="293" customWidth="1"/>
    <col min="2052" max="2052" width="9.140625" style="293"/>
    <col min="2053" max="2058" width="10.7109375" style="293" customWidth="1"/>
    <col min="2059" max="2059" width="12.85546875" style="293" customWidth="1"/>
    <col min="2060" max="2060" width="14.5703125" style="293" customWidth="1"/>
    <col min="2061" max="2302" width="9.140625" style="293"/>
    <col min="2303" max="2303" width="9.42578125" style="293" customWidth="1"/>
    <col min="2304" max="2304" width="5.85546875" style="293" customWidth="1"/>
    <col min="2305" max="2305" width="4.7109375" style="293" customWidth="1"/>
    <col min="2306" max="2306" width="58.42578125" style="293" customWidth="1"/>
    <col min="2307" max="2307" width="8.7109375" style="293" customWidth="1"/>
    <col min="2308" max="2308" width="9.140625" style="293"/>
    <col min="2309" max="2314" width="10.7109375" style="293" customWidth="1"/>
    <col min="2315" max="2315" width="12.85546875" style="293" customWidth="1"/>
    <col min="2316" max="2316" width="14.5703125" style="293" customWidth="1"/>
    <col min="2317" max="2558" width="9.140625" style="293"/>
    <col min="2559" max="2559" width="9.42578125" style="293" customWidth="1"/>
    <col min="2560" max="2560" width="5.85546875" style="293" customWidth="1"/>
    <col min="2561" max="2561" width="4.7109375" style="293" customWidth="1"/>
    <col min="2562" max="2562" width="58.42578125" style="293" customWidth="1"/>
    <col min="2563" max="2563" width="8.7109375" style="293" customWidth="1"/>
    <col min="2564" max="2564" width="9.140625" style="293"/>
    <col min="2565" max="2570" width="10.7109375" style="293" customWidth="1"/>
    <col min="2571" max="2571" width="12.85546875" style="293" customWidth="1"/>
    <col min="2572" max="2572" width="14.5703125" style="293" customWidth="1"/>
    <col min="2573" max="2814" width="9.140625" style="293"/>
    <col min="2815" max="2815" width="9.42578125" style="293" customWidth="1"/>
    <col min="2816" max="2816" width="5.85546875" style="293" customWidth="1"/>
    <col min="2817" max="2817" width="4.7109375" style="293" customWidth="1"/>
    <col min="2818" max="2818" width="58.42578125" style="293" customWidth="1"/>
    <col min="2819" max="2819" width="8.7109375" style="293" customWidth="1"/>
    <col min="2820" max="2820" width="9.140625" style="293"/>
    <col min="2821" max="2826" width="10.7109375" style="293" customWidth="1"/>
    <col min="2827" max="2827" width="12.85546875" style="293" customWidth="1"/>
    <col min="2828" max="2828" width="14.5703125" style="293" customWidth="1"/>
    <col min="2829" max="3070" width="9.140625" style="293"/>
    <col min="3071" max="3071" width="9.42578125" style="293" customWidth="1"/>
    <col min="3072" max="3072" width="5.85546875" style="293" customWidth="1"/>
    <col min="3073" max="3073" width="4.7109375" style="293" customWidth="1"/>
    <col min="3074" max="3074" width="58.42578125" style="293" customWidth="1"/>
    <col min="3075" max="3075" width="8.7109375" style="293" customWidth="1"/>
    <col min="3076" max="3076" width="9.140625" style="293"/>
    <col min="3077" max="3082" width="10.7109375" style="293" customWidth="1"/>
    <col min="3083" max="3083" width="12.85546875" style="293" customWidth="1"/>
    <col min="3084" max="3084" width="14.5703125" style="293" customWidth="1"/>
    <col min="3085" max="3326" width="9.140625" style="293"/>
    <col min="3327" max="3327" width="9.42578125" style="293" customWidth="1"/>
    <col min="3328" max="3328" width="5.85546875" style="293" customWidth="1"/>
    <col min="3329" max="3329" width="4.7109375" style="293" customWidth="1"/>
    <col min="3330" max="3330" width="58.42578125" style="293" customWidth="1"/>
    <col min="3331" max="3331" width="8.7109375" style="293" customWidth="1"/>
    <col min="3332" max="3332" width="9.140625" style="293"/>
    <col min="3333" max="3338" width="10.7109375" style="293" customWidth="1"/>
    <col min="3339" max="3339" width="12.85546875" style="293" customWidth="1"/>
    <col min="3340" max="3340" width="14.5703125" style="293" customWidth="1"/>
    <col min="3341" max="3582" width="9.140625" style="293"/>
    <col min="3583" max="3583" width="9.42578125" style="293" customWidth="1"/>
    <col min="3584" max="3584" width="5.85546875" style="293" customWidth="1"/>
    <col min="3585" max="3585" width="4.7109375" style="293" customWidth="1"/>
    <col min="3586" max="3586" width="58.42578125" style="293" customWidth="1"/>
    <col min="3587" max="3587" width="8.7109375" style="293" customWidth="1"/>
    <col min="3588" max="3588" width="9.140625" style="293"/>
    <col min="3589" max="3594" width="10.7109375" style="293" customWidth="1"/>
    <col min="3595" max="3595" width="12.85546875" style="293" customWidth="1"/>
    <col min="3596" max="3596" width="14.5703125" style="293" customWidth="1"/>
    <col min="3597" max="3838" width="9.140625" style="293"/>
    <col min="3839" max="3839" width="9.42578125" style="293" customWidth="1"/>
    <col min="3840" max="3840" width="5.85546875" style="293" customWidth="1"/>
    <col min="3841" max="3841" width="4.7109375" style="293" customWidth="1"/>
    <col min="3842" max="3842" width="58.42578125" style="293" customWidth="1"/>
    <col min="3843" max="3843" width="8.7109375" style="293" customWidth="1"/>
    <col min="3844" max="3844" width="9.140625" style="293"/>
    <col min="3845" max="3850" width="10.7109375" style="293" customWidth="1"/>
    <col min="3851" max="3851" width="12.85546875" style="293" customWidth="1"/>
    <col min="3852" max="3852" width="14.5703125" style="293" customWidth="1"/>
    <col min="3853" max="4094" width="9.140625" style="293"/>
    <col min="4095" max="4095" width="9.42578125" style="293" customWidth="1"/>
    <col min="4096" max="4096" width="5.85546875" style="293" customWidth="1"/>
    <col min="4097" max="4097" width="4.7109375" style="293" customWidth="1"/>
    <col min="4098" max="4098" width="58.42578125" style="293" customWidth="1"/>
    <col min="4099" max="4099" width="8.7109375" style="293" customWidth="1"/>
    <col min="4100" max="4100" width="9.140625" style="293"/>
    <col min="4101" max="4106" width="10.7109375" style="293" customWidth="1"/>
    <col min="4107" max="4107" width="12.85546875" style="293" customWidth="1"/>
    <col min="4108" max="4108" width="14.5703125" style="293" customWidth="1"/>
    <col min="4109" max="4350" width="9.140625" style="293"/>
    <col min="4351" max="4351" width="9.42578125" style="293" customWidth="1"/>
    <col min="4352" max="4352" width="5.85546875" style="293" customWidth="1"/>
    <col min="4353" max="4353" width="4.7109375" style="293" customWidth="1"/>
    <col min="4354" max="4354" width="58.42578125" style="293" customWidth="1"/>
    <col min="4355" max="4355" width="8.7109375" style="293" customWidth="1"/>
    <col min="4356" max="4356" width="9.140625" style="293"/>
    <col min="4357" max="4362" width="10.7109375" style="293" customWidth="1"/>
    <col min="4363" max="4363" width="12.85546875" style="293" customWidth="1"/>
    <col min="4364" max="4364" width="14.5703125" style="293" customWidth="1"/>
    <col min="4365" max="4606" width="9.140625" style="293"/>
    <col min="4607" max="4607" width="9.42578125" style="293" customWidth="1"/>
    <col min="4608" max="4608" width="5.85546875" style="293" customWidth="1"/>
    <col min="4609" max="4609" width="4.7109375" style="293" customWidth="1"/>
    <col min="4610" max="4610" width="58.42578125" style="293" customWidth="1"/>
    <col min="4611" max="4611" width="8.7109375" style="293" customWidth="1"/>
    <col min="4612" max="4612" width="9.140625" style="293"/>
    <col min="4613" max="4618" width="10.7109375" style="293" customWidth="1"/>
    <col min="4619" max="4619" width="12.85546875" style="293" customWidth="1"/>
    <col min="4620" max="4620" width="14.5703125" style="293" customWidth="1"/>
    <col min="4621" max="4862" width="9.140625" style="293"/>
    <col min="4863" max="4863" width="9.42578125" style="293" customWidth="1"/>
    <col min="4864" max="4864" width="5.85546875" style="293" customWidth="1"/>
    <col min="4865" max="4865" width="4.7109375" style="293" customWidth="1"/>
    <col min="4866" max="4866" width="58.42578125" style="293" customWidth="1"/>
    <col min="4867" max="4867" width="8.7109375" style="293" customWidth="1"/>
    <col min="4868" max="4868" width="9.140625" style="293"/>
    <col min="4869" max="4874" width="10.7109375" style="293" customWidth="1"/>
    <col min="4875" max="4875" width="12.85546875" style="293" customWidth="1"/>
    <col min="4876" max="4876" width="14.5703125" style="293" customWidth="1"/>
    <col min="4877" max="5118" width="9.140625" style="293"/>
    <col min="5119" max="5119" width="9.42578125" style="293" customWidth="1"/>
    <col min="5120" max="5120" width="5.85546875" style="293" customWidth="1"/>
    <col min="5121" max="5121" width="4.7109375" style="293" customWidth="1"/>
    <col min="5122" max="5122" width="58.42578125" style="293" customWidth="1"/>
    <col min="5123" max="5123" width="8.7109375" style="293" customWidth="1"/>
    <col min="5124" max="5124" width="9.140625" style="293"/>
    <col min="5125" max="5130" width="10.7109375" style="293" customWidth="1"/>
    <col min="5131" max="5131" width="12.85546875" style="293" customWidth="1"/>
    <col min="5132" max="5132" width="14.5703125" style="293" customWidth="1"/>
    <col min="5133" max="5374" width="9.140625" style="293"/>
    <col min="5375" max="5375" width="9.42578125" style="293" customWidth="1"/>
    <col min="5376" max="5376" width="5.85546875" style="293" customWidth="1"/>
    <col min="5377" max="5377" width="4.7109375" style="293" customWidth="1"/>
    <col min="5378" max="5378" width="58.42578125" style="293" customWidth="1"/>
    <col min="5379" max="5379" width="8.7109375" style="293" customWidth="1"/>
    <col min="5380" max="5380" width="9.140625" style="293"/>
    <col min="5381" max="5386" width="10.7109375" style="293" customWidth="1"/>
    <col min="5387" max="5387" width="12.85546875" style="293" customWidth="1"/>
    <col min="5388" max="5388" width="14.5703125" style="293" customWidth="1"/>
    <col min="5389" max="5630" width="9.140625" style="293"/>
    <col min="5631" max="5631" width="9.42578125" style="293" customWidth="1"/>
    <col min="5632" max="5632" width="5.85546875" style="293" customWidth="1"/>
    <col min="5633" max="5633" width="4.7109375" style="293" customWidth="1"/>
    <col min="5634" max="5634" width="58.42578125" style="293" customWidth="1"/>
    <col min="5635" max="5635" width="8.7109375" style="293" customWidth="1"/>
    <col min="5636" max="5636" width="9.140625" style="293"/>
    <col min="5637" max="5642" width="10.7109375" style="293" customWidth="1"/>
    <col min="5643" max="5643" width="12.85546875" style="293" customWidth="1"/>
    <col min="5644" max="5644" width="14.5703125" style="293" customWidth="1"/>
    <col min="5645" max="5886" width="9.140625" style="293"/>
    <col min="5887" max="5887" width="9.42578125" style="293" customWidth="1"/>
    <col min="5888" max="5888" width="5.85546875" style="293" customWidth="1"/>
    <col min="5889" max="5889" width="4.7109375" style="293" customWidth="1"/>
    <col min="5890" max="5890" width="58.42578125" style="293" customWidth="1"/>
    <col min="5891" max="5891" width="8.7109375" style="293" customWidth="1"/>
    <col min="5892" max="5892" width="9.140625" style="293"/>
    <col min="5893" max="5898" width="10.7109375" style="293" customWidth="1"/>
    <col min="5899" max="5899" width="12.85546875" style="293" customWidth="1"/>
    <col min="5900" max="5900" width="14.5703125" style="293" customWidth="1"/>
    <col min="5901" max="6142" width="9.140625" style="293"/>
    <col min="6143" max="6143" width="9.42578125" style="293" customWidth="1"/>
    <col min="6144" max="6144" width="5.85546875" style="293" customWidth="1"/>
    <col min="6145" max="6145" width="4.7109375" style="293" customWidth="1"/>
    <col min="6146" max="6146" width="58.42578125" style="293" customWidth="1"/>
    <col min="6147" max="6147" width="8.7109375" style="293" customWidth="1"/>
    <col min="6148" max="6148" width="9.140625" style="293"/>
    <col min="6149" max="6154" width="10.7109375" style="293" customWidth="1"/>
    <col min="6155" max="6155" width="12.85546875" style="293" customWidth="1"/>
    <col min="6156" max="6156" width="14.5703125" style="293" customWidth="1"/>
    <col min="6157" max="6398" width="9.140625" style="293"/>
    <col min="6399" max="6399" width="9.42578125" style="293" customWidth="1"/>
    <col min="6400" max="6400" width="5.85546875" style="293" customWidth="1"/>
    <col min="6401" max="6401" width="4.7109375" style="293" customWidth="1"/>
    <col min="6402" max="6402" width="58.42578125" style="293" customWidth="1"/>
    <col min="6403" max="6403" width="8.7109375" style="293" customWidth="1"/>
    <col min="6404" max="6404" width="9.140625" style="293"/>
    <col min="6405" max="6410" width="10.7109375" style="293" customWidth="1"/>
    <col min="6411" max="6411" width="12.85546875" style="293" customWidth="1"/>
    <col min="6412" max="6412" width="14.5703125" style="293" customWidth="1"/>
    <col min="6413" max="6654" width="9.140625" style="293"/>
    <col min="6655" max="6655" width="9.42578125" style="293" customWidth="1"/>
    <col min="6656" max="6656" width="5.85546875" style="293" customWidth="1"/>
    <col min="6657" max="6657" width="4.7109375" style="293" customWidth="1"/>
    <col min="6658" max="6658" width="58.42578125" style="293" customWidth="1"/>
    <col min="6659" max="6659" width="8.7109375" style="293" customWidth="1"/>
    <col min="6660" max="6660" width="9.140625" style="293"/>
    <col min="6661" max="6666" width="10.7109375" style="293" customWidth="1"/>
    <col min="6667" max="6667" width="12.85546875" style="293" customWidth="1"/>
    <col min="6668" max="6668" width="14.5703125" style="293" customWidth="1"/>
    <col min="6669" max="6910" width="9.140625" style="293"/>
    <col min="6911" max="6911" width="9.42578125" style="293" customWidth="1"/>
    <col min="6912" max="6912" width="5.85546875" style="293" customWidth="1"/>
    <col min="6913" max="6913" width="4.7109375" style="293" customWidth="1"/>
    <col min="6914" max="6914" width="58.42578125" style="293" customWidth="1"/>
    <col min="6915" max="6915" width="8.7109375" style="293" customWidth="1"/>
    <col min="6916" max="6916" width="9.140625" style="293"/>
    <col min="6917" max="6922" width="10.7109375" style="293" customWidth="1"/>
    <col min="6923" max="6923" width="12.85546875" style="293" customWidth="1"/>
    <col min="6924" max="6924" width="14.5703125" style="293" customWidth="1"/>
    <col min="6925" max="7166" width="9.140625" style="293"/>
    <col min="7167" max="7167" width="9.42578125" style="293" customWidth="1"/>
    <col min="7168" max="7168" width="5.85546875" style="293" customWidth="1"/>
    <col min="7169" max="7169" width="4.7109375" style="293" customWidth="1"/>
    <col min="7170" max="7170" width="58.42578125" style="293" customWidth="1"/>
    <col min="7171" max="7171" width="8.7109375" style="293" customWidth="1"/>
    <col min="7172" max="7172" width="9.140625" style="293"/>
    <col min="7173" max="7178" width="10.7109375" style="293" customWidth="1"/>
    <col min="7179" max="7179" width="12.85546875" style="293" customWidth="1"/>
    <col min="7180" max="7180" width="14.5703125" style="293" customWidth="1"/>
    <col min="7181" max="7422" width="9.140625" style="293"/>
    <col min="7423" max="7423" width="9.42578125" style="293" customWidth="1"/>
    <col min="7424" max="7424" width="5.85546875" style="293" customWidth="1"/>
    <col min="7425" max="7425" width="4.7109375" style="293" customWidth="1"/>
    <col min="7426" max="7426" width="58.42578125" style="293" customWidth="1"/>
    <col min="7427" max="7427" width="8.7109375" style="293" customWidth="1"/>
    <col min="7428" max="7428" width="9.140625" style="293"/>
    <col min="7429" max="7434" width="10.7109375" style="293" customWidth="1"/>
    <col min="7435" max="7435" width="12.85546875" style="293" customWidth="1"/>
    <col min="7436" max="7436" width="14.5703125" style="293" customWidth="1"/>
    <col min="7437" max="7678" width="9.140625" style="293"/>
    <col min="7679" max="7679" width="9.42578125" style="293" customWidth="1"/>
    <col min="7680" max="7680" width="5.85546875" style="293" customWidth="1"/>
    <col min="7681" max="7681" width="4.7109375" style="293" customWidth="1"/>
    <col min="7682" max="7682" width="58.42578125" style="293" customWidth="1"/>
    <col min="7683" max="7683" width="8.7109375" style="293" customWidth="1"/>
    <col min="7684" max="7684" width="9.140625" style="293"/>
    <col min="7685" max="7690" width="10.7109375" style="293" customWidth="1"/>
    <col min="7691" max="7691" width="12.85546875" style="293" customWidth="1"/>
    <col min="7692" max="7692" width="14.5703125" style="293" customWidth="1"/>
    <col min="7693" max="7934" width="9.140625" style="293"/>
    <col min="7935" max="7935" width="9.42578125" style="293" customWidth="1"/>
    <col min="7936" max="7936" width="5.85546875" style="293" customWidth="1"/>
    <col min="7937" max="7937" width="4.7109375" style="293" customWidth="1"/>
    <col min="7938" max="7938" width="58.42578125" style="293" customWidth="1"/>
    <col min="7939" max="7939" width="8.7109375" style="293" customWidth="1"/>
    <col min="7940" max="7940" width="9.140625" style="293"/>
    <col min="7941" max="7946" width="10.7109375" style="293" customWidth="1"/>
    <col min="7947" max="7947" width="12.85546875" style="293" customWidth="1"/>
    <col min="7948" max="7948" width="14.5703125" style="293" customWidth="1"/>
    <col min="7949" max="8190" width="9.140625" style="293"/>
    <col min="8191" max="8191" width="9.42578125" style="293" customWidth="1"/>
    <col min="8192" max="8192" width="5.85546875" style="293" customWidth="1"/>
    <col min="8193" max="8193" width="4.7109375" style="293" customWidth="1"/>
    <col min="8194" max="8194" width="58.42578125" style="293" customWidth="1"/>
    <col min="8195" max="8195" width="8.7109375" style="293" customWidth="1"/>
    <col min="8196" max="8196" width="9.140625" style="293"/>
    <col min="8197" max="8202" width="10.7109375" style="293" customWidth="1"/>
    <col min="8203" max="8203" width="12.85546875" style="293" customWidth="1"/>
    <col min="8204" max="8204" width="14.5703125" style="293" customWidth="1"/>
    <col min="8205" max="8446" width="9.140625" style="293"/>
    <col min="8447" max="8447" width="9.42578125" style="293" customWidth="1"/>
    <col min="8448" max="8448" width="5.85546875" style="293" customWidth="1"/>
    <col min="8449" max="8449" width="4.7109375" style="293" customWidth="1"/>
    <col min="8450" max="8450" width="58.42578125" style="293" customWidth="1"/>
    <col min="8451" max="8451" width="8.7109375" style="293" customWidth="1"/>
    <col min="8452" max="8452" width="9.140625" style="293"/>
    <col min="8453" max="8458" width="10.7109375" style="293" customWidth="1"/>
    <col min="8459" max="8459" width="12.85546875" style="293" customWidth="1"/>
    <col min="8460" max="8460" width="14.5703125" style="293" customWidth="1"/>
    <col min="8461" max="8702" width="9.140625" style="293"/>
    <col min="8703" max="8703" width="9.42578125" style="293" customWidth="1"/>
    <col min="8704" max="8704" width="5.85546875" style="293" customWidth="1"/>
    <col min="8705" max="8705" width="4.7109375" style="293" customWidth="1"/>
    <col min="8706" max="8706" width="58.42578125" style="293" customWidth="1"/>
    <col min="8707" max="8707" width="8.7109375" style="293" customWidth="1"/>
    <col min="8708" max="8708" width="9.140625" style="293"/>
    <col min="8709" max="8714" width="10.7109375" style="293" customWidth="1"/>
    <col min="8715" max="8715" width="12.85546875" style="293" customWidth="1"/>
    <col min="8716" max="8716" width="14.5703125" style="293" customWidth="1"/>
    <col min="8717" max="8958" width="9.140625" style="293"/>
    <col min="8959" max="8959" width="9.42578125" style="293" customWidth="1"/>
    <col min="8960" max="8960" width="5.85546875" style="293" customWidth="1"/>
    <col min="8961" max="8961" width="4.7109375" style="293" customWidth="1"/>
    <col min="8962" max="8962" width="58.42578125" style="293" customWidth="1"/>
    <col min="8963" max="8963" width="8.7109375" style="293" customWidth="1"/>
    <col min="8964" max="8964" width="9.140625" style="293"/>
    <col min="8965" max="8970" width="10.7109375" style="293" customWidth="1"/>
    <col min="8971" max="8971" width="12.85546875" style="293" customWidth="1"/>
    <col min="8972" max="8972" width="14.5703125" style="293" customWidth="1"/>
    <col min="8973" max="9214" width="9.140625" style="293"/>
    <col min="9215" max="9215" width="9.42578125" style="293" customWidth="1"/>
    <col min="9216" max="9216" width="5.85546875" style="293" customWidth="1"/>
    <col min="9217" max="9217" width="4.7109375" style="293" customWidth="1"/>
    <col min="9218" max="9218" width="58.42578125" style="293" customWidth="1"/>
    <col min="9219" max="9219" width="8.7109375" style="293" customWidth="1"/>
    <col min="9220" max="9220" width="9.140625" style="293"/>
    <col min="9221" max="9226" width="10.7109375" style="293" customWidth="1"/>
    <col min="9227" max="9227" width="12.85546875" style="293" customWidth="1"/>
    <col min="9228" max="9228" width="14.5703125" style="293" customWidth="1"/>
    <col min="9229" max="9470" width="9.140625" style="293"/>
    <col min="9471" max="9471" width="9.42578125" style="293" customWidth="1"/>
    <col min="9472" max="9472" width="5.85546875" style="293" customWidth="1"/>
    <col min="9473" max="9473" width="4.7109375" style="293" customWidth="1"/>
    <col min="9474" max="9474" width="58.42578125" style="293" customWidth="1"/>
    <col min="9475" max="9475" width="8.7109375" style="293" customWidth="1"/>
    <col min="9476" max="9476" width="9.140625" style="293"/>
    <col min="9477" max="9482" width="10.7109375" style="293" customWidth="1"/>
    <col min="9483" max="9483" width="12.85546875" style="293" customWidth="1"/>
    <col min="9484" max="9484" width="14.5703125" style="293" customWidth="1"/>
    <col min="9485" max="9726" width="9.140625" style="293"/>
    <col min="9727" max="9727" width="9.42578125" style="293" customWidth="1"/>
    <col min="9728" max="9728" width="5.85546875" style="293" customWidth="1"/>
    <col min="9729" max="9729" width="4.7109375" style="293" customWidth="1"/>
    <col min="9730" max="9730" width="58.42578125" style="293" customWidth="1"/>
    <col min="9731" max="9731" width="8.7109375" style="293" customWidth="1"/>
    <col min="9732" max="9732" width="9.140625" style="293"/>
    <col min="9733" max="9738" width="10.7109375" style="293" customWidth="1"/>
    <col min="9739" max="9739" width="12.85546875" style="293" customWidth="1"/>
    <col min="9740" max="9740" width="14.5703125" style="293" customWidth="1"/>
    <col min="9741" max="9982" width="9.140625" style="293"/>
    <col min="9983" max="9983" width="9.42578125" style="293" customWidth="1"/>
    <col min="9984" max="9984" width="5.85546875" style="293" customWidth="1"/>
    <col min="9985" max="9985" width="4.7109375" style="293" customWidth="1"/>
    <col min="9986" max="9986" width="58.42578125" style="293" customWidth="1"/>
    <col min="9987" max="9987" width="8.7109375" style="293" customWidth="1"/>
    <col min="9988" max="9988" width="9.140625" style="293"/>
    <col min="9989" max="9994" width="10.7109375" style="293" customWidth="1"/>
    <col min="9995" max="9995" width="12.85546875" style="293" customWidth="1"/>
    <col min="9996" max="9996" width="14.5703125" style="293" customWidth="1"/>
    <col min="9997" max="10238" width="9.140625" style="293"/>
    <col min="10239" max="10239" width="9.42578125" style="293" customWidth="1"/>
    <col min="10240" max="10240" width="5.85546875" style="293" customWidth="1"/>
    <col min="10241" max="10241" width="4.7109375" style="293" customWidth="1"/>
    <col min="10242" max="10242" width="58.42578125" style="293" customWidth="1"/>
    <col min="10243" max="10243" width="8.7109375" style="293" customWidth="1"/>
    <col min="10244" max="10244" width="9.140625" style="293"/>
    <col min="10245" max="10250" width="10.7109375" style="293" customWidth="1"/>
    <col min="10251" max="10251" width="12.85546875" style="293" customWidth="1"/>
    <col min="10252" max="10252" width="14.5703125" style="293" customWidth="1"/>
    <col min="10253" max="10494" width="9.140625" style="293"/>
    <col min="10495" max="10495" width="9.42578125" style="293" customWidth="1"/>
    <col min="10496" max="10496" width="5.85546875" style="293" customWidth="1"/>
    <col min="10497" max="10497" width="4.7109375" style="293" customWidth="1"/>
    <col min="10498" max="10498" width="58.42578125" style="293" customWidth="1"/>
    <col min="10499" max="10499" width="8.7109375" style="293" customWidth="1"/>
    <col min="10500" max="10500" width="9.140625" style="293"/>
    <col min="10501" max="10506" width="10.7109375" style="293" customWidth="1"/>
    <col min="10507" max="10507" width="12.85546875" style="293" customWidth="1"/>
    <col min="10508" max="10508" width="14.5703125" style="293" customWidth="1"/>
    <col min="10509" max="10750" width="9.140625" style="293"/>
    <col min="10751" max="10751" width="9.42578125" style="293" customWidth="1"/>
    <col min="10752" max="10752" width="5.85546875" style="293" customWidth="1"/>
    <col min="10753" max="10753" width="4.7109375" style="293" customWidth="1"/>
    <col min="10754" max="10754" width="58.42578125" style="293" customWidth="1"/>
    <col min="10755" max="10755" width="8.7109375" style="293" customWidth="1"/>
    <col min="10756" max="10756" width="9.140625" style="293"/>
    <col min="10757" max="10762" width="10.7109375" style="293" customWidth="1"/>
    <col min="10763" max="10763" width="12.85546875" style="293" customWidth="1"/>
    <col min="10764" max="10764" width="14.5703125" style="293" customWidth="1"/>
    <col min="10765" max="11006" width="9.140625" style="293"/>
    <col min="11007" max="11007" width="9.42578125" style="293" customWidth="1"/>
    <col min="11008" max="11008" width="5.85546875" style="293" customWidth="1"/>
    <col min="11009" max="11009" width="4.7109375" style="293" customWidth="1"/>
    <col min="11010" max="11010" width="58.42578125" style="293" customWidth="1"/>
    <col min="11011" max="11011" width="8.7109375" style="293" customWidth="1"/>
    <col min="11012" max="11012" width="9.140625" style="293"/>
    <col min="11013" max="11018" width="10.7109375" style="293" customWidth="1"/>
    <col min="11019" max="11019" width="12.85546875" style="293" customWidth="1"/>
    <col min="11020" max="11020" width="14.5703125" style="293" customWidth="1"/>
    <col min="11021" max="11262" width="9.140625" style="293"/>
    <col min="11263" max="11263" width="9.42578125" style="293" customWidth="1"/>
    <col min="11264" max="11264" width="5.85546875" style="293" customWidth="1"/>
    <col min="11265" max="11265" width="4.7109375" style="293" customWidth="1"/>
    <col min="11266" max="11266" width="58.42578125" style="293" customWidth="1"/>
    <col min="11267" max="11267" width="8.7109375" style="293" customWidth="1"/>
    <col min="11268" max="11268" width="9.140625" style="293"/>
    <col min="11269" max="11274" width="10.7109375" style="293" customWidth="1"/>
    <col min="11275" max="11275" width="12.85546875" style="293" customWidth="1"/>
    <col min="11276" max="11276" width="14.5703125" style="293" customWidth="1"/>
    <col min="11277" max="11518" width="9.140625" style="293"/>
    <col min="11519" max="11519" width="9.42578125" style="293" customWidth="1"/>
    <col min="11520" max="11520" width="5.85546875" style="293" customWidth="1"/>
    <col min="11521" max="11521" width="4.7109375" style="293" customWidth="1"/>
    <col min="11522" max="11522" width="58.42578125" style="293" customWidth="1"/>
    <col min="11523" max="11523" width="8.7109375" style="293" customWidth="1"/>
    <col min="11524" max="11524" width="9.140625" style="293"/>
    <col min="11525" max="11530" width="10.7109375" style="293" customWidth="1"/>
    <col min="11531" max="11531" width="12.85546875" style="293" customWidth="1"/>
    <col min="11532" max="11532" width="14.5703125" style="293" customWidth="1"/>
    <col min="11533" max="11774" width="9.140625" style="293"/>
    <col min="11775" max="11775" width="9.42578125" style="293" customWidth="1"/>
    <col min="11776" max="11776" width="5.85546875" style="293" customWidth="1"/>
    <col min="11777" max="11777" width="4.7109375" style="293" customWidth="1"/>
    <col min="11778" max="11778" width="58.42578125" style="293" customWidth="1"/>
    <col min="11779" max="11779" width="8.7109375" style="293" customWidth="1"/>
    <col min="11780" max="11780" width="9.140625" style="293"/>
    <col min="11781" max="11786" width="10.7109375" style="293" customWidth="1"/>
    <col min="11787" max="11787" width="12.85546875" style="293" customWidth="1"/>
    <col min="11788" max="11788" width="14.5703125" style="293" customWidth="1"/>
    <col min="11789" max="12030" width="9.140625" style="293"/>
    <col min="12031" max="12031" width="9.42578125" style="293" customWidth="1"/>
    <col min="12032" max="12032" width="5.85546875" style="293" customWidth="1"/>
    <col min="12033" max="12033" width="4.7109375" style="293" customWidth="1"/>
    <col min="12034" max="12034" width="58.42578125" style="293" customWidth="1"/>
    <col min="12035" max="12035" width="8.7109375" style="293" customWidth="1"/>
    <col min="12036" max="12036" width="9.140625" style="293"/>
    <col min="12037" max="12042" width="10.7109375" style="293" customWidth="1"/>
    <col min="12043" max="12043" width="12.85546875" style="293" customWidth="1"/>
    <col min="12044" max="12044" width="14.5703125" style="293" customWidth="1"/>
    <col min="12045" max="12286" width="9.140625" style="293"/>
    <col min="12287" max="12287" width="9.42578125" style="293" customWidth="1"/>
    <col min="12288" max="12288" width="5.85546875" style="293" customWidth="1"/>
    <col min="12289" max="12289" width="4.7109375" style="293" customWidth="1"/>
    <col min="12290" max="12290" width="58.42578125" style="293" customWidth="1"/>
    <col min="12291" max="12291" width="8.7109375" style="293" customWidth="1"/>
    <col min="12292" max="12292" width="9.140625" style="293"/>
    <col min="12293" max="12298" width="10.7109375" style="293" customWidth="1"/>
    <col min="12299" max="12299" width="12.85546875" style="293" customWidth="1"/>
    <col min="12300" max="12300" width="14.5703125" style="293" customWidth="1"/>
    <col min="12301" max="12542" width="9.140625" style="293"/>
    <col min="12543" max="12543" width="9.42578125" style="293" customWidth="1"/>
    <col min="12544" max="12544" width="5.85546875" style="293" customWidth="1"/>
    <col min="12545" max="12545" width="4.7109375" style="293" customWidth="1"/>
    <col min="12546" max="12546" width="58.42578125" style="293" customWidth="1"/>
    <col min="12547" max="12547" width="8.7109375" style="293" customWidth="1"/>
    <col min="12548" max="12548" width="9.140625" style="293"/>
    <col min="12549" max="12554" width="10.7109375" style="293" customWidth="1"/>
    <col min="12555" max="12555" width="12.85546875" style="293" customWidth="1"/>
    <col min="12556" max="12556" width="14.5703125" style="293" customWidth="1"/>
    <col min="12557" max="12798" width="9.140625" style="293"/>
    <col min="12799" max="12799" width="9.42578125" style="293" customWidth="1"/>
    <col min="12800" max="12800" width="5.85546875" style="293" customWidth="1"/>
    <col min="12801" max="12801" width="4.7109375" style="293" customWidth="1"/>
    <col min="12802" max="12802" width="58.42578125" style="293" customWidth="1"/>
    <col min="12803" max="12803" width="8.7109375" style="293" customWidth="1"/>
    <col min="12804" max="12804" width="9.140625" style="293"/>
    <col min="12805" max="12810" width="10.7109375" style="293" customWidth="1"/>
    <col min="12811" max="12811" width="12.85546875" style="293" customWidth="1"/>
    <col min="12812" max="12812" width="14.5703125" style="293" customWidth="1"/>
    <col min="12813" max="13054" width="9.140625" style="293"/>
    <col min="13055" max="13055" width="9.42578125" style="293" customWidth="1"/>
    <col min="13056" max="13056" width="5.85546875" style="293" customWidth="1"/>
    <col min="13057" max="13057" width="4.7109375" style="293" customWidth="1"/>
    <col min="13058" max="13058" width="58.42578125" style="293" customWidth="1"/>
    <col min="13059" max="13059" width="8.7109375" style="293" customWidth="1"/>
    <col min="13060" max="13060" width="9.140625" style="293"/>
    <col min="13061" max="13066" width="10.7109375" style="293" customWidth="1"/>
    <col min="13067" max="13067" width="12.85546875" style="293" customWidth="1"/>
    <col min="13068" max="13068" width="14.5703125" style="293" customWidth="1"/>
    <col min="13069" max="13310" width="9.140625" style="293"/>
    <col min="13311" max="13311" width="9.42578125" style="293" customWidth="1"/>
    <col min="13312" max="13312" width="5.85546875" style="293" customWidth="1"/>
    <col min="13313" max="13313" width="4.7109375" style="293" customWidth="1"/>
    <col min="13314" max="13314" width="58.42578125" style="293" customWidth="1"/>
    <col min="13315" max="13315" width="8.7109375" style="293" customWidth="1"/>
    <col min="13316" max="13316" width="9.140625" style="293"/>
    <col min="13317" max="13322" width="10.7109375" style="293" customWidth="1"/>
    <col min="13323" max="13323" width="12.85546875" style="293" customWidth="1"/>
    <col min="13324" max="13324" width="14.5703125" style="293" customWidth="1"/>
    <col min="13325" max="13566" width="9.140625" style="293"/>
    <col min="13567" max="13567" width="9.42578125" style="293" customWidth="1"/>
    <col min="13568" max="13568" width="5.85546875" style="293" customWidth="1"/>
    <col min="13569" max="13569" width="4.7109375" style="293" customWidth="1"/>
    <col min="13570" max="13570" width="58.42578125" style="293" customWidth="1"/>
    <col min="13571" max="13571" width="8.7109375" style="293" customWidth="1"/>
    <col min="13572" max="13572" width="9.140625" style="293"/>
    <col min="13573" max="13578" width="10.7109375" style="293" customWidth="1"/>
    <col min="13579" max="13579" width="12.85546875" style="293" customWidth="1"/>
    <col min="13580" max="13580" width="14.5703125" style="293" customWidth="1"/>
    <col min="13581" max="13822" width="9.140625" style="293"/>
    <col min="13823" max="13823" width="9.42578125" style="293" customWidth="1"/>
    <col min="13824" max="13824" width="5.85546875" style="293" customWidth="1"/>
    <col min="13825" max="13825" width="4.7109375" style="293" customWidth="1"/>
    <col min="13826" max="13826" width="58.42578125" style="293" customWidth="1"/>
    <col min="13827" max="13827" width="8.7109375" style="293" customWidth="1"/>
    <col min="13828" max="13828" width="9.140625" style="293"/>
    <col min="13829" max="13834" width="10.7109375" style="293" customWidth="1"/>
    <col min="13835" max="13835" width="12.85546875" style="293" customWidth="1"/>
    <col min="13836" max="13836" width="14.5703125" style="293" customWidth="1"/>
    <col min="13837" max="14078" width="9.140625" style="293"/>
    <col min="14079" max="14079" width="9.42578125" style="293" customWidth="1"/>
    <col min="14080" max="14080" width="5.85546875" style="293" customWidth="1"/>
    <col min="14081" max="14081" width="4.7109375" style="293" customWidth="1"/>
    <col min="14082" max="14082" width="58.42578125" style="293" customWidth="1"/>
    <col min="14083" max="14083" width="8.7109375" style="293" customWidth="1"/>
    <col min="14084" max="14084" width="9.140625" style="293"/>
    <col min="14085" max="14090" width="10.7109375" style="293" customWidth="1"/>
    <col min="14091" max="14091" width="12.85546875" style="293" customWidth="1"/>
    <col min="14092" max="14092" width="14.5703125" style="293" customWidth="1"/>
    <col min="14093" max="14334" width="9.140625" style="293"/>
    <col min="14335" max="14335" width="9.42578125" style="293" customWidth="1"/>
    <col min="14336" max="14336" width="5.85546875" style="293" customWidth="1"/>
    <col min="14337" max="14337" width="4.7109375" style="293" customWidth="1"/>
    <col min="14338" max="14338" width="58.42578125" style="293" customWidth="1"/>
    <col min="14339" max="14339" width="8.7109375" style="293" customWidth="1"/>
    <col min="14340" max="14340" width="9.140625" style="293"/>
    <col min="14341" max="14346" width="10.7109375" style="293" customWidth="1"/>
    <col min="14347" max="14347" width="12.85546875" style="293" customWidth="1"/>
    <col min="14348" max="14348" width="14.5703125" style="293" customWidth="1"/>
    <col min="14349" max="14590" width="9.140625" style="293"/>
    <col min="14591" max="14591" width="9.42578125" style="293" customWidth="1"/>
    <col min="14592" max="14592" width="5.85546875" style="293" customWidth="1"/>
    <col min="14593" max="14593" width="4.7109375" style="293" customWidth="1"/>
    <col min="14594" max="14594" width="58.42578125" style="293" customWidth="1"/>
    <col min="14595" max="14595" width="8.7109375" style="293" customWidth="1"/>
    <col min="14596" max="14596" width="9.140625" style="293"/>
    <col min="14597" max="14602" width="10.7109375" style="293" customWidth="1"/>
    <col min="14603" max="14603" width="12.85546875" style="293" customWidth="1"/>
    <col min="14604" max="14604" width="14.5703125" style="293" customWidth="1"/>
    <col min="14605" max="14846" width="9.140625" style="293"/>
    <col min="14847" max="14847" width="9.42578125" style="293" customWidth="1"/>
    <col min="14848" max="14848" width="5.85546875" style="293" customWidth="1"/>
    <col min="14849" max="14849" width="4.7109375" style="293" customWidth="1"/>
    <col min="14850" max="14850" width="58.42578125" style="293" customWidth="1"/>
    <col min="14851" max="14851" width="8.7109375" style="293" customWidth="1"/>
    <col min="14852" max="14852" width="9.140625" style="293"/>
    <col min="14853" max="14858" width="10.7109375" style="293" customWidth="1"/>
    <col min="14859" max="14859" width="12.85546875" style="293" customWidth="1"/>
    <col min="14860" max="14860" width="14.5703125" style="293" customWidth="1"/>
    <col min="14861" max="15102" width="9.140625" style="293"/>
    <col min="15103" max="15103" width="9.42578125" style="293" customWidth="1"/>
    <col min="15104" max="15104" width="5.85546875" style="293" customWidth="1"/>
    <col min="15105" max="15105" width="4.7109375" style="293" customWidth="1"/>
    <col min="15106" max="15106" width="58.42578125" style="293" customWidth="1"/>
    <col min="15107" max="15107" width="8.7109375" style="293" customWidth="1"/>
    <col min="15108" max="15108" width="9.140625" style="293"/>
    <col min="15109" max="15114" width="10.7109375" style="293" customWidth="1"/>
    <col min="15115" max="15115" width="12.85546875" style="293" customWidth="1"/>
    <col min="15116" max="15116" width="14.5703125" style="293" customWidth="1"/>
    <col min="15117" max="15358" width="9.140625" style="293"/>
    <col min="15359" max="15359" width="9.42578125" style="293" customWidth="1"/>
    <col min="15360" max="15360" width="5.85546875" style="293" customWidth="1"/>
    <col min="15361" max="15361" width="4.7109375" style="293" customWidth="1"/>
    <col min="15362" max="15362" width="58.42578125" style="293" customWidth="1"/>
    <col min="15363" max="15363" width="8.7109375" style="293" customWidth="1"/>
    <col min="15364" max="15364" width="9.140625" style="293"/>
    <col min="15365" max="15370" width="10.7109375" style="293" customWidth="1"/>
    <col min="15371" max="15371" width="12.85546875" style="293" customWidth="1"/>
    <col min="15372" max="15372" width="14.5703125" style="293" customWidth="1"/>
    <col min="15373" max="15614" width="9.140625" style="293"/>
    <col min="15615" max="15615" width="9.42578125" style="293" customWidth="1"/>
    <col min="15616" max="15616" width="5.85546875" style="293" customWidth="1"/>
    <col min="15617" max="15617" width="4.7109375" style="293" customWidth="1"/>
    <col min="15618" max="15618" width="58.42578125" style="293" customWidth="1"/>
    <col min="15619" max="15619" width="8.7109375" style="293" customWidth="1"/>
    <col min="15620" max="15620" width="9.140625" style="293"/>
    <col min="15621" max="15626" width="10.7109375" style="293" customWidth="1"/>
    <col min="15627" max="15627" width="12.85546875" style="293" customWidth="1"/>
    <col min="15628" max="15628" width="14.5703125" style="293" customWidth="1"/>
    <col min="15629" max="15870" width="9.140625" style="293"/>
    <col min="15871" max="15871" width="9.42578125" style="293" customWidth="1"/>
    <col min="15872" max="15872" width="5.85546875" style="293" customWidth="1"/>
    <col min="15873" max="15873" width="4.7109375" style="293" customWidth="1"/>
    <col min="15874" max="15874" width="58.42578125" style="293" customWidth="1"/>
    <col min="15875" max="15875" width="8.7109375" style="293" customWidth="1"/>
    <col min="15876" max="15876" width="9.140625" style="293"/>
    <col min="15877" max="15882" width="10.7109375" style="293" customWidth="1"/>
    <col min="15883" max="15883" width="12.85546875" style="293" customWidth="1"/>
    <col min="15884" max="15884" width="14.5703125" style="293" customWidth="1"/>
    <col min="15885" max="16126" width="9.140625" style="293"/>
    <col min="16127" max="16127" width="9.42578125" style="293" customWidth="1"/>
    <col min="16128" max="16128" width="5.85546875" style="293" customWidth="1"/>
    <col min="16129" max="16129" width="4.7109375" style="293" customWidth="1"/>
    <col min="16130" max="16130" width="58.42578125" style="293" customWidth="1"/>
    <col min="16131" max="16131" width="8.7109375" style="293" customWidth="1"/>
    <col min="16132" max="16132" width="9.140625" style="293"/>
    <col min="16133" max="16138" width="10.7109375" style="293" customWidth="1"/>
    <col min="16139" max="16139" width="12.85546875" style="293" customWidth="1"/>
    <col min="16140" max="16140" width="14.5703125" style="293" customWidth="1"/>
    <col min="16141" max="16384" width="9.140625" style="293"/>
  </cols>
  <sheetData>
    <row r="1" spans="1:14" s="284" customFormat="1" x14ac:dyDescent="0.2">
      <c r="A1" s="282"/>
      <c r="B1" s="509" t="s">
        <v>86</v>
      </c>
      <c r="C1" s="509"/>
      <c r="D1" s="509"/>
      <c r="E1" s="283"/>
      <c r="G1" s="285"/>
      <c r="H1" s="286">
        <f>H57</f>
        <v>0</v>
      </c>
      <c r="I1" s="287"/>
      <c r="J1" s="286">
        <f>J57</f>
        <v>0</v>
      </c>
      <c r="K1" s="287"/>
      <c r="L1" s="286">
        <f>L57</f>
        <v>0</v>
      </c>
    </row>
    <row r="2" spans="1:14" s="284" customFormat="1" x14ac:dyDescent="0.2">
      <c r="A2" s="282"/>
      <c r="B2" s="509" t="s">
        <v>410</v>
      </c>
      <c r="C2" s="509"/>
      <c r="D2" s="509"/>
      <c r="E2" s="283"/>
      <c r="G2" s="288"/>
      <c r="H2" s="289"/>
      <c r="I2" s="283"/>
      <c r="J2" s="283"/>
      <c r="K2" s="283"/>
      <c r="L2" s="283"/>
    </row>
    <row r="3" spans="1:14" s="284" customFormat="1" x14ac:dyDescent="0.2">
      <c r="A3" s="282"/>
      <c r="B3" s="510"/>
      <c r="C3" s="510"/>
      <c r="D3" s="510"/>
      <c r="E3" s="283"/>
      <c r="G3" s="289"/>
      <c r="H3" s="289"/>
      <c r="I3" s="283"/>
      <c r="J3" s="283"/>
      <c r="K3" s="283"/>
      <c r="L3" s="283"/>
    </row>
    <row r="4" spans="1:14" ht="25.5" x14ac:dyDescent="0.2">
      <c r="A4" s="290" t="s">
        <v>226</v>
      </c>
      <c r="B4" s="511" t="s">
        <v>4</v>
      </c>
      <c r="C4" s="511"/>
      <c r="D4" s="511"/>
      <c r="E4" s="291" t="s">
        <v>227</v>
      </c>
      <c r="F4" s="291" t="s">
        <v>228</v>
      </c>
      <c r="G4" s="292" t="s">
        <v>229</v>
      </c>
      <c r="H4" s="292" t="s">
        <v>230</v>
      </c>
      <c r="I4" s="292" t="s">
        <v>231</v>
      </c>
      <c r="J4" s="292" t="s">
        <v>232</v>
      </c>
      <c r="K4" s="292" t="s">
        <v>233</v>
      </c>
      <c r="L4" s="292" t="s">
        <v>234</v>
      </c>
      <c r="M4" s="292" t="s">
        <v>235</v>
      </c>
      <c r="N4" s="292" t="s">
        <v>236</v>
      </c>
    </row>
    <row r="5" spans="1:14" x14ac:dyDescent="0.2">
      <c r="A5" s="294">
        <v>1</v>
      </c>
      <c r="B5" s="294" t="s">
        <v>31</v>
      </c>
      <c r="C5" s="294" t="s">
        <v>31</v>
      </c>
      <c r="D5" s="294">
        <v>2</v>
      </c>
      <c r="E5" s="294">
        <v>3</v>
      </c>
      <c r="F5" s="294">
        <v>4</v>
      </c>
      <c r="G5" s="294">
        <v>5</v>
      </c>
      <c r="H5" s="294">
        <v>6</v>
      </c>
      <c r="I5" s="294">
        <v>7</v>
      </c>
      <c r="J5" s="294">
        <v>8</v>
      </c>
      <c r="K5" s="294">
        <v>9</v>
      </c>
      <c r="L5" s="294">
        <v>10</v>
      </c>
      <c r="M5" s="294">
        <v>11</v>
      </c>
      <c r="N5" s="294">
        <v>12</v>
      </c>
    </row>
    <row r="6" spans="1:14" s="298" customFormat="1" x14ac:dyDescent="0.2">
      <c r="A6" s="295" t="s">
        <v>237</v>
      </c>
      <c r="B6" s="296" t="s">
        <v>237</v>
      </c>
      <c r="C6" s="296" t="s">
        <v>237</v>
      </c>
      <c r="D6" s="297" t="s">
        <v>237</v>
      </c>
      <c r="E6" s="295" t="s">
        <v>237</v>
      </c>
      <c r="F6" s="296" t="s">
        <v>237</v>
      </c>
      <c r="G6" s="295" t="s">
        <v>238</v>
      </c>
      <c r="H6" s="295" t="s">
        <v>238</v>
      </c>
      <c r="I6" s="295" t="s">
        <v>238</v>
      </c>
      <c r="J6" s="295" t="s">
        <v>238</v>
      </c>
      <c r="K6" s="296" t="s">
        <v>238</v>
      </c>
      <c r="L6" s="296" t="s">
        <v>238</v>
      </c>
      <c r="M6" s="296" t="s">
        <v>238</v>
      </c>
      <c r="N6" s="296" t="s">
        <v>238</v>
      </c>
    </row>
    <row r="7" spans="1:14" x14ac:dyDescent="0.2">
      <c r="A7" s="299">
        <v>40</v>
      </c>
      <c r="B7" s="300" t="s">
        <v>340</v>
      </c>
      <c r="C7" s="301"/>
      <c r="D7" s="302"/>
      <c r="E7" s="299" t="s">
        <v>64</v>
      </c>
      <c r="F7" s="301">
        <v>1</v>
      </c>
      <c r="G7" s="303"/>
      <c r="H7" s="304">
        <f>$F7*$G7</f>
        <v>0</v>
      </c>
      <c r="I7" s="303"/>
      <c r="J7" s="304">
        <f>$F7*$I7</f>
        <v>0</v>
      </c>
      <c r="K7" s="303">
        <f>$G7+$I7</f>
        <v>0</v>
      </c>
      <c r="L7" s="304">
        <f>$H7+$J7</f>
        <v>0</v>
      </c>
      <c r="M7" s="301"/>
      <c r="N7" s="301"/>
    </row>
    <row r="8" spans="1:14" ht="89.25" x14ac:dyDescent="0.2">
      <c r="A8" s="283"/>
      <c r="B8" s="305"/>
      <c r="C8" s="306"/>
      <c r="D8" s="307" t="s">
        <v>376</v>
      </c>
      <c r="E8" s="283"/>
      <c r="F8" s="306"/>
      <c r="G8" s="286"/>
      <c r="H8" s="308"/>
      <c r="I8" s="286"/>
      <c r="J8" s="308"/>
      <c r="K8" s="286"/>
      <c r="L8" s="308"/>
      <c r="M8" s="306"/>
      <c r="N8" s="306"/>
    </row>
    <row r="9" spans="1:14" x14ac:dyDescent="0.2">
      <c r="D9" s="307" t="s">
        <v>241</v>
      </c>
    </row>
    <row r="10" spans="1:14" x14ac:dyDescent="0.2">
      <c r="D10" s="307" t="s">
        <v>242</v>
      </c>
    </row>
    <row r="11" spans="1:14" x14ac:dyDescent="0.2">
      <c r="D11" s="307" t="s">
        <v>243</v>
      </c>
    </row>
    <row r="12" spans="1:14" x14ac:dyDescent="0.2">
      <c r="B12" s="310">
        <v>1</v>
      </c>
      <c r="C12" s="310" t="s">
        <v>3</v>
      </c>
      <c r="D12" s="312" t="s">
        <v>377</v>
      </c>
    </row>
    <row r="13" spans="1:14" x14ac:dyDescent="0.2">
      <c r="B13" s="310">
        <v>1</v>
      </c>
      <c r="C13" s="310" t="s">
        <v>3</v>
      </c>
      <c r="D13" s="312" t="s">
        <v>255</v>
      </c>
    </row>
    <row r="14" spans="1:14" x14ac:dyDescent="0.2">
      <c r="B14" s="310">
        <v>1</v>
      </c>
      <c r="C14" s="310" t="s">
        <v>3</v>
      </c>
      <c r="D14" s="312" t="s">
        <v>378</v>
      </c>
    </row>
    <row r="15" spans="1:14" x14ac:dyDescent="0.2">
      <c r="B15" s="310">
        <v>1</v>
      </c>
      <c r="C15" s="310" t="s">
        <v>3</v>
      </c>
      <c r="D15" s="312" t="s">
        <v>379</v>
      </c>
    </row>
    <row r="16" spans="1:14" x14ac:dyDescent="0.2">
      <c r="B16" s="310">
        <v>3</v>
      </c>
      <c r="C16" s="310" t="s">
        <v>3</v>
      </c>
      <c r="D16" s="312" t="s">
        <v>380</v>
      </c>
    </row>
    <row r="17" spans="1:14" x14ac:dyDescent="0.2">
      <c r="B17" s="310">
        <v>3</v>
      </c>
      <c r="C17" s="310" t="s">
        <v>3</v>
      </c>
      <c r="D17" s="312" t="s">
        <v>381</v>
      </c>
    </row>
    <row r="18" spans="1:14" x14ac:dyDescent="0.2">
      <c r="B18" s="310">
        <v>1</v>
      </c>
      <c r="C18" s="310" t="s">
        <v>3</v>
      </c>
      <c r="D18" s="312" t="s">
        <v>382</v>
      </c>
    </row>
    <row r="19" spans="1:14" x14ac:dyDescent="0.2">
      <c r="B19" s="310">
        <v>1</v>
      </c>
      <c r="C19" s="310" t="s">
        <v>3</v>
      </c>
      <c r="D19" s="312" t="s">
        <v>383</v>
      </c>
    </row>
    <row r="20" spans="1:14" x14ac:dyDescent="0.2">
      <c r="B20" s="310">
        <v>7</v>
      </c>
      <c r="C20" s="310" t="s">
        <v>3</v>
      </c>
      <c r="D20" s="312" t="s">
        <v>286</v>
      </c>
    </row>
    <row r="21" spans="1:14" x14ac:dyDescent="0.2">
      <c r="B21" s="310">
        <v>1</v>
      </c>
      <c r="C21" s="310" t="s">
        <v>3</v>
      </c>
      <c r="D21" s="312" t="s">
        <v>287</v>
      </c>
    </row>
    <row r="22" spans="1:14" x14ac:dyDescent="0.2">
      <c r="B22" s="310">
        <v>1</v>
      </c>
      <c r="C22" s="310" t="s">
        <v>3</v>
      </c>
      <c r="D22" s="312" t="s">
        <v>291</v>
      </c>
    </row>
    <row r="23" spans="1:14" x14ac:dyDescent="0.2">
      <c r="B23" s="310">
        <v>1</v>
      </c>
      <c r="C23" s="310" t="s">
        <v>64</v>
      </c>
      <c r="D23" s="312" t="s">
        <v>293</v>
      </c>
    </row>
    <row r="24" spans="1:14" x14ac:dyDescent="0.2">
      <c r="A24" s="299">
        <v>41</v>
      </c>
      <c r="B24" s="300" t="s">
        <v>384</v>
      </c>
      <c r="C24" s="301"/>
      <c r="D24" s="302"/>
      <c r="E24" s="299" t="s">
        <v>11</v>
      </c>
      <c r="F24" s="301">
        <v>5</v>
      </c>
      <c r="G24" s="303"/>
      <c r="H24" s="304">
        <f>$F24*$G24</f>
        <v>0</v>
      </c>
      <c r="I24" s="303"/>
      <c r="J24" s="304">
        <f>$F24*$I24</f>
        <v>0</v>
      </c>
      <c r="K24" s="303">
        <f>$G24+$I24</f>
        <v>0</v>
      </c>
      <c r="L24" s="304">
        <f>$H24+$J24</f>
        <v>0</v>
      </c>
      <c r="M24" s="301"/>
      <c r="N24" s="301"/>
    </row>
    <row r="25" spans="1:14" x14ac:dyDescent="0.2">
      <c r="A25" s="313"/>
      <c r="B25" s="314"/>
      <c r="C25" s="315"/>
      <c r="D25" s="316" t="s">
        <v>299</v>
      </c>
      <c r="E25" s="313"/>
      <c r="F25" s="315"/>
      <c r="G25" s="317"/>
      <c r="H25" s="318"/>
      <c r="I25" s="317"/>
      <c r="J25" s="318"/>
      <c r="K25" s="317"/>
      <c r="L25" s="318"/>
      <c r="M25" s="315"/>
      <c r="N25" s="315"/>
    </row>
    <row r="26" spans="1:14" x14ac:dyDescent="0.2">
      <c r="A26" s="299">
        <v>42</v>
      </c>
      <c r="B26" s="300" t="s">
        <v>347</v>
      </c>
      <c r="C26" s="301"/>
      <c r="D26" s="302"/>
      <c r="E26" s="299" t="s">
        <v>11</v>
      </c>
      <c r="F26" s="301">
        <v>5</v>
      </c>
      <c r="G26" s="303"/>
      <c r="H26" s="304">
        <f>$F26*$G26</f>
        <v>0</v>
      </c>
      <c r="I26" s="303"/>
      <c r="J26" s="304">
        <f>$F26*$I26</f>
        <v>0</v>
      </c>
      <c r="K26" s="303">
        <f>$G26+$I26</f>
        <v>0</v>
      </c>
      <c r="L26" s="304">
        <f>$H26+$J26</f>
        <v>0</v>
      </c>
      <c r="M26" s="301"/>
      <c r="N26" s="301"/>
    </row>
    <row r="27" spans="1:14" x14ac:dyDescent="0.2">
      <c r="A27" s="313"/>
      <c r="B27" s="314"/>
      <c r="C27" s="315"/>
      <c r="D27" s="316" t="s">
        <v>299</v>
      </c>
      <c r="E27" s="313"/>
      <c r="F27" s="315"/>
      <c r="G27" s="317"/>
      <c r="H27" s="318"/>
      <c r="I27" s="317"/>
      <c r="J27" s="318"/>
      <c r="K27" s="317"/>
      <c r="L27" s="318"/>
      <c r="M27" s="315"/>
      <c r="N27" s="315"/>
    </row>
    <row r="28" spans="1:14" x14ac:dyDescent="0.2">
      <c r="A28" s="299">
        <v>43</v>
      </c>
      <c r="B28" s="300" t="s">
        <v>385</v>
      </c>
      <c r="C28" s="301"/>
      <c r="D28" s="302"/>
      <c r="E28" s="299" t="s">
        <v>64</v>
      </c>
      <c r="F28" s="301">
        <v>1</v>
      </c>
      <c r="G28" s="303"/>
      <c r="H28" s="304">
        <f>$F28*$G28</f>
        <v>0</v>
      </c>
      <c r="I28" s="303"/>
      <c r="J28" s="304">
        <f>$F28*$I28</f>
        <v>0</v>
      </c>
      <c r="K28" s="303">
        <f>$G28+$I28</f>
        <v>0</v>
      </c>
      <c r="L28" s="304">
        <f>$H28+$J28</f>
        <v>0</v>
      </c>
      <c r="M28" s="301"/>
      <c r="N28" s="301"/>
    </row>
    <row r="29" spans="1:14" x14ac:dyDescent="0.2">
      <c r="B29" s="310">
        <v>1</v>
      </c>
      <c r="C29" s="310" t="s">
        <v>3</v>
      </c>
      <c r="D29" s="312" t="s">
        <v>386</v>
      </c>
    </row>
    <row r="30" spans="1:14" x14ac:dyDescent="0.2">
      <c r="B30" s="310">
        <v>1</v>
      </c>
      <c r="C30" s="310" t="s">
        <v>3</v>
      </c>
      <c r="D30" s="312" t="s">
        <v>387</v>
      </c>
    </row>
    <row r="31" spans="1:14" x14ac:dyDescent="0.2">
      <c r="B31" s="310">
        <v>1</v>
      </c>
      <c r="C31" s="310" t="s">
        <v>3</v>
      </c>
      <c r="D31" s="312" t="s">
        <v>388</v>
      </c>
    </row>
    <row r="32" spans="1:14" x14ac:dyDescent="0.2">
      <c r="A32" s="299">
        <v>44</v>
      </c>
      <c r="B32" s="300" t="s">
        <v>389</v>
      </c>
      <c r="C32" s="301"/>
      <c r="D32" s="302"/>
      <c r="E32" s="299" t="s">
        <v>64</v>
      </c>
      <c r="F32" s="301">
        <v>1</v>
      </c>
      <c r="G32" s="303"/>
      <c r="H32" s="304">
        <f>$F32*$G32</f>
        <v>0</v>
      </c>
      <c r="I32" s="303"/>
      <c r="J32" s="304">
        <f>$F32*$I32</f>
        <v>0</v>
      </c>
      <c r="K32" s="303">
        <f>$G32+$I32</f>
        <v>0</v>
      </c>
      <c r="L32" s="304">
        <f>$H32+$J32</f>
        <v>0</v>
      </c>
      <c r="M32" s="301"/>
      <c r="N32" s="301"/>
    </row>
    <row r="33" spans="1:14" x14ac:dyDescent="0.2">
      <c r="B33" s="310">
        <v>1</v>
      </c>
      <c r="C33" s="310" t="s">
        <v>3</v>
      </c>
      <c r="D33" s="312" t="s">
        <v>390</v>
      </c>
    </row>
    <row r="34" spans="1:14" x14ac:dyDescent="0.2">
      <c r="A34" s="299">
        <v>45</v>
      </c>
      <c r="B34" s="300" t="s">
        <v>391</v>
      </c>
      <c r="C34" s="301"/>
      <c r="D34" s="302"/>
      <c r="E34" s="299" t="s">
        <v>64</v>
      </c>
      <c r="F34" s="301">
        <v>1</v>
      </c>
      <c r="G34" s="303"/>
      <c r="H34" s="304">
        <f>$F34*$G34</f>
        <v>0</v>
      </c>
      <c r="I34" s="303"/>
      <c r="J34" s="304">
        <f>$F34*$I34</f>
        <v>0</v>
      </c>
      <c r="K34" s="303">
        <f>$G34+$I34</f>
        <v>0</v>
      </c>
      <c r="L34" s="304">
        <f>$H34+$J34</f>
        <v>0</v>
      </c>
      <c r="M34" s="301"/>
      <c r="N34" s="301"/>
    </row>
    <row r="35" spans="1:14" x14ac:dyDescent="0.2">
      <c r="B35" s="310">
        <v>1</v>
      </c>
      <c r="C35" s="310" t="s">
        <v>3</v>
      </c>
      <c r="D35" s="312" t="s">
        <v>392</v>
      </c>
    </row>
    <row r="36" spans="1:14" x14ac:dyDescent="0.2">
      <c r="B36" s="310">
        <v>1</v>
      </c>
      <c r="C36" s="310" t="s">
        <v>3</v>
      </c>
      <c r="D36" s="312" t="s">
        <v>393</v>
      </c>
    </row>
    <row r="37" spans="1:14" x14ac:dyDescent="0.2">
      <c r="A37" s="299">
        <v>46</v>
      </c>
      <c r="B37" s="300" t="s">
        <v>394</v>
      </c>
      <c r="C37" s="301"/>
      <c r="D37" s="302"/>
      <c r="E37" s="299" t="s">
        <v>64</v>
      </c>
      <c r="F37" s="301">
        <v>1</v>
      </c>
      <c r="G37" s="303"/>
      <c r="H37" s="304">
        <f>$F37*$G37</f>
        <v>0</v>
      </c>
      <c r="I37" s="303"/>
      <c r="J37" s="304">
        <f>$F37*$I37</f>
        <v>0</v>
      </c>
      <c r="K37" s="303">
        <f>$G37+$I37</f>
        <v>0</v>
      </c>
      <c r="L37" s="304">
        <f>$H37+$J37</f>
        <v>0</v>
      </c>
      <c r="M37" s="301"/>
      <c r="N37" s="301"/>
    </row>
    <row r="38" spans="1:14" x14ac:dyDescent="0.2">
      <c r="B38" s="310">
        <v>1</v>
      </c>
      <c r="C38" s="310" t="s">
        <v>3</v>
      </c>
      <c r="D38" s="312" t="s">
        <v>395</v>
      </c>
    </row>
    <row r="39" spans="1:14" x14ac:dyDescent="0.2">
      <c r="B39" s="310">
        <v>1</v>
      </c>
      <c r="C39" s="310" t="s">
        <v>3</v>
      </c>
      <c r="D39" s="312" t="s">
        <v>396</v>
      </c>
    </row>
    <row r="40" spans="1:14" x14ac:dyDescent="0.2">
      <c r="A40" s="299">
        <v>47</v>
      </c>
      <c r="B40" s="300" t="s">
        <v>397</v>
      </c>
      <c r="C40" s="301"/>
      <c r="D40" s="302"/>
      <c r="E40" s="299" t="s">
        <v>64</v>
      </c>
      <c r="F40" s="301">
        <v>1</v>
      </c>
      <c r="G40" s="303"/>
      <c r="H40" s="304">
        <f>$F40*$G40</f>
        <v>0</v>
      </c>
      <c r="I40" s="303"/>
      <c r="J40" s="304">
        <f>$F40*$I40</f>
        <v>0</v>
      </c>
      <c r="K40" s="303">
        <f>$G40+$I40</f>
        <v>0</v>
      </c>
      <c r="L40" s="304">
        <f>$H40+$J40</f>
        <v>0</v>
      </c>
      <c r="M40" s="301"/>
      <c r="N40" s="301"/>
    </row>
    <row r="41" spans="1:14" x14ac:dyDescent="0.2">
      <c r="B41" s="310">
        <v>1</v>
      </c>
      <c r="C41" s="310" t="s">
        <v>3</v>
      </c>
      <c r="D41" s="312" t="s">
        <v>398</v>
      </c>
    </row>
    <row r="42" spans="1:14" x14ac:dyDescent="0.2">
      <c r="A42" s="299">
        <v>48</v>
      </c>
      <c r="B42" s="300" t="s">
        <v>399</v>
      </c>
      <c r="C42" s="301"/>
      <c r="D42" s="302"/>
      <c r="E42" s="299" t="s">
        <v>64</v>
      </c>
      <c r="F42" s="301">
        <v>1</v>
      </c>
      <c r="G42" s="303"/>
      <c r="H42" s="304">
        <f>$F42*$G42</f>
        <v>0</v>
      </c>
      <c r="I42" s="303"/>
      <c r="J42" s="304">
        <f>$F42*$I42</f>
        <v>0</v>
      </c>
      <c r="K42" s="303">
        <f>$G42+$I42</f>
        <v>0</v>
      </c>
      <c r="L42" s="304">
        <f>$H42+$J42</f>
        <v>0</v>
      </c>
      <c r="M42" s="301"/>
      <c r="N42" s="301"/>
    </row>
    <row r="43" spans="1:14" x14ac:dyDescent="0.2">
      <c r="B43" s="310">
        <v>1</v>
      </c>
      <c r="C43" s="310" t="s">
        <v>3</v>
      </c>
      <c r="D43" s="312" t="s">
        <v>400</v>
      </c>
    </row>
    <row r="44" spans="1:14" x14ac:dyDescent="0.2">
      <c r="B44" s="310">
        <v>1</v>
      </c>
      <c r="C44" s="310" t="s">
        <v>3</v>
      </c>
      <c r="D44" s="312" t="s">
        <v>401</v>
      </c>
    </row>
    <row r="45" spans="1:14" x14ac:dyDescent="0.2">
      <c r="B45" s="310">
        <v>1</v>
      </c>
      <c r="C45" s="310" t="s">
        <v>3</v>
      </c>
      <c r="D45" s="312" t="s">
        <v>402</v>
      </c>
    </row>
    <row r="46" spans="1:14" x14ac:dyDescent="0.2">
      <c r="A46" s="299">
        <v>49</v>
      </c>
      <c r="B46" s="300" t="s">
        <v>403</v>
      </c>
      <c r="C46" s="301"/>
      <c r="D46" s="302"/>
      <c r="E46" s="299" t="s">
        <v>64</v>
      </c>
      <c r="F46" s="301">
        <v>1</v>
      </c>
      <c r="G46" s="303"/>
      <c r="H46" s="304">
        <f>$F46*$G46</f>
        <v>0</v>
      </c>
      <c r="I46" s="303"/>
      <c r="J46" s="304">
        <f>$F46*$I46</f>
        <v>0</v>
      </c>
      <c r="K46" s="303">
        <f>$G46+$I46</f>
        <v>0</v>
      </c>
      <c r="L46" s="304">
        <f>$H46+$J46</f>
        <v>0</v>
      </c>
      <c r="M46" s="301"/>
      <c r="N46" s="301"/>
    </row>
    <row r="47" spans="1:14" x14ac:dyDescent="0.2">
      <c r="B47" s="310">
        <v>1</v>
      </c>
      <c r="C47" s="310" t="s">
        <v>3</v>
      </c>
      <c r="D47" s="312" t="s">
        <v>404</v>
      </c>
    </row>
    <row r="48" spans="1:14" x14ac:dyDescent="0.2">
      <c r="A48" s="299">
        <v>50</v>
      </c>
      <c r="B48" s="300" t="s">
        <v>405</v>
      </c>
      <c r="C48" s="301"/>
      <c r="D48" s="302"/>
      <c r="E48" s="299" t="s">
        <v>64</v>
      </c>
      <c r="F48" s="301">
        <v>1</v>
      </c>
      <c r="G48" s="303"/>
      <c r="H48" s="304">
        <f>$F48*$G48</f>
        <v>0</v>
      </c>
      <c r="I48" s="303"/>
      <c r="J48" s="304">
        <f>$F48*$I48</f>
        <v>0</v>
      </c>
      <c r="K48" s="303">
        <f>$G48+$I48</f>
        <v>0</v>
      </c>
      <c r="L48" s="304">
        <f>$H48+$J48</f>
        <v>0</v>
      </c>
      <c r="M48" s="301"/>
      <c r="N48" s="301"/>
    </row>
    <row r="49" spans="1:14" x14ac:dyDescent="0.2">
      <c r="B49" s="310">
        <v>1</v>
      </c>
      <c r="C49" s="310" t="s">
        <v>3</v>
      </c>
      <c r="D49" s="312" t="s">
        <v>406</v>
      </c>
    </row>
    <row r="50" spans="1:14" x14ac:dyDescent="0.2">
      <c r="A50" s="299">
        <v>51</v>
      </c>
      <c r="B50" s="300" t="s">
        <v>332</v>
      </c>
      <c r="C50" s="301"/>
      <c r="D50" s="302"/>
      <c r="E50" s="299" t="s">
        <v>64</v>
      </c>
      <c r="F50" s="301">
        <v>1</v>
      </c>
      <c r="G50" s="303"/>
      <c r="H50" s="304">
        <f>$F50*$G50</f>
        <v>0</v>
      </c>
      <c r="I50" s="303"/>
      <c r="J50" s="304">
        <f>$F50*$I50</f>
        <v>0</v>
      </c>
      <c r="K50" s="303">
        <f>$G50+$I50</f>
        <v>0</v>
      </c>
      <c r="L50" s="304">
        <f>$H50+$J50</f>
        <v>0</v>
      </c>
      <c r="M50" s="301"/>
      <c r="N50" s="301"/>
    </row>
    <row r="51" spans="1:14" x14ac:dyDescent="0.2">
      <c r="D51" s="312" t="s">
        <v>327</v>
      </c>
    </row>
    <row r="52" spans="1:14" ht="25.5" x14ac:dyDescent="0.2">
      <c r="D52" s="312" t="s">
        <v>333</v>
      </c>
    </row>
    <row r="53" spans="1:14" x14ac:dyDescent="0.2">
      <c r="D53" s="312" t="s">
        <v>334</v>
      </c>
    </row>
    <row r="54" spans="1:14" x14ac:dyDescent="0.2">
      <c r="D54" s="312" t="s">
        <v>335</v>
      </c>
    </row>
    <row r="55" spans="1:14" x14ac:dyDescent="0.2">
      <c r="D55" s="312" t="s">
        <v>336</v>
      </c>
    </row>
    <row r="56" spans="1:14" ht="13.5" thickBot="1" x14ac:dyDescent="0.25">
      <c r="D56" s="312" t="s">
        <v>337</v>
      </c>
    </row>
    <row r="57" spans="1:14" ht="13.5" thickBot="1" x14ac:dyDescent="0.25">
      <c r="A57" s="319" t="s">
        <v>338</v>
      </c>
      <c r="B57" s="320" t="s">
        <v>339</v>
      </c>
      <c r="C57" s="321"/>
      <c r="D57" s="322"/>
      <c r="E57" s="323"/>
      <c r="F57" s="321"/>
      <c r="G57" s="324"/>
      <c r="H57" s="325">
        <f>SUM(H7:H56)</f>
        <v>0</v>
      </c>
      <c r="I57" s="324"/>
      <c r="J57" s="324">
        <f>SUM(J7:J56)</f>
        <v>0</v>
      </c>
      <c r="K57" s="324"/>
      <c r="L57" s="324">
        <f>SUM(L7:L56)</f>
        <v>0</v>
      </c>
      <c r="M57" s="321"/>
      <c r="N57" s="326"/>
    </row>
  </sheetData>
  <mergeCells count="4">
    <mergeCell ref="B1:D1"/>
    <mergeCell ref="B2:D2"/>
    <mergeCell ref="B3:D3"/>
    <mergeCell ref="B4:D4"/>
  </mergeCells>
  <printOptions gridLines="1"/>
  <pageMargins left="0.39370078740157483" right="0.39370078740157483" top="0.78740157480314965" bottom="0.39370078740157483" header="0.39370078740157483" footer="0.19685039370078741"/>
  <pageSetup paperSize="9" scale="73" fitToHeight="50" orientation="landscape" r:id="rId1"/>
  <headerFooter alignWithMargins="0">
    <oddHeader>&amp;CČS Ježník&amp;R18-10249-02</oddHeader>
    <oddFooter>&amp;L&amp;8&amp;F/&amp;A&amp;R&amp;8&amp;P/&amp;N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
  <sheetViews>
    <sheetView tabSelected="1" view="pageBreakPreview" zoomScaleNormal="85" zoomScaleSheetLayoutView="100" workbookViewId="0">
      <pane ySplit="6" topLeftCell="A7" activePane="bottomLeft" state="frozen"/>
      <selection activeCell="AD30" sqref="AD30"/>
      <selection pane="bottomLeft" activeCell="AD30" sqref="AD30"/>
    </sheetView>
  </sheetViews>
  <sheetFormatPr defaultRowHeight="12.75" x14ac:dyDescent="0.2"/>
  <cols>
    <col min="1" max="1" width="9.42578125" style="309" customWidth="1"/>
    <col min="2" max="2" width="5.85546875" style="310" customWidth="1"/>
    <col min="3" max="3" width="4.7109375" style="310" customWidth="1"/>
    <col min="4" max="4" width="58.42578125" style="312" customWidth="1"/>
    <col min="5" max="5" width="8.7109375" style="309" customWidth="1"/>
    <col min="6" max="6" width="9.140625" style="310"/>
    <col min="7" max="12" width="10.7109375" style="311" customWidth="1"/>
    <col min="13" max="13" width="12.85546875" style="310" customWidth="1"/>
    <col min="14" max="14" width="14.5703125" style="310" customWidth="1"/>
    <col min="15" max="254" width="9.140625" style="293"/>
    <col min="255" max="255" width="9.42578125" style="293" customWidth="1"/>
    <col min="256" max="256" width="5.85546875" style="293" customWidth="1"/>
    <col min="257" max="257" width="4.7109375" style="293" customWidth="1"/>
    <col min="258" max="258" width="58.42578125" style="293" customWidth="1"/>
    <col min="259" max="259" width="8.7109375" style="293" customWidth="1"/>
    <col min="260" max="260" width="9.140625" style="293"/>
    <col min="261" max="266" width="10.7109375" style="293" customWidth="1"/>
    <col min="267" max="267" width="12.85546875" style="293" customWidth="1"/>
    <col min="268" max="268" width="14.5703125" style="293" customWidth="1"/>
    <col min="269" max="510" width="9.140625" style="293"/>
    <col min="511" max="511" width="9.42578125" style="293" customWidth="1"/>
    <col min="512" max="512" width="5.85546875" style="293" customWidth="1"/>
    <col min="513" max="513" width="4.7109375" style="293" customWidth="1"/>
    <col min="514" max="514" width="58.42578125" style="293" customWidth="1"/>
    <col min="515" max="515" width="8.7109375" style="293" customWidth="1"/>
    <col min="516" max="516" width="9.140625" style="293"/>
    <col min="517" max="522" width="10.7109375" style="293" customWidth="1"/>
    <col min="523" max="523" width="12.85546875" style="293" customWidth="1"/>
    <col min="524" max="524" width="14.5703125" style="293" customWidth="1"/>
    <col min="525" max="766" width="9.140625" style="293"/>
    <col min="767" max="767" width="9.42578125" style="293" customWidth="1"/>
    <col min="768" max="768" width="5.85546875" style="293" customWidth="1"/>
    <col min="769" max="769" width="4.7109375" style="293" customWidth="1"/>
    <col min="770" max="770" width="58.42578125" style="293" customWidth="1"/>
    <col min="771" max="771" width="8.7109375" style="293" customWidth="1"/>
    <col min="772" max="772" width="9.140625" style="293"/>
    <col min="773" max="778" width="10.7109375" style="293" customWidth="1"/>
    <col min="779" max="779" width="12.85546875" style="293" customWidth="1"/>
    <col min="780" max="780" width="14.5703125" style="293" customWidth="1"/>
    <col min="781" max="1022" width="9.140625" style="293"/>
    <col min="1023" max="1023" width="9.42578125" style="293" customWidth="1"/>
    <col min="1024" max="1024" width="5.85546875" style="293" customWidth="1"/>
    <col min="1025" max="1025" width="4.7109375" style="293" customWidth="1"/>
    <col min="1026" max="1026" width="58.42578125" style="293" customWidth="1"/>
    <col min="1027" max="1027" width="8.7109375" style="293" customWidth="1"/>
    <col min="1028" max="1028" width="9.140625" style="293"/>
    <col min="1029" max="1034" width="10.7109375" style="293" customWidth="1"/>
    <col min="1035" max="1035" width="12.85546875" style="293" customWidth="1"/>
    <col min="1036" max="1036" width="14.5703125" style="293" customWidth="1"/>
    <col min="1037" max="1278" width="9.140625" style="293"/>
    <col min="1279" max="1279" width="9.42578125" style="293" customWidth="1"/>
    <col min="1280" max="1280" width="5.85546875" style="293" customWidth="1"/>
    <col min="1281" max="1281" width="4.7109375" style="293" customWidth="1"/>
    <col min="1282" max="1282" width="58.42578125" style="293" customWidth="1"/>
    <col min="1283" max="1283" width="8.7109375" style="293" customWidth="1"/>
    <col min="1284" max="1284" width="9.140625" style="293"/>
    <col min="1285" max="1290" width="10.7109375" style="293" customWidth="1"/>
    <col min="1291" max="1291" width="12.85546875" style="293" customWidth="1"/>
    <col min="1292" max="1292" width="14.5703125" style="293" customWidth="1"/>
    <col min="1293" max="1534" width="9.140625" style="293"/>
    <col min="1535" max="1535" width="9.42578125" style="293" customWidth="1"/>
    <col min="1536" max="1536" width="5.85546875" style="293" customWidth="1"/>
    <col min="1537" max="1537" width="4.7109375" style="293" customWidth="1"/>
    <col min="1538" max="1538" width="58.42578125" style="293" customWidth="1"/>
    <col min="1539" max="1539" width="8.7109375" style="293" customWidth="1"/>
    <col min="1540" max="1540" width="9.140625" style="293"/>
    <col min="1541" max="1546" width="10.7109375" style="293" customWidth="1"/>
    <col min="1547" max="1547" width="12.85546875" style="293" customWidth="1"/>
    <col min="1548" max="1548" width="14.5703125" style="293" customWidth="1"/>
    <col min="1549" max="1790" width="9.140625" style="293"/>
    <col min="1791" max="1791" width="9.42578125" style="293" customWidth="1"/>
    <col min="1792" max="1792" width="5.85546875" style="293" customWidth="1"/>
    <col min="1793" max="1793" width="4.7109375" style="293" customWidth="1"/>
    <col min="1794" max="1794" width="58.42578125" style="293" customWidth="1"/>
    <col min="1795" max="1795" width="8.7109375" style="293" customWidth="1"/>
    <col min="1796" max="1796" width="9.140625" style="293"/>
    <col min="1797" max="1802" width="10.7109375" style="293" customWidth="1"/>
    <col min="1803" max="1803" width="12.85546875" style="293" customWidth="1"/>
    <col min="1804" max="1804" width="14.5703125" style="293" customWidth="1"/>
    <col min="1805" max="2046" width="9.140625" style="293"/>
    <col min="2047" max="2047" width="9.42578125" style="293" customWidth="1"/>
    <col min="2048" max="2048" width="5.85546875" style="293" customWidth="1"/>
    <col min="2049" max="2049" width="4.7109375" style="293" customWidth="1"/>
    <col min="2050" max="2050" width="58.42578125" style="293" customWidth="1"/>
    <col min="2051" max="2051" width="8.7109375" style="293" customWidth="1"/>
    <col min="2052" max="2052" width="9.140625" style="293"/>
    <col min="2053" max="2058" width="10.7109375" style="293" customWidth="1"/>
    <col min="2059" max="2059" width="12.85546875" style="293" customWidth="1"/>
    <col min="2060" max="2060" width="14.5703125" style="293" customWidth="1"/>
    <col min="2061" max="2302" width="9.140625" style="293"/>
    <col min="2303" max="2303" width="9.42578125" style="293" customWidth="1"/>
    <col min="2304" max="2304" width="5.85546875" style="293" customWidth="1"/>
    <col min="2305" max="2305" width="4.7109375" style="293" customWidth="1"/>
    <col min="2306" max="2306" width="58.42578125" style="293" customWidth="1"/>
    <col min="2307" max="2307" width="8.7109375" style="293" customWidth="1"/>
    <col min="2308" max="2308" width="9.140625" style="293"/>
    <col min="2309" max="2314" width="10.7109375" style="293" customWidth="1"/>
    <col min="2315" max="2315" width="12.85546875" style="293" customWidth="1"/>
    <col min="2316" max="2316" width="14.5703125" style="293" customWidth="1"/>
    <col min="2317" max="2558" width="9.140625" style="293"/>
    <col min="2559" max="2559" width="9.42578125" style="293" customWidth="1"/>
    <col min="2560" max="2560" width="5.85546875" style="293" customWidth="1"/>
    <col min="2561" max="2561" width="4.7109375" style="293" customWidth="1"/>
    <col min="2562" max="2562" width="58.42578125" style="293" customWidth="1"/>
    <col min="2563" max="2563" width="8.7109375" style="293" customWidth="1"/>
    <col min="2564" max="2564" width="9.140625" style="293"/>
    <col min="2565" max="2570" width="10.7109375" style="293" customWidth="1"/>
    <col min="2571" max="2571" width="12.85546875" style="293" customWidth="1"/>
    <col min="2572" max="2572" width="14.5703125" style="293" customWidth="1"/>
    <col min="2573" max="2814" width="9.140625" style="293"/>
    <col min="2815" max="2815" width="9.42578125" style="293" customWidth="1"/>
    <col min="2816" max="2816" width="5.85546875" style="293" customWidth="1"/>
    <col min="2817" max="2817" width="4.7109375" style="293" customWidth="1"/>
    <col min="2818" max="2818" width="58.42578125" style="293" customWidth="1"/>
    <col min="2819" max="2819" width="8.7109375" style="293" customWidth="1"/>
    <col min="2820" max="2820" width="9.140625" style="293"/>
    <col min="2821" max="2826" width="10.7109375" style="293" customWidth="1"/>
    <col min="2827" max="2827" width="12.85546875" style="293" customWidth="1"/>
    <col min="2828" max="2828" width="14.5703125" style="293" customWidth="1"/>
    <col min="2829" max="3070" width="9.140625" style="293"/>
    <col min="3071" max="3071" width="9.42578125" style="293" customWidth="1"/>
    <col min="3072" max="3072" width="5.85546875" style="293" customWidth="1"/>
    <col min="3073" max="3073" width="4.7109375" style="293" customWidth="1"/>
    <col min="3074" max="3074" width="58.42578125" style="293" customWidth="1"/>
    <col min="3075" max="3075" width="8.7109375" style="293" customWidth="1"/>
    <col min="3076" max="3076" width="9.140625" style="293"/>
    <col min="3077" max="3082" width="10.7109375" style="293" customWidth="1"/>
    <col min="3083" max="3083" width="12.85546875" style="293" customWidth="1"/>
    <col min="3084" max="3084" width="14.5703125" style="293" customWidth="1"/>
    <col min="3085" max="3326" width="9.140625" style="293"/>
    <col min="3327" max="3327" width="9.42578125" style="293" customWidth="1"/>
    <col min="3328" max="3328" width="5.85546875" style="293" customWidth="1"/>
    <col min="3329" max="3329" width="4.7109375" style="293" customWidth="1"/>
    <col min="3330" max="3330" width="58.42578125" style="293" customWidth="1"/>
    <col min="3331" max="3331" width="8.7109375" style="293" customWidth="1"/>
    <col min="3332" max="3332" width="9.140625" style="293"/>
    <col min="3333" max="3338" width="10.7109375" style="293" customWidth="1"/>
    <col min="3339" max="3339" width="12.85546875" style="293" customWidth="1"/>
    <col min="3340" max="3340" width="14.5703125" style="293" customWidth="1"/>
    <col min="3341" max="3582" width="9.140625" style="293"/>
    <col min="3583" max="3583" width="9.42578125" style="293" customWidth="1"/>
    <col min="3584" max="3584" width="5.85546875" style="293" customWidth="1"/>
    <col min="3585" max="3585" width="4.7109375" style="293" customWidth="1"/>
    <col min="3586" max="3586" width="58.42578125" style="293" customWidth="1"/>
    <col min="3587" max="3587" width="8.7109375" style="293" customWidth="1"/>
    <col min="3588" max="3588" width="9.140625" style="293"/>
    <col min="3589" max="3594" width="10.7109375" style="293" customWidth="1"/>
    <col min="3595" max="3595" width="12.85546875" style="293" customWidth="1"/>
    <col min="3596" max="3596" width="14.5703125" style="293" customWidth="1"/>
    <col min="3597" max="3838" width="9.140625" style="293"/>
    <col min="3839" max="3839" width="9.42578125" style="293" customWidth="1"/>
    <col min="3840" max="3840" width="5.85546875" style="293" customWidth="1"/>
    <col min="3841" max="3841" width="4.7109375" style="293" customWidth="1"/>
    <col min="3842" max="3842" width="58.42578125" style="293" customWidth="1"/>
    <col min="3843" max="3843" width="8.7109375" style="293" customWidth="1"/>
    <col min="3844" max="3844" width="9.140625" style="293"/>
    <col min="3845" max="3850" width="10.7109375" style="293" customWidth="1"/>
    <col min="3851" max="3851" width="12.85546875" style="293" customWidth="1"/>
    <col min="3852" max="3852" width="14.5703125" style="293" customWidth="1"/>
    <col min="3853" max="4094" width="9.140625" style="293"/>
    <col min="4095" max="4095" width="9.42578125" style="293" customWidth="1"/>
    <col min="4096" max="4096" width="5.85546875" style="293" customWidth="1"/>
    <col min="4097" max="4097" width="4.7109375" style="293" customWidth="1"/>
    <col min="4098" max="4098" width="58.42578125" style="293" customWidth="1"/>
    <col min="4099" max="4099" width="8.7109375" style="293" customWidth="1"/>
    <col min="4100" max="4100" width="9.140625" style="293"/>
    <col min="4101" max="4106" width="10.7109375" style="293" customWidth="1"/>
    <col min="4107" max="4107" width="12.85546875" style="293" customWidth="1"/>
    <col min="4108" max="4108" width="14.5703125" style="293" customWidth="1"/>
    <col min="4109" max="4350" width="9.140625" style="293"/>
    <col min="4351" max="4351" width="9.42578125" style="293" customWidth="1"/>
    <col min="4352" max="4352" width="5.85546875" style="293" customWidth="1"/>
    <col min="4353" max="4353" width="4.7109375" style="293" customWidth="1"/>
    <col min="4354" max="4354" width="58.42578125" style="293" customWidth="1"/>
    <col min="4355" max="4355" width="8.7109375" style="293" customWidth="1"/>
    <col min="4356" max="4356" width="9.140625" style="293"/>
    <col min="4357" max="4362" width="10.7109375" style="293" customWidth="1"/>
    <col min="4363" max="4363" width="12.85546875" style="293" customWidth="1"/>
    <col min="4364" max="4364" width="14.5703125" style="293" customWidth="1"/>
    <col min="4365" max="4606" width="9.140625" style="293"/>
    <col min="4607" max="4607" width="9.42578125" style="293" customWidth="1"/>
    <col min="4608" max="4608" width="5.85546875" style="293" customWidth="1"/>
    <col min="4609" max="4609" width="4.7109375" style="293" customWidth="1"/>
    <col min="4610" max="4610" width="58.42578125" style="293" customWidth="1"/>
    <col min="4611" max="4611" width="8.7109375" style="293" customWidth="1"/>
    <col min="4612" max="4612" width="9.140625" style="293"/>
    <col min="4613" max="4618" width="10.7109375" style="293" customWidth="1"/>
    <col min="4619" max="4619" width="12.85546875" style="293" customWidth="1"/>
    <col min="4620" max="4620" width="14.5703125" style="293" customWidth="1"/>
    <col min="4621" max="4862" width="9.140625" style="293"/>
    <col min="4863" max="4863" width="9.42578125" style="293" customWidth="1"/>
    <col min="4864" max="4864" width="5.85546875" style="293" customWidth="1"/>
    <col min="4865" max="4865" width="4.7109375" style="293" customWidth="1"/>
    <col min="4866" max="4866" width="58.42578125" style="293" customWidth="1"/>
    <col min="4867" max="4867" width="8.7109375" style="293" customWidth="1"/>
    <col min="4868" max="4868" width="9.140625" style="293"/>
    <col min="4869" max="4874" width="10.7109375" style="293" customWidth="1"/>
    <col min="4875" max="4875" width="12.85546875" style="293" customWidth="1"/>
    <col min="4876" max="4876" width="14.5703125" style="293" customWidth="1"/>
    <col min="4877" max="5118" width="9.140625" style="293"/>
    <col min="5119" max="5119" width="9.42578125" style="293" customWidth="1"/>
    <col min="5120" max="5120" width="5.85546875" style="293" customWidth="1"/>
    <col min="5121" max="5121" width="4.7109375" style="293" customWidth="1"/>
    <col min="5122" max="5122" width="58.42578125" style="293" customWidth="1"/>
    <col min="5123" max="5123" width="8.7109375" style="293" customWidth="1"/>
    <col min="5124" max="5124" width="9.140625" style="293"/>
    <col min="5125" max="5130" width="10.7109375" style="293" customWidth="1"/>
    <col min="5131" max="5131" width="12.85546875" style="293" customWidth="1"/>
    <col min="5132" max="5132" width="14.5703125" style="293" customWidth="1"/>
    <col min="5133" max="5374" width="9.140625" style="293"/>
    <col min="5375" max="5375" width="9.42578125" style="293" customWidth="1"/>
    <col min="5376" max="5376" width="5.85546875" style="293" customWidth="1"/>
    <col min="5377" max="5377" width="4.7109375" style="293" customWidth="1"/>
    <col min="5378" max="5378" width="58.42578125" style="293" customWidth="1"/>
    <col min="5379" max="5379" width="8.7109375" style="293" customWidth="1"/>
    <col min="5380" max="5380" width="9.140625" style="293"/>
    <col min="5381" max="5386" width="10.7109375" style="293" customWidth="1"/>
    <col min="5387" max="5387" width="12.85546875" style="293" customWidth="1"/>
    <col min="5388" max="5388" width="14.5703125" style="293" customWidth="1"/>
    <col min="5389" max="5630" width="9.140625" style="293"/>
    <col min="5631" max="5631" width="9.42578125" style="293" customWidth="1"/>
    <col min="5632" max="5632" width="5.85546875" style="293" customWidth="1"/>
    <col min="5633" max="5633" width="4.7109375" style="293" customWidth="1"/>
    <col min="5634" max="5634" width="58.42578125" style="293" customWidth="1"/>
    <col min="5635" max="5635" width="8.7109375" style="293" customWidth="1"/>
    <col min="5636" max="5636" width="9.140625" style="293"/>
    <col min="5637" max="5642" width="10.7109375" style="293" customWidth="1"/>
    <col min="5643" max="5643" width="12.85546875" style="293" customWidth="1"/>
    <col min="5644" max="5644" width="14.5703125" style="293" customWidth="1"/>
    <col min="5645" max="5886" width="9.140625" style="293"/>
    <col min="5887" max="5887" width="9.42578125" style="293" customWidth="1"/>
    <col min="5888" max="5888" width="5.85546875" style="293" customWidth="1"/>
    <col min="5889" max="5889" width="4.7109375" style="293" customWidth="1"/>
    <col min="5890" max="5890" width="58.42578125" style="293" customWidth="1"/>
    <col min="5891" max="5891" width="8.7109375" style="293" customWidth="1"/>
    <col min="5892" max="5892" width="9.140625" style="293"/>
    <col min="5893" max="5898" width="10.7109375" style="293" customWidth="1"/>
    <col min="5899" max="5899" width="12.85546875" style="293" customWidth="1"/>
    <col min="5900" max="5900" width="14.5703125" style="293" customWidth="1"/>
    <col min="5901" max="6142" width="9.140625" style="293"/>
    <col min="6143" max="6143" width="9.42578125" style="293" customWidth="1"/>
    <col min="6144" max="6144" width="5.85546875" style="293" customWidth="1"/>
    <col min="6145" max="6145" width="4.7109375" style="293" customWidth="1"/>
    <col min="6146" max="6146" width="58.42578125" style="293" customWidth="1"/>
    <col min="6147" max="6147" width="8.7109375" style="293" customWidth="1"/>
    <col min="6148" max="6148" width="9.140625" style="293"/>
    <col min="6149" max="6154" width="10.7109375" style="293" customWidth="1"/>
    <col min="6155" max="6155" width="12.85546875" style="293" customWidth="1"/>
    <col min="6156" max="6156" width="14.5703125" style="293" customWidth="1"/>
    <col min="6157" max="6398" width="9.140625" style="293"/>
    <col min="6399" max="6399" width="9.42578125" style="293" customWidth="1"/>
    <col min="6400" max="6400" width="5.85546875" style="293" customWidth="1"/>
    <col min="6401" max="6401" width="4.7109375" style="293" customWidth="1"/>
    <col min="6402" max="6402" width="58.42578125" style="293" customWidth="1"/>
    <col min="6403" max="6403" width="8.7109375" style="293" customWidth="1"/>
    <col min="6404" max="6404" width="9.140625" style="293"/>
    <col min="6405" max="6410" width="10.7109375" style="293" customWidth="1"/>
    <col min="6411" max="6411" width="12.85546875" style="293" customWidth="1"/>
    <col min="6412" max="6412" width="14.5703125" style="293" customWidth="1"/>
    <col min="6413" max="6654" width="9.140625" style="293"/>
    <col min="6655" max="6655" width="9.42578125" style="293" customWidth="1"/>
    <col min="6656" max="6656" width="5.85546875" style="293" customWidth="1"/>
    <col min="6657" max="6657" width="4.7109375" style="293" customWidth="1"/>
    <col min="6658" max="6658" width="58.42578125" style="293" customWidth="1"/>
    <col min="6659" max="6659" width="8.7109375" style="293" customWidth="1"/>
    <col min="6660" max="6660" width="9.140625" style="293"/>
    <col min="6661" max="6666" width="10.7109375" style="293" customWidth="1"/>
    <col min="6667" max="6667" width="12.85546875" style="293" customWidth="1"/>
    <col min="6668" max="6668" width="14.5703125" style="293" customWidth="1"/>
    <col min="6669" max="6910" width="9.140625" style="293"/>
    <col min="6911" max="6911" width="9.42578125" style="293" customWidth="1"/>
    <col min="6912" max="6912" width="5.85546875" style="293" customWidth="1"/>
    <col min="6913" max="6913" width="4.7109375" style="293" customWidth="1"/>
    <col min="6914" max="6914" width="58.42578125" style="293" customWidth="1"/>
    <col min="6915" max="6915" width="8.7109375" style="293" customWidth="1"/>
    <col min="6916" max="6916" width="9.140625" style="293"/>
    <col min="6917" max="6922" width="10.7109375" style="293" customWidth="1"/>
    <col min="6923" max="6923" width="12.85546875" style="293" customWidth="1"/>
    <col min="6924" max="6924" width="14.5703125" style="293" customWidth="1"/>
    <col min="6925" max="7166" width="9.140625" style="293"/>
    <col min="7167" max="7167" width="9.42578125" style="293" customWidth="1"/>
    <col min="7168" max="7168" width="5.85546875" style="293" customWidth="1"/>
    <col min="7169" max="7169" width="4.7109375" style="293" customWidth="1"/>
    <col min="7170" max="7170" width="58.42578125" style="293" customWidth="1"/>
    <col min="7171" max="7171" width="8.7109375" style="293" customWidth="1"/>
    <col min="7172" max="7172" width="9.140625" style="293"/>
    <col min="7173" max="7178" width="10.7109375" style="293" customWidth="1"/>
    <col min="7179" max="7179" width="12.85546875" style="293" customWidth="1"/>
    <col min="7180" max="7180" width="14.5703125" style="293" customWidth="1"/>
    <col min="7181" max="7422" width="9.140625" style="293"/>
    <col min="7423" max="7423" width="9.42578125" style="293" customWidth="1"/>
    <col min="7424" max="7424" width="5.85546875" style="293" customWidth="1"/>
    <col min="7425" max="7425" width="4.7109375" style="293" customWidth="1"/>
    <col min="7426" max="7426" width="58.42578125" style="293" customWidth="1"/>
    <col min="7427" max="7427" width="8.7109375" style="293" customWidth="1"/>
    <col min="7428" max="7428" width="9.140625" style="293"/>
    <col min="7429" max="7434" width="10.7109375" style="293" customWidth="1"/>
    <col min="7435" max="7435" width="12.85546875" style="293" customWidth="1"/>
    <col min="7436" max="7436" width="14.5703125" style="293" customWidth="1"/>
    <col min="7437" max="7678" width="9.140625" style="293"/>
    <col min="7679" max="7679" width="9.42578125" style="293" customWidth="1"/>
    <col min="7680" max="7680" width="5.85546875" style="293" customWidth="1"/>
    <col min="7681" max="7681" width="4.7109375" style="293" customWidth="1"/>
    <col min="7682" max="7682" width="58.42578125" style="293" customWidth="1"/>
    <col min="7683" max="7683" width="8.7109375" style="293" customWidth="1"/>
    <col min="7684" max="7684" width="9.140625" style="293"/>
    <col min="7685" max="7690" width="10.7109375" style="293" customWidth="1"/>
    <col min="7691" max="7691" width="12.85546875" style="293" customWidth="1"/>
    <col min="7692" max="7692" width="14.5703125" style="293" customWidth="1"/>
    <col min="7693" max="7934" width="9.140625" style="293"/>
    <col min="7935" max="7935" width="9.42578125" style="293" customWidth="1"/>
    <col min="7936" max="7936" width="5.85546875" style="293" customWidth="1"/>
    <col min="7937" max="7937" width="4.7109375" style="293" customWidth="1"/>
    <col min="7938" max="7938" width="58.42578125" style="293" customWidth="1"/>
    <col min="7939" max="7939" width="8.7109375" style="293" customWidth="1"/>
    <col min="7940" max="7940" width="9.140625" style="293"/>
    <col min="7941" max="7946" width="10.7109375" style="293" customWidth="1"/>
    <col min="7947" max="7947" width="12.85546875" style="293" customWidth="1"/>
    <col min="7948" max="7948" width="14.5703125" style="293" customWidth="1"/>
    <col min="7949" max="8190" width="9.140625" style="293"/>
    <col min="8191" max="8191" width="9.42578125" style="293" customWidth="1"/>
    <col min="8192" max="8192" width="5.85546875" style="293" customWidth="1"/>
    <col min="8193" max="8193" width="4.7109375" style="293" customWidth="1"/>
    <col min="8194" max="8194" width="58.42578125" style="293" customWidth="1"/>
    <col min="8195" max="8195" width="8.7109375" style="293" customWidth="1"/>
    <col min="8196" max="8196" width="9.140625" style="293"/>
    <col min="8197" max="8202" width="10.7109375" style="293" customWidth="1"/>
    <col min="8203" max="8203" width="12.85546875" style="293" customWidth="1"/>
    <col min="8204" max="8204" width="14.5703125" style="293" customWidth="1"/>
    <col min="8205" max="8446" width="9.140625" style="293"/>
    <col min="8447" max="8447" width="9.42578125" style="293" customWidth="1"/>
    <col min="8448" max="8448" width="5.85546875" style="293" customWidth="1"/>
    <col min="8449" max="8449" width="4.7109375" style="293" customWidth="1"/>
    <col min="8450" max="8450" width="58.42578125" style="293" customWidth="1"/>
    <col min="8451" max="8451" width="8.7109375" style="293" customWidth="1"/>
    <col min="8452" max="8452" width="9.140625" style="293"/>
    <col min="8453" max="8458" width="10.7109375" style="293" customWidth="1"/>
    <col min="8459" max="8459" width="12.85546875" style="293" customWidth="1"/>
    <col min="8460" max="8460" width="14.5703125" style="293" customWidth="1"/>
    <col min="8461" max="8702" width="9.140625" style="293"/>
    <col min="8703" max="8703" width="9.42578125" style="293" customWidth="1"/>
    <col min="8704" max="8704" width="5.85546875" style="293" customWidth="1"/>
    <col min="8705" max="8705" width="4.7109375" style="293" customWidth="1"/>
    <col min="8706" max="8706" width="58.42578125" style="293" customWidth="1"/>
    <col min="8707" max="8707" width="8.7109375" style="293" customWidth="1"/>
    <col min="8708" max="8708" width="9.140625" style="293"/>
    <col min="8709" max="8714" width="10.7109375" style="293" customWidth="1"/>
    <col min="8715" max="8715" width="12.85546875" style="293" customWidth="1"/>
    <col min="8716" max="8716" width="14.5703125" style="293" customWidth="1"/>
    <col min="8717" max="8958" width="9.140625" style="293"/>
    <col min="8959" max="8959" width="9.42578125" style="293" customWidth="1"/>
    <col min="8960" max="8960" width="5.85546875" style="293" customWidth="1"/>
    <col min="8961" max="8961" width="4.7109375" style="293" customWidth="1"/>
    <col min="8962" max="8962" width="58.42578125" style="293" customWidth="1"/>
    <col min="8963" max="8963" width="8.7109375" style="293" customWidth="1"/>
    <col min="8964" max="8964" width="9.140625" style="293"/>
    <col min="8965" max="8970" width="10.7109375" style="293" customWidth="1"/>
    <col min="8971" max="8971" width="12.85546875" style="293" customWidth="1"/>
    <col min="8972" max="8972" width="14.5703125" style="293" customWidth="1"/>
    <col min="8973" max="9214" width="9.140625" style="293"/>
    <col min="9215" max="9215" width="9.42578125" style="293" customWidth="1"/>
    <col min="9216" max="9216" width="5.85546875" style="293" customWidth="1"/>
    <col min="9217" max="9217" width="4.7109375" style="293" customWidth="1"/>
    <col min="9218" max="9218" width="58.42578125" style="293" customWidth="1"/>
    <col min="9219" max="9219" width="8.7109375" style="293" customWidth="1"/>
    <col min="9220" max="9220" width="9.140625" style="293"/>
    <col min="9221" max="9226" width="10.7109375" style="293" customWidth="1"/>
    <col min="9227" max="9227" width="12.85546875" style="293" customWidth="1"/>
    <col min="9228" max="9228" width="14.5703125" style="293" customWidth="1"/>
    <col min="9229" max="9470" width="9.140625" style="293"/>
    <col min="9471" max="9471" width="9.42578125" style="293" customWidth="1"/>
    <col min="9472" max="9472" width="5.85546875" style="293" customWidth="1"/>
    <col min="9473" max="9473" width="4.7109375" style="293" customWidth="1"/>
    <col min="9474" max="9474" width="58.42578125" style="293" customWidth="1"/>
    <col min="9475" max="9475" width="8.7109375" style="293" customWidth="1"/>
    <col min="9476" max="9476" width="9.140625" style="293"/>
    <col min="9477" max="9482" width="10.7109375" style="293" customWidth="1"/>
    <col min="9483" max="9483" width="12.85546875" style="293" customWidth="1"/>
    <col min="9484" max="9484" width="14.5703125" style="293" customWidth="1"/>
    <col min="9485" max="9726" width="9.140625" style="293"/>
    <col min="9727" max="9727" width="9.42578125" style="293" customWidth="1"/>
    <col min="9728" max="9728" width="5.85546875" style="293" customWidth="1"/>
    <col min="9729" max="9729" width="4.7109375" style="293" customWidth="1"/>
    <col min="9730" max="9730" width="58.42578125" style="293" customWidth="1"/>
    <col min="9731" max="9731" width="8.7109375" style="293" customWidth="1"/>
    <col min="9732" max="9732" width="9.140625" style="293"/>
    <col min="9733" max="9738" width="10.7109375" style="293" customWidth="1"/>
    <col min="9739" max="9739" width="12.85546875" style="293" customWidth="1"/>
    <col min="9740" max="9740" width="14.5703125" style="293" customWidth="1"/>
    <col min="9741" max="9982" width="9.140625" style="293"/>
    <col min="9983" max="9983" width="9.42578125" style="293" customWidth="1"/>
    <col min="9984" max="9984" width="5.85546875" style="293" customWidth="1"/>
    <col min="9985" max="9985" width="4.7109375" style="293" customWidth="1"/>
    <col min="9986" max="9986" width="58.42578125" style="293" customWidth="1"/>
    <col min="9987" max="9987" width="8.7109375" style="293" customWidth="1"/>
    <col min="9988" max="9988" width="9.140625" style="293"/>
    <col min="9989" max="9994" width="10.7109375" style="293" customWidth="1"/>
    <col min="9995" max="9995" width="12.85546875" style="293" customWidth="1"/>
    <col min="9996" max="9996" width="14.5703125" style="293" customWidth="1"/>
    <col min="9997" max="10238" width="9.140625" style="293"/>
    <col min="10239" max="10239" width="9.42578125" style="293" customWidth="1"/>
    <col min="10240" max="10240" width="5.85546875" style="293" customWidth="1"/>
    <col min="10241" max="10241" width="4.7109375" style="293" customWidth="1"/>
    <col min="10242" max="10242" width="58.42578125" style="293" customWidth="1"/>
    <col min="10243" max="10243" width="8.7109375" style="293" customWidth="1"/>
    <col min="10244" max="10244" width="9.140625" style="293"/>
    <col min="10245" max="10250" width="10.7109375" style="293" customWidth="1"/>
    <col min="10251" max="10251" width="12.85546875" style="293" customWidth="1"/>
    <col min="10252" max="10252" width="14.5703125" style="293" customWidth="1"/>
    <col min="10253" max="10494" width="9.140625" style="293"/>
    <col min="10495" max="10495" width="9.42578125" style="293" customWidth="1"/>
    <col min="10496" max="10496" width="5.85546875" style="293" customWidth="1"/>
    <col min="10497" max="10497" width="4.7109375" style="293" customWidth="1"/>
    <col min="10498" max="10498" width="58.42578125" style="293" customWidth="1"/>
    <col min="10499" max="10499" width="8.7109375" style="293" customWidth="1"/>
    <col min="10500" max="10500" width="9.140625" style="293"/>
    <col min="10501" max="10506" width="10.7109375" style="293" customWidth="1"/>
    <col min="10507" max="10507" width="12.85546875" style="293" customWidth="1"/>
    <col min="10508" max="10508" width="14.5703125" style="293" customWidth="1"/>
    <col min="10509" max="10750" width="9.140625" style="293"/>
    <col min="10751" max="10751" width="9.42578125" style="293" customWidth="1"/>
    <col min="10752" max="10752" width="5.85546875" style="293" customWidth="1"/>
    <col min="10753" max="10753" width="4.7109375" style="293" customWidth="1"/>
    <col min="10754" max="10754" width="58.42578125" style="293" customWidth="1"/>
    <col min="10755" max="10755" width="8.7109375" style="293" customWidth="1"/>
    <col min="10756" max="10756" width="9.140625" style="293"/>
    <col min="10757" max="10762" width="10.7109375" style="293" customWidth="1"/>
    <col min="10763" max="10763" width="12.85546875" style="293" customWidth="1"/>
    <col min="10764" max="10764" width="14.5703125" style="293" customWidth="1"/>
    <col min="10765" max="11006" width="9.140625" style="293"/>
    <col min="11007" max="11007" width="9.42578125" style="293" customWidth="1"/>
    <col min="11008" max="11008" width="5.85546875" style="293" customWidth="1"/>
    <col min="11009" max="11009" width="4.7109375" style="293" customWidth="1"/>
    <col min="11010" max="11010" width="58.42578125" style="293" customWidth="1"/>
    <col min="11011" max="11011" width="8.7109375" style="293" customWidth="1"/>
    <col min="11012" max="11012" width="9.140625" style="293"/>
    <col min="11013" max="11018" width="10.7109375" style="293" customWidth="1"/>
    <col min="11019" max="11019" width="12.85546875" style="293" customWidth="1"/>
    <col min="11020" max="11020" width="14.5703125" style="293" customWidth="1"/>
    <col min="11021" max="11262" width="9.140625" style="293"/>
    <col min="11263" max="11263" width="9.42578125" style="293" customWidth="1"/>
    <col min="11264" max="11264" width="5.85546875" style="293" customWidth="1"/>
    <col min="11265" max="11265" width="4.7109375" style="293" customWidth="1"/>
    <col min="11266" max="11266" width="58.42578125" style="293" customWidth="1"/>
    <col min="11267" max="11267" width="8.7109375" style="293" customWidth="1"/>
    <col min="11268" max="11268" width="9.140625" style="293"/>
    <col min="11269" max="11274" width="10.7109375" style="293" customWidth="1"/>
    <col min="11275" max="11275" width="12.85546875" style="293" customWidth="1"/>
    <col min="11276" max="11276" width="14.5703125" style="293" customWidth="1"/>
    <col min="11277" max="11518" width="9.140625" style="293"/>
    <col min="11519" max="11519" width="9.42578125" style="293" customWidth="1"/>
    <col min="11520" max="11520" width="5.85546875" style="293" customWidth="1"/>
    <col min="11521" max="11521" width="4.7109375" style="293" customWidth="1"/>
    <col min="11522" max="11522" width="58.42578125" style="293" customWidth="1"/>
    <col min="11523" max="11523" width="8.7109375" style="293" customWidth="1"/>
    <col min="11524" max="11524" width="9.140625" style="293"/>
    <col min="11525" max="11530" width="10.7109375" style="293" customWidth="1"/>
    <col min="11531" max="11531" width="12.85546875" style="293" customWidth="1"/>
    <col min="11532" max="11532" width="14.5703125" style="293" customWidth="1"/>
    <col min="11533" max="11774" width="9.140625" style="293"/>
    <col min="11775" max="11775" width="9.42578125" style="293" customWidth="1"/>
    <col min="11776" max="11776" width="5.85546875" style="293" customWidth="1"/>
    <col min="11777" max="11777" width="4.7109375" style="293" customWidth="1"/>
    <col min="11778" max="11778" width="58.42578125" style="293" customWidth="1"/>
    <col min="11779" max="11779" width="8.7109375" style="293" customWidth="1"/>
    <col min="11780" max="11780" width="9.140625" style="293"/>
    <col min="11781" max="11786" width="10.7109375" style="293" customWidth="1"/>
    <col min="11787" max="11787" width="12.85546875" style="293" customWidth="1"/>
    <col min="11788" max="11788" width="14.5703125" style="293" customWidth="1"/>
    <col min="11789" max="12030" width="9.140625" style="293"/>
    <col min="12031" max="12031" width="9.42578125" style="293" customWidth="1"/>
    <col min="12032" max="12032" width="5.85546875" style="293" customWidth="1"/>
    <col min="12033" max="12033" width="4.7109375" style="293" customWidth="1"/>
    <col min="12034" max="12034" width="58.42578125" style="293" customWidth="1"/>
    <col min="12035" max="12035" width="8.7109375" style="293" customWidth="1"/>
    <col min="12036" max="12036" width="9.140625" style="293"/>
    <col min="12037" max="12042" width="10.7109375" style="293" customWidth="1"/>
    <col min="12043" max="12043" width="12.85546875" style="293" customWidth="1"/>
    <col min="12044" max="12044" width="14.5703125" style="293" customWidth="1"/>
    <col min="12045" max="12286" width="9.140625" style="293"/>
    <col min="12287" max="12287" width="9.42578125" style="293" customWidth="1"/>
    <col min="12288" max="12288" width="5.85546875" style="293" customWidth="1"/>
    <col min="12289" max="12289" width="4.7109375" style="293" customWidth="1"/>
    <col min="12290" max="12290" width="58.42578125" style="293" customWidth="1"/>
    <col min="12291" max="12291" width="8.7109375" style="293" customWidth="1"/>
    <col min="12292" max="12292" width="9.140625" style="293"/>
    <col min="12293" max="12298" width="10.7109375" style="293" customWidth="1"/>
    <col min="12299" max="12299" width="12.85546875" style="293" customWidth="1"/>
    <col min="12300" max="12300" width="14.5703125" style="293" customWidth="1"/>
    <col min="12301" max="12542" width="9.140625" style="293"/>
    <col min="12543" max="12543" width="9.42578125" style="293" customWidth="1"/>
    <col min="12544" max="12544" width="5.85546875" style="293" customWidth="1"/>
    <col min="12545" max="12545" width="4.7109375" style="293" customWidth="1"/>
    <col min="12546" max="12546" width="58.42578125" style="293" customWidth="1"/>
    <col min="12547" max="12547" width="8.7109375" style="293" customWidth="1"/>
    <col min="12548" max="12548" width="9.140625" style="293"/>
    <col min="12549" max="12554" width="10.7109375" style="293" customWidth="1"/>
    <col min="12555" max="12555" width="12.85546875" style="293" customWidth="1"/>
    <col min="12556" max="12556" width="14.5703125" style="293" customWidth="1"/>
    <col min="12557" max="12798" width="9.140625" style="293"/>
    <col min="12799" max="12799" width="9.42578125" style="293" customWidth="1"/>
    <col min="12800" max="12800" width="5.85546875" style="293" customWidth="1"/>
    <col min="12801" max="12801" width="4.7109375" style="293" customWidth="1"/>
    <col min="12802" max="12802" width="58.42578125" style="293" customWidth="1"/>
    <col min="12803" max="12803" width="8.7109375" style="293" customWidth="1"/>
    <col min="12804" max="12804" width="9.140625" style="293"/>
    <col min="12805" max="12810" width="10.7109375" style="293" customWidth="1"/>
    <col min="12811" max="12811" width="12.85546875" style="293" customWidth="1"/>
    <col min="12812" max="12812" width="14.5703125" style="293" customWidth="1"/>
    <col min="12813" max="13054" width="9.140625" style="293"/>
    <col min="13055" max="13055" width="9.42578125" style="293" customWidth="1"/>
    <col min="13056" max="13056" width="5.85546875" style="293" customWidth="1"/>
    <col min="13057" max="13057" width="4.7109375" style="293" customWidth="1"/>
    <col min="13058" max="13058" width="58.42578125" style="293" customWidth="1"/>
    <col min="13059" max="13059" width="8.7109375" style="293" customWidth="1"/>
    <col min="13060" max="13060" width="9.140625" style="293"/>
    <col min="13061" max="13066" width="10.7109375" style="293" customWidth="1"/>
    <col min="13067" max="13067" width="12.85546875" style="293" customWidth="1"/>
    <col min="13068" max="13068" width="14.5703125" style="293" customWidth="1"/>
    <col min="13069" max="13310" width="9.140625" style="293"/>
    <col min="13311" max="13311" width="9.42578125" style="293" customWidth="1"/>
    <col min="13312" max="13312" width="5.85546875" style="293" customWidth="1"/>
    <col min="13313" max="13313" width="4.7109375" style="293" customWidth="1"/>
    <col min="13314" max="13314" width="58.42578125" style="293" customWidth="1"/>
    <col min="13315" max="13315" width="8.7109375" style="293" customWidth="1"/>
    <col min="13316" max="13316" width="9.140625" style="293"/>
    <col min="13317" max="13322" width="10.7109375" style="293" customWidth="1"/>
    <col min="13323" max="13323" width="12.85546875" style="293" customWidth="1"/>
    <col min="13324" max="13324" width="14.5703125" style="293" customWidth="1"/>
    <col min="13325" max="13566" width="9.140625" style="293"/>
    <col min="13567" max="13567" width="9.42578125" style="293" customWidth="1"/>
    <col min="13568" max="13568" width="5.85546875" style="293" customWidth="1"/>
    <col min="13569" max="13569" width="4.7109375" style="293" customWidth="1"/>
    <col min="13570" max="13570" width="58.42578125" style="293" customWidth="1"/>
    <col min="13571" max="13571" width="8.7109375" style="293" customWidth="1"/>
    <col min="13572" max="13572" width="9.140625" style="293"/>
    <col min="13573" max="13578" width="10.7109375" style="293" customWidth="1"/>
    <col min="13579" max="13579" width="12.85546875" style="293" customWidth="1"/>
    <col min="13580" max="13580" width="14.5703125" style="293" customWidth="1"/>
    <col min="13581" max="13822" width="9.140625" style="293"/>
    <col min="13823" max="13823" width="9.42578125" style="293" customWidth="1"/>
    <col min="13824" max="13824" width="5.85546875" style="293" customWidth="1"/>
    <col min="13825" max="13825" width="4.7109375" style="293" customWidth="1"/>
    <col min="13826" max="13826" width="58.42578125" style="293" customWidth="1"/>
    <col min="13827" max="13827" width="8.7109375" style="293" customWidth="1"/>
    <col min="13828" max="13828" width="9.140625" style="293"/>
    <col min="13829" max="13834" width="10.7109375" style="293" customWidth="1"/>
    <col min="13835" max="13835" width="12.85546875" style="293" customWidth="1"/>
    <col min="13836" max="13836" width="14.5703125" style="293" customWidth="1"/>
    <col min="13837" max="14078" width="9.140625" style="293"/>
    <col min="14079" max="14079" width="9.42578125" style="293" customWidth="1"/>
    <col min="14080" max="14080" width="5.85546875" style="293" customWidth="1"/>
    <col min="14081" max="14081" width="4.7109375" style="293" customWidth="1"/>
    <col min="14082" max="14082" width="58.42578125" style="293" customWidth="1"/>
    <col min="14083" max="14083" width="8.7109375" style="293" customWidth="1"/>
    <col min="14084" max="14084" width="9.140625" style="293"/>
    <col min="14085" max="14090" width="10.7109375" style="293" customWidth="1"/>
    <col min="14091" max="14091" width="12.85546875" style="293" customWidth="1"/>
    <col min="14092" max="14092" width="14.5703125" style="293" customWidth="1"/>
    <col min="14093" max="14334" width="9.140625" style="293"/>
    <col min="14335" max="14335" width="9.42578125" style="293" customWidth="1"/>
    <col min="14336" max="14336" width="5.85546875" style="293" customWidth="1"/>
    <col min="14337" max="14337" width="4.7109375" style="293" customWidth="1"/>
    <col min="14338" max="14338" width="58.42578125" style="293" customWidth="1"/>
    <col min="14339" max="14339" width="8.7109375" style="293" customWidth="1"/>
    <col min="14340" max="14340" width="9.140625" style="293"/>
    <col min="14341" max="14346" width="10.7109375" style="293" customWidth="1"/>
    <col min="14347" max="14347" width="12.85546875" style="293" customWidth="1"/>
    <col min="14348" max="14348" width="14.5703125" style="293" customWidth="1"/>
    <col min="14349" max="14590" width="9.140625" style="293"/>
    <col min="14591" max="14591" width="9.42578125" style="293" customWidth="1"/>
    <col min="14592" max="14592" width="5.85546875" style="293" customWidth="1"/>
    <col min="14593" max="14593" width="4.7109375" style="293" customWidth="1"/>
    <col min="14594" max="14594" width="58.42578125" style="293" customWidth="1"/>
    <col min="14595" max="14595" width="8.7109375" style="293" customWidth="1"/>
    <col min="14596" max="14596" width="9.140625" style="293"/>
    <col min="14597" max="14602" width="10.7109375" style="293" customWidth="1"/>
    <col min="14603" max="14603" width="12.85546875" style="293" customWidth="1"/>
    <col min="14604" max="14604" width="14.5703125" style="293" customWidth="1"/>
    <col min="14605" max="14846" width="9.140625" style="293"/>
    <col min="14847" max="14847" width="9.42578125" style="293" customWidth="1"/>
    <col min="14848" max="14848" width="5.85546875" style="293" customWidth="1"/>
    <col min="14849" max="14849" width="4.7109375" style="293" customWidth="1"/>
    <col min="14850" max="14850" width="58.42578125" style="293" customWidth="1"/>
    <col min="14851" max="14851" width="8.7109375" style="293" customWidth="1"/>
    <col min="14852" max="14852" width="9.140625" style="293"/>
    <col min="14853" max="14858" width="10.7109375" style="293" customWidth="1"/>
    <col min="14859" max="14859" width="12.85546875" style="293" customWidth="1"/>
    <col min="14860" max="14860" width="14.5703125" style="293" customWidth="1"/>
    <col min="14861" max="15102" width="9.140625" style="293"/>
    <col min="15103" max="15103" width="9.42578125" style="293" customWidth="1"/>
    <col min="15104" max="15104" width="5.85546875" style="293" customWidth="1"/>
    <col min="15105" max="15105" width="4.7109375" style="293" customWidth="1"/>
    <col min="15106" max="15106" width="58.42578125" style="293" customWidth="1"/>
    <col min="15107" max="15107" width="8.7109375" style="293" customWidth="1"/>
    <col min="15108" max="15108" width="9.140625" style="293"/>
    <col min="15109" max="15114" width="10.7109375" style="293" customWidth="1"/>
    <col min="15115" max="15115" width="12.85546875" style="293" customWidth="1"/>
    <col min="15116" max="15116" width="14.5703125" style="293" customWidth="1"/>
    <col min="15117" max="15358" width="9.140625" style="293"/>
    <col min="15359" max="15359" width="9.42578125" style="293" customWidth="1"/>
    <col min="15360" max="15360" width="5.85546875" style="293" customWidth="1"/>
    <col min="15361" max="15361" width="4.7109375" style="293" customWidth="1"/>
    <col min="15362" max="15362" width="58.42578125" style="293" customWidth="1"/>
    <col min="15363" max="15363" width="8.7109375" style="293" customWidth="1"/>
    <col min="15364" max="15364" width="9.140625" style="293"/>
    <col min="15365" max="15370" width="10.7109375" style="293" customWidth="1"/>
    <col min="15371" max="15371" width="12.85546875" style="293" customWidth="1"/>
    <col min="15372" max="15372" width="14.5703125" style="293" customWidth="1"/>
    <col min="15373" max="15614" width="9.140625" style="293"/>
    <col min="15615" max="15615" width="9.42578125" style="293" customWidth="1"/>
    <col min="15616" max="15616" width="5.85546875" style="293" customWidth="1"/>
    <col min="15617" max="15617" width="4.7109375" style="293" customWidth="1"/>
    <col min="15618" max="15618" width="58.42578125" style="293" customWidth="1"/>
    <col min="15619" max="15619" width="8.7109375" style="293" customWidth="1"/>
    <col min="15620" max="15620" width="9.140625" style="293"/>
    <col min="15621" max="15626" width="10.7109375" style="293" customWidth="1"/>
    <col min="15627" max="15627" width="12.85546875" style="293" customWidth="1"/>
    <col min="15628" max="15628" width="14.5703125" style="293" customWidth="1"/>
    <col min="15629" max="15870" width="9.140625" style="293"/>
    <col min="15871" max="15871" width="9.42578125" style="293" customWidth="1"/>
    <col min="15872" max="15872" width="5.85546875" style="293" customWidth="1"/>
    <col min="15873" max="15873" width="4.7109375" style="293" customWidth="1"/>
    <col min="15874" max="15874" width="58.42578125" style="293" customWidth="1"/>
    <col min="15875" max="15875" width="8.7109375" style="293" customWidth="1"/>
    <col min="15876" max="15876" width="9.140625" style="293"/>
    <col min="15877" max="15882" width="10.7109375" style="293" customWidth="1"/>
    <col min="15883" max="15883" width="12.85546875" style="293" customWidth="1"/>
    <col min="15884" max="15884" width="14.5703125" style="293" customWidth="1"/>
    <col min="15885" max="16126" width="9.140625" style="293"/>
    <col min="16127" max="16127" width="9.42578125" style="293" customWidth="1"/>
    <col min="16128" max="16128" width="5.85546875" style="293" customWidth="1"/>
    <col min="16129" max="16129" width="4.7109375" style="293" customWidth="1"/>
    <col min="16130" max="16130" width="58.42578125" style="293" customWidth="1"/>
    <col min="16131" max="16131" width="8.7109375" style="293" customWidth="1"/>
    <col min="16132" max="16132" width="9.140625" style="293"/>
    <col min="16133" max="16138" width="10.7109375" style="293" customWidth="1"/>
    <col min="16139" max="16139" width="12.85546875" style="293" customWidth="1"/>
    <col min="16140" max="16140" width="14.5703125" style="293" customWidth="1"/>
    <col min="16141" max="16384" width="9.140625" style="293"/>
  </cols>
  <sheetData>
    <row r="1" spans="1:14" s="284" customFormat="1" x14ac:dyDescent="0.2">
      <c r="A1" s="282"/>
      <c r="B1" s="509" t="s">
        <v>86</v>
      </c>
      <c r="C1" s="509"/>
      <c r="D1" s="509"/>
      <c r="E1" s="283"/>
      <c r="G1" s="285"/>
      <c r="H1" s="286">
        <f>H9</f>
        <v>0</v>
      </c>
      <c r="I1" s="287"/>
      <c r="J1" s="286">
        <f>J9</f>
        <v>0</v>
      </c>
      <c r="K1" s="287"/>
      <c r="L1" s="286">
        <f>L9</f>
        <v>0</v>
      </c>
    </row>
    <row r="2" spans="1:14" s="284" customFormat="1" x14ac:dyDescent="0.2">
      <c r="A2" s="282"/>
      <c r="B2" s="509" t="s">
        <v>409</v>
      </c>
      <c r="C2" s="509"/>
      <c r="D2" s="509"/>
      <c r="E2" s="283"/>
      <c r="G2" s="288"/>
      <c r="H2" s="289"/>
      <c r="I2" s="283"/>
      <c r="J2" s="283"/>
      <c r="K2" s="283"/>
      <c r="L2" s="283"/>
    </row>
    <row r="3" spans="1:14" s="284" customFormat="1" x14ac:dyDescent="0.2">
      <c r="A3" s="282"/>
      <c r="B3" s="510"/>
      <c r="C3" s="510"/>
      <c r="D3" s="510"/>
      <c r="E3" s="283"/>
      <c r="G3" s="289"/>
      <c r="H3" s="289"/>
      <c r="I3" s="283"/>
      <c r="J3" s="283"/>
      <c r="K3" s="283"/>
      <c r="L3" s="283"/>
    </row>
    <row r="4" spans="1:14" ht="25.5" x14ac:dyDescent="0.2">
      <c r="A4" s="290" t="s">
        <v>226</v>
      </c>
      <c r="B4" s="511" t="s">
        <v>4</v>
      </c>
      <c r="C4" s="511"/>
      <c r="D4" s="511"/>
      <c r="E4" s="291" t="s">
        <v>227</v>
      </c>
      <c r="F4" s="291" t="s">
        <v>228</v>
      </c>
      <c r="G4" s="292" t="s">
        <v>229</v>
      </c>
      <c r="H4" s="292" t="s">
        <v>230</v>
      </c>
      <c r="I4" s="292" t="s">
        <v>231</v>
      </c>
      <c r="J4" s="292" t="s">
        <v>232</v>
      </c>
      <c r="K4" s="292" t="s">
        <v>233</v>
      </c>
      <c r="L4" s="292" t="s">
        <v>234</v>
      </c>
      <c r="M4" s="292" t="s">
        <v>235</v>
      </c>
      <c r="N4" s="292" t="s">
        <v>236</v>
      </c>
    </row>
    <row r="5" spans="1:14" x14ac:dyDescent="0.2">
      <c r="A5" s="294">
        <v>1</v>
      </c>
      <c r="B5" s="294" t="s">
        <v>31</v>
      </c>
      <c r="C5" s="294" t="s">
        <v>31</v>
      </c>
      <c r="D5" s="294">
        <v>2</v>
      </c>
      <c r="E5" s="294">
        <v>3</v>
      </c>
      <c r="F5" s="294">
        <v>4</v>
      </c>
      <c r="G5" s="294">
        <v>5</v>
      </c>
      <c r="H5" s="294">
        <v>6</v>
      </c>
      <c r="I5" s="294">
        <v>7</v>
      </c>
      <c r="J5" s="294">
        <v>8</v>
      </c>
      <c r="K5" s="294">
        <v>9</v>
      </c>
      <c r="L5" s="294">
        <v>10</v>
      </c>
      <c r="M5" s="294">
        <v>11</v>
      </c>
      <c r="N5" s="294">
        <v>12</v>
      </c>
    </row>
    <row r="6" spans="1:14" s="298" customFormat="1" x14ac:dyDescent="0.2">
      <c r="A6" s="295" t="s">
        <v>237</v>
      </c>
      <c r="B6" s="296" t="s">
        <v>237</v>
      </c>
      <c r="C6" s="296" t="s">
        <v>237</v>
      </c>
      <c r="D6" s="297" t="s">
        <v>237</v>
      </c>
      <c r="E6" s="295" t="s">
        <v>237</v>
      </c>
      <c r="F6" s="296" t="s">
        <v>237</v>
      </c>
      <c r="G6" s="295" t="s">
        <v>238</v>
      </c>
      <c r="H6" s="295" t="s">
        <v>238</v>
      </c>
      <c r="I6" s="295" t="s">
        <v>238</v>
      </c>
      <c r="J6" s="295" t="s">
        <v>238</v>
      </c>
      <c r="K6" s="296" t="s">
        <v>238</v>
      </c>
      <c r="L6" s="296" t="s">
        <v>238</v>
      </c>
      <c r="M6" s="296" t="s">
        <v>238</v>
      </c>
      <c r="N6" s="296" t="s">
        <v>238</v>
      </c>
    </row>
    <row r="7" spans="1:14" x14ac:dyDescent="0.2">
      <c r="A7" s="299">
        <v>52</v>
      </c>
      <c r="B7" s="300" t="s">
        <v>407</v>
      </c>
      <c r="C7" s="301"/>
      <c r="D7" s="302"/>
      <c r="E7" s="299" t="s">
        <v>64</v>
      </c>
      <c r="F7" s="301">
        <v>1</v>
      </c>
      <c r="G7" s="303"/>
      <c r="H7" s="304">
        <f>$F7*$G7</f>
        <v>0</v>
      </c>
      <c r="I7" s="303"/>
      <c r="J7" s="304">
        <f>$F7*$I7</f>
        <v>0</v>
      </c>
      <c r="K7" s="303">
        <f>$G7+$I7</f>
        <v>0</v>
      </c>
      <c r="L7" s="304">
        <f>$H7+$J7</f>
        <v>0</v>
      </c>
      <c r="M7" s="301"/>
      <c r="N7" s="301"/>
    </row>
    <row r="8" spans="1:14" ht="13.5" thickBot="1" x14ac:dyDescent="0.25">
      <c r="B8" s="310">
        <v>1</v>
      </c>
      <c r="C8" s="310" t="s">
        <v>3</v>
      </c>
      <c r="D8" s="312" t="s">
        <v>408</v>
      </c>
    </row>
    <row r="9" spans="1:14" ht="13.5" thickBot="1" x14ac:dyDescent="0.25">
      <c r="A9" s="319" t="s">
        <v>338</v>
      </c>
      <c r="B9" s="320" t="s">
        <v>339</v>
      </c>
      <c r="C9" s="321"/>
      <c r="D9" s="322"/>
      <c r="E9" s="323"/>
      <c r="F9" s="321"/>
      <c r="G9" s="324"/>
      <c r="H9" s="325">
        <f>SUM(H7:H8)</f>
        <v>0</v>
      </c>
      <c r="I9" s="324"/>
      <c r="J9" s="324">
        <f>SUM(J7:J8)</f>
        <v>0</v>
      </c>
      <c r="K9" s="324"/>
      <c r="L9" s="324">
        <f>SUM(L7:L8)</f>
        <v>0</v>
      </c>
      <c r="M9" s="321"/>
      <c r="N9" s="326"/>
    </row>
  </sheetData>
  <mergeCells count="4">
    <mergeCell ref="B1:D1"/>
    <mergeCell ref="B2:D2"/>
    <mergeCell ref="B3:D3"/>
    <mergeCell ref="B4:D4"/>
  </mergeCells>
  <printOptions gridLines="1"/>
  <pageMargins left="0.39370078740157483" right="0.39370078740157483" top="0.78740157480314965" bottom="0.39370078740157483" header="0.39370078740157483" footer="0.19685039370078741"/>
  <pageSetup paperSize="9" scale="73" fitToHeight="50" orientation="landscape" r:id="rId1"/>
  <headerFooter alignWithMargins="0">
    <oddHeader>&amp;CČS Ježník&amp;R18-10249-02</oddHeader>
    <oddFooter>&amp;L&amp;8&amp;F/&amp;A&amp;R&amp;8&amp;P/&amp;N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12</vt:i4>
      </vt:variant>
    </vt:vector>
  </HeadingPairs>
  <TitlesOfParts>
    <vt:vector size="21" baseType="lpstr">
      <vt:lpstr>Titulní list rozpočtu</vt:lpstr>
      <vt:lpstr>Rekapitulace stavby</vt:lpstr>
      <vt:lpstr>VRN, ON</vt:lpstr>
      <vt:lpstr>PS01 Strojní část</vt:lpstr>
      <vt:lpstr>PS11 Motorická elektroinstalace</vt:lpstr>
      <vt:lpstr>PS12 Stavební elektroinstalace</vt:lpstr>
      <vt:lpstr>PS13 MaR</vt:lpstr>
      <vt:lpstr>PS14 ASŘTP</vt:lpstr>
      <vt:lpstr>PS 15 Přenosové zařízení</vt:lpstr>
      <vt:lpstr>'PS 15 Přenosové zařízení'!Názvy_tisku</vt:lpstr>
      <vt:lpstr>'PS01 Strojní část'!Názvy_tisku</vt:lpstr>
      <vt:lpstr>'PS11 Motorická elektroinstalace'!Názvy_tisku</vt:lpstr>
      <vt:lpstr>'PS12 Stavební elektroinstalace'!Názvy_tisku</vt:lpstr>
      <vt:lpstr>'PS13 MaR'!Názvy_tisku</vt:lpstr>
      <vt:lpstr>'PS14 ASŘTP'!Názvy_tisku</vt:lpstr>
      <vt:lpstr>'PS01 Strojní část'!Oblast_tisku</vt:lpstr>
      <vt:lpstr>'PS11 Motorická elektroinstalace'!Oblast_tisku</vt:lpstr>
      <vt:lpstr>'PS12 Stavební elektroinstalace'!Oblast_tisku</vt:lpstr>
      <vt:lpstr>'PS13 MaR'!Oblast_tisku</vt:lpstr>
      <vt:lpstr>'PS14 ASŘTP'!Oblast_tisku</vt:lpstr>
      <vt:lpstr>'Titulní list rozpočtu'!Oblast_tisku</vt:lpstr>
    </vt:vector>
  </TitlesOfParts>
  <Company>Kunst, spol. s r.o.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Beneš Milan Ing.</dc:creator>
  <cp:lastModifiedBy>Pupík Jiří Ing.</cp:lastModifiedBy>
  <cp:lastPrinted>2018-08-10T05:54:52Z</cp:lastPrinted>
  <dcterms:created xsi:type="dcterms:W3CDTF">2013-03-21T09:30:55Z</dcterms:created>
  <dcterms:modified xsi:type="dcterms:W3CDTF">2018-08-10T05:55:39Z</dcterms:modified>
</cp:coreProperties>
</file>