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250" yWindow="30" windowWidth="14295" windowHeight="13875" activeTab="0"/>
  </bookViews>
  <sheets>
    <sheet name="S" sheetId="1" r:id="rId1"/>
    <sheet name="K, SK, N" sheetId="2" r:id="rId2"/>
  </sheets>
  <definedNames/>
  <calcPr fullCalcOnLoad="1"/>
</workbook>
</file>

<file path=xl/sharedStrings.xml><?xml version="1.0" encoding="utf-8"?>
<sst xmlns="http://schemas.openxmlformats.org/spreadsheetml/2006/main" count="882" uniqueCount="207">
  <si>
    <t>Acer pseudoplatanus</t>
  </si>
  <si>
    <t>Tilia cordata</t>
  </si>
  <si>
    <t>Fraxinus excelsior</t>
  </si>
  <si>
    <t>Thuja occidentalis</t>
  </si>
  <si>
    <t>Taxus baccata</t>
  </si>
  <si>
    <t>VS</t>
  </si>
  <si>
    <t>PO</t>
  </si>
  <si>
    <t>Acer platanoides</t>
  </si>
  <si>
    <t>K</t>
  </si>
  <si>
    <t>SK</t>
  </si>
  <si>
    <t>Syringa vulgaris</t>
  </si>
  <si>
    <t>Potentilla fruticosa</t>
  </si>
  <si>
    <t>N</t>
  </si>
  <si>
    <t>P.č.</t>
  </si>
  <si>
    <t>Taxon</t>
  </si>
  <si>
    <t>SH</t>
  </si>
  <si>
    <t>Poznámka</t>
  </si>
  <si>
    <t>VP</t>
  </si>
  <si>
    <t>S</t>
  </si>
  <si>
    <t>Betula pendula</t>
  </si>
  <si>
    <t>SOLITERNÍ KEŘE</t>
  </si>
  <si>
    <t>SKUPINY KEŘŮ</t>
  </si>
  <si>
    <t>plošné pokrytí</t>
  </si>
  <si>
    <t>š.k. (m)</t>
  </si>
  <si>
    <t>výška stromu</t>
  </si>
  <si>
    <t>šířka koruny</t>
  </si>
  <si>
    <t>tloušťka kmene na pařezu</t>
  </si>
  <si>
    <t>věkové stadium (1 - 5)</t>
  </si>
  <si>
    <t>sadovnická hodnota (1 - 5)</t>
  </si>
  <si>
    <t>vysvětlivky</t>
  </si>
  <si>
    <t>výčetní tloušťka kmene (ve výšce 130cm)</t>
  </si>
  <si>
    <t xml:space="preserve">typ vegetačního prvku (S =samostatný strom, SK = skupina keřů, K = soliterní keř, N = nárost dřevin  </t>
  </si>
  <si>
    <t>pořadové číslo</t>
  </si>
  <si>
    <t>název taxonu (v  případech, kdy je složité určit druh dřeviny, je uváděn pouze rod)</t>
  </si>
  <si>
    <t>Š.k. (m)</t>
  </si>
  <si>
    <t>V (m)</t>
  </si>
  <si>
    <t>Tl. p. (cm)</t>
  </si>
  <si>
    <t>Tl. k. (cm)</t>
  </si>
  <si>
    <t>N.k.</t>
  </si>
  <si>
    <t>Hedera helix</t>
  </si>
  <si>
    <t>kere1</t>
  </si>
  <si>
    <t>kere2</t>
  </si>
  <si>
    <t xml:space="preserve">způsob odstranění pařezu (F = frézování, V = vyklučení, ponechat = ponechání pařezu na místě bez odstranění) </t>
  </si>
  <si>
    <t>Odstr. pařezu</t>
  </si>
  <si>
    <t>ruderal</t>
  </si>
  <si>
    <t xml:space="preserve">zahony </t>
  </si>
  <si>
    <t>poznámka</t>
  </si>
  <si>
    <t>poznámka (např. odstranění pnoucích rostlin - zelená barva)</t>
  </si>
  <si>
    <t>nasazení koruny (nejnižší větve) v metrech</t>
  </si>
  <si>
    <t>Tabulky inventarizace dřevin, asanací a pěstebních opatření</t>
  </si>
  <si>
    <t xml:space="preserve">Objednatel:  </t>
  </si>
  <si>
    <t>Stavba:</t>
  </si>
  <si>
    <t>Objekt:</t>
  </si>
  <si>
    <t>Zhotovitel:</t>
  </si>
  <si>
    <t xml:space="preserve">ZAHRADA Olomouc s.r.o. </t>
  </si>
  <si>
    <t>narosty</t>
  </si>
  <si>
    <t>Forsythia sp.</t>
  </si>
  <si>
    <t>Forsythia suspensa</t>
  </si>
  <si>
    <t>Aesculus hippocastanum</t>
  </si>
  <si>
    <t>li / je</t>
  </si>
  <si>
    <t>Acer campestre</t>
  </si>
  <si>
    <t>Carpinus betulus</t>
  </si>
  <si>
    <t>Quercus robur</t>
  </si>
  <si>
    <t>Quercus rubra</t>
  </si>
  <si>
    <t>Výška (m)</t>
  </si>
  <si>
    <t>Šířka (m)</t>
  </si>
  <si>
    <t>Plocha (m2)</t>
  </si>
  <si>
    <t>Plošné pokrytí (%)</t>
  </si>
  <si>
    <t>Odstr. pařezu.</t>
  </si>
  <si>
    <t>NÁROSTY DŘEVIN - keřové porosty a nálety</t>
  </si>
  <si>
    <t>Taxonomické složení</t>
  </si>
  <si>
    <t>as</t>
  </si>
  <si>
    <r>
      <t>červeně</t>
    </r>
    <r>
      <rPr>
        <sz val="8"/>
        <rFont val="Arial CE"/>
        <family val="0"/>
      </rPr>
      <t xml:space="preserve"> jsou zvýrazněny skupiny a jedinci navržení k odstranění</t>
    </r>
  </si>
  <si>
    <r>
      <t>modře</t>
    </r>
    <r>
      <rPr>
        <sz val="8"/>
        <rFont val="Arial CE"/>
        <family val="0"/>
      </rPr>
      <t xml:space="preserve"> jsou zvýrazněni jedinci, u nichž bude provedeno pěstební opatření </t>
    </r>
  </si>
  <si>
    <r>
      <t>pěstební opatření.....(</t>
    </r>
    <r>
      <rPr>
        <sz val="8"/>
        <color indexed="12"/>
        <rFont val="Arial CE"/>
        <family val="0"/>
      </rPr>
      <t>O2</t>
    </r>
    <r>
      <rPr>
        <sz val="8"/>
        <rFont val="Arial CE"/>
        <family val="0"/>
      </rPr>
      <t xml:space="preserve"> = bezpečnostní řez středního rozsahu)</t>
    </r>
  </si>
  <si>
    <t>Tilia platyphyllos</t>
  </si>
  <si>
    <t>Fraxinus ornus</t>
  </si>
  <si>
    <t>Populus simonii</t>
  </si>
  <si>
    <t>2</t>
  </si>
  <si>
    <t>Koruna v minulosti redukovaná.Instalace obvodového statického zajištění koruny.</t>
  </si>
  <si>
    <t>Tlaková vidlice v kosterním větvení.Instalace obvodového statického zajištění koruny.</t>
  </si>
  <si>
    <t>KÁCET</t>
  </si>
  <si>
    <t>Populus nigra</t>
  </si>
  <si>
    <t>Robinia pseudoacacia</t>
  </si>
  <si>
    <t>Tilia tomentosa</t>
  </si>
  <si>
    <t>Betula papyrifera</t>
  </si>
  <si>
    <t>Abies concolor</t>
  </si>
  <si>
    <t>Suché větve</t>
  </si>
  <si>
    <t>Vyvětvit na 4,5 m</t>
  </si>
  <si>
    <t>Vyvětvit na 4,5 m, potlačit tlakové vidlice</t>
  </si>
  <si>
    <t>Carpinus betulus ´Pendula´</t>
  </si>
  <si>
    <t>4</t>
  </si>
  <si>
    <t>Odumírající vrchol</t>
  </si>
  <si>
    <t>Betula pendula ´Youngii´</t>
  </si>
  <si>
    <t>Pinus nigra</t>
  </si>
  <si>
    <t>Platanus x acerifolia</t>
  </si>
  <si>
    <t>vadí si s č. 34</t>
  </si>
  <si>
    <t>Rány po řezu, infekce, suché větve</t>
  </si>
  <si>
    <t>Acer platanoides ´Globosum´</t>
  </si>
  <si>
    <t>Ulmus laevis</t>
  </si>
  <si>
    <t>Bettula pendula</t>
  </si>
  <si>
    <t>Catalpa bignonioides</t>
  </si>
  <si>
    <t>Infekce v kosterním větvení, instalace statického zajištění</t>
  </si>
  <si>
    <t>Instalace statického zajištění koruny, suché větve</t>
  </si>
  <si>
    <t>Fraxinus excelsior ´Pendula´</t>
  </si>
  <si>
    <t>Quercus palustris</t>
  </si>
  <si>
    <t>Ginkgo biloba</t>
  </si>
  <si>
    <t>Gleditsia triacanthos</t>
  </si>
  <si>
    <t>Fagus sylvatica ´Pendula´</t>
  </si>
  <si>
    <t>Instalace statického zajištění koruny</t>
  </si>
  <si>
    <t>Mechanické poškození kmene, infekce</t>
  </si>
  <si>
    <t>Poškozený kmen</t>
  </si>
  <si>
    <t>Crataegus laevigata</t>
  </si>
  <si>
    <t>Dutina v kosterním větvení,instalace statického zabezpečení koruny</t>
  </si>
  <si>
    <t>Vyvětvit na podchodnou výšku</t>
  </si>
  <si>
    <t>Mechanické poškození kmene, dutina v kmeni</t>
  </si>
  <si>
    <t>Prosychá, dutina v kmeni, poškozené kosterní větve</t>
  </si>
  <si>
    <t>Výmladky u báze kmene</t>
  </si>
  <si>
    <t>Vznik tlakové vidlice</t>
  </si>
  <si>
    <t>Acer platanoides ´Albodentatum´</t>
  </si>
  <si>
    <t>Prosychá, instalace statického zabezpečení</t>
  </si>
  <si>
    <t>Tlaková vidlice,puklina ve kmeni.Instalace  statického zajištění koruny.</t>
  </si>
  <si>
    <t>Mechanické poškození v koruně</t>
  </si>
  <si>
    <t>Mechanické poškození kmene</t>
  </si>
  <si>
    <t>Redukce větve s tlakovou vidlicí</t>
  </si>
  <si>
    <t>Přerostlý hlavový řez,instalace statického zabezpečení koruny</t>
  </si>
  <si>
    <t>Přerostlý hlavový řez, instalace statického zabezpečení koruny</t>
  </si>
  <si>
    <t>Redukce větve nad hřištěm</t>
  </si>
  <si>
    <t>Kmenové výmladky</t>
  </si>
  <si>
    <t>Suché větve,dutiny,kmenové výmladky</t>
  </si>
  <si>
    <t>Plodnice dřevokazné houby, kmenové výmladky</t>
  </si>
  <si>
    <t xml:space="preserve">Mechanické poškození kmene </t>
  </si>
  <si>
    <t>Dutina u báze kmene</t>
  </si>
  <si>
    <t>Suché větve, kmenové výmladky</t>
  </si>
  <si>
    <t>Nakloněná</t>
  </si>
  <si>
    <t>Instalace statického zajištění koruny,kmenové výmladky</t>
  </si>
  <si>
    <t>Kmenové výmladky,dutina v kmeni</t>
  </si>
  <si>
    <t xml:space="preserve">Carpinus betulus </t>
  </si>
  <si>
    <t>Rány, dutiny po řezu, infekce</t>
  </si>
  <si>
    <t>Rozsáhlé poškození kmene, dutiny</t>
  </si>
  <si>
    <t>Rozsáhlé poškození kmene,infekce</t>
  </si>
  <si>
    <t>Zamezit tvorbě vidlice</t>
  </si>
  <si>
    <t>Rozsáhlé poškození kmene</t>
  </si>
  <si>
    <t>Poškození kmene u báze</t>
  </si>
  <si>
    <t>Nakloněná nad komunikaci</t>
  </si>
  <si>
    <t>Dutiny, infekce</t>
  </si>
  <si>
    <t>Mechanické poškození kmene, kmenové výmladky</t>
  </si>
  <si>
    <t>Odlehčit větev na dvorem</t>
  </si>
  <si>
    <t>Centrální dutina, infekce</t>
  </si>
  <si>
    <t>Metodika je popsána v technické zprávě</t>
  </si>
  <si>
    <t>Spiraea x vanhouttei</t>
  </si>
  <si>
    <t>Spiraea x vanhouttei, Philadelphus coronarius</t>
  </si>
  <si>
    <t>Spiraea x vanhouttei, Philadelphus coronarius, Syringa vulgaris</t>
  </si>
  <si>
    <t>Taxus baccata´Repandens´</t>
  </si>
  <si>
    <t>Juniperus media ´Pfitzeriana Aurea´</t>
  </si>
  <si>
    <t>Juniperus media ´Pfitzeriana Aurea´, Picea pungens ´Glauca globosa´</t>
  </si>
  <si>
    <t>Juniperus media ´Pfitzeriana Aurea´, Thuja occidentalis</t>
  </si>
  <si>
    <t>Picea pungens ´Glauca globosa´</t>
  </si>
  <si>
    <t>Spiraea x vanhouttei, Syringa vulgaris,Ligustrum vulgare, Crataegus monogyna, Viburnum lantana, Symphoricarpos orbiculatus, Pyracantha coccinea, Ribes alpinum, Rhus typhina, Rosa rugosa, Philadelphus coronarius</t>
  </si>
  <si>
    <t>Syringa vulgaris, Taxus baccata ´Repandens´</t>
  </si>
  <si>
    <t>Berberis thunbergii, Ligustrum vulgare</t>
  </si>
  <si>
    <t>Syringa vulgaris, Soiraea x vanhouttei, Berberis thunbergii ´Atropurpurea´, Physocarpus opulifolius</t>
  </si>
  <si>
    <t>Viburnum lantana</t>
  </si>
  <si>
    <t>Cotoneaster sp.</t>
  </si>
  <si>
    <t>Cotoneaster sp., Physocarpus opulifolius</t>
  </si>
  <si>
    <t>Taxus baccata, Spiraea x vanhouttei, Berberis thunbergii, Cornus alba</t>
  </si>
  <si>
    <t>Ribes alpinum</t>
  </si>
  <si>
    <t>Syringa chinensis</t>
  </si>
  <si>
    <t>Juniperus media ´Old Gold´</t>
  </si>
  <si>
    <t>Buxus sempervirens</t>
  </si>
  <si>
    <t>Spiraea japonica ´Little Princess´</t>
  </si>
  <si>
    <t>Symphoricarpos chenaultii ´Hancock´</t>
  </si>
  <si>
    <t>Taxus baccata ´Repandens´</t>
  </si>
  <si>
    <t>Pyracantha coccinea</t>
  </si>
  <si>
    <t>Spiraea sp.</t>
  </si>
  <si>
    <t>Rhododendron sp.</t>
  </si>
  <si>
    <t>Cotoneaster dammeri</t>
  </si>
  <si>
    <t>Weigela florida</t>
  </si>
  <si>
    <t>Viburnum rhytidophyllum</t>
  </si>
  <si>
    <t>Prunus laurocerasus</t>
  </si>
  <si>
    <t xml:space="preserve">Berberis thunbergii ´Atropurpurea´ </t>
  </si>
  <si>
    <t>Hypericum calycinum</t>
  </si>
  <si>
    <t>Azalea</t>
  </si>
  <si>
    <t>Berberis thunbergii</t>
  </si>
  <si>
    <t>Physocarpus opulifolius</t>
  </si>
  <si>
    <t>Rosa rugosa</t>
  </si>
  <si>
    <t>Philadelphus coronarius</t>
  </si>
  <si>
    <t>Berberis sp.</t>
  </si>
  <si>
    <t>Fagus sylvatica</t>
  </si>
  <si>
    <t>Tamarix pentadra</t>
  </si>
  <si>
    <t>Azalea sp.</t>
  </si>
  <si>
    <t>KEŘE U ŠVÉDSKÉ ZDI - DETAIL</t>
  </si>
  <si>
    <t>STROMY - SMETANŮV OKRUH</t>
  </si>
  <si>
    <t>Platanus acerifolia</t>
  </si>
  <si>
    <t>nový</t>
  </si>
  <si>
    <t>Zápoj)%)</t>
  </si>
  <si>
    <t>Spiraea x vanhouttei, Spiraea douglasii</t>
  </si>
  <si>
    <t>asanovat 1 řadu, dosadit do mezer a k silnici</t>
  </si>
  <si>
    <t>přesadit do alpina</t>
  </si>
  <si>
    <t>asanovat Picea pungens</t>
  </si>
  <si>
    <t>asanovat Thuja occidentalis</t>
  </si>
  <si>
    <t>dosadit pomístně - použití stálezelených taxonů</t>
  </si>
  <si>
    <t>odstranit část Syringa</t>
  </si>
  <si>
    <t>Forsythia sp. výmladky z pařezu</t>
  </si>
  <si>
    <r>
      <rPr>
        <sz val="8"/>
        <rFont val="Arial CE"/>
        <family val="2"/>
      </rPr>
      <t>probarvením řádku</t>
    </r>
    <r>
      <rPr>
        <sz val="8"/>
        <rFont val="Arial CE"/>
        <family val="0"/>
      </rPr>
      <t xml:space="preserve"> jsou zvýrazněni jedinci navržení k odkácení </t>
    </r>
  </si>
  <si>
    <t>Obvod kmene</t>
  </si>
  <si>
    <t>dřeviny určené k provedení tahové zkoušky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</si>
</sst>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"/>
  </numFmts>
  <fonts count="46">
    <font>
      <sz val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sz val="8"/>
      <color indexed="10"/>
      <name val="Arial CE"/>
      <family val="0"/>
    </font>
    <font>
      <sz val="8"/>
      <color indexed="48"/>
      <name val="Arial CE"/>
      <family val="0"/>
    </font>
    <font>
      <sz val="8"/>
      <color indexed="8"/>
      <name val="Arial CE"/>
      <family val="0"/>
    </font>
    <font>
      <sz val="8"/>
      <color indexed="12"/>
      <name val="Arial CE"/>
      <family val="0"/>
    </font>
    <font>
      <sz val="9"/>
      <name val="Arial CE"/>
      <family val="2"/>
    </font>
    <font>
      <sz val="9"/>
      <color indexed="10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3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/>
    </xf>
    <xf numFmtId="9" fontId="3" fillId="0" borderId="13" xfId="0" applyNumberFormat="1" applyFont="1" applyBorder="1" applyAlignment="1">
      <alignment/>
    </xf>
    <xf numFmtId="0" fontId="3" fillId="34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3" fillId="0" borderId="15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2" fillId="35" borderId="18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>
      <alignment horizontal="left" vertical="top"/>
    </xf>
    <xf numFmtId="0" fontId="0" fillId="35" borderId="19" xfId="0" applyFont="1" applyFill="1" applyBorder="1" applyAlignment="1" applyProtection="1">
      <alignment horizontal="left"/>
      <protection/>
    </xf>
    <xf numFmtId="0" fontId="0" fillId="35" borderId="20" xfId="0" applyFont="1" applyFill="1" applyBorder="1" applyAlignment="1" applyProtection="1">
      <alignment horizontal="left"/>
      <protection/>
    </xf>
    <xf numFmtId="0" fontId="0" fillId="35" borderId="2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168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right"/>
    </xf>
    <xf numFmtId="0" fontId="3" fillId="36" borderId="13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5" fillId="36" borderId="13" xfId="0" applyFont="1" applyFill="1" applyBorder="1" applyAlignment="1">
      <alignment/>
    </xf>
    <xf numFmtId="0" fontId="0" fillId="36" borderId="13" xfId="0" applyFill="1" applyBorder="1" applyAlignment="1">
      <alignment wrapText="1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0" fontId="0" fillId="36" borderId="13" xfId="0" applyFont="1" applyFill="1" applyBorder="1" applyAlignment="1">
      <alignment wrapText="1"/>
    </xf>
    <xf numFmtId="0" fontId="0" fillId="37" borderId="13" xfId="0" applyFon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13" xfId="0" applyFont="1" applyFill="1" applyBorder="1" applyAlignment="1">
      <alignment wrapText="1"/>
    </xf>
    <xf numFmtId="0" fontId="0" fillId="37" borderId="13" xfId="0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9" fillId="37" borderId="13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9" fillId="37" borderId="12" xfId="0" applyFont="1" applyFill="1" applyBorder="1" applyAlignment="1">
      <alignment/>
    </xf>
    <xf numFmtId="0" fontId="9" fillId="36" borderId="13" xfId="0" applyFont="1" applyFill="1" applyBorder="1" applyAlignment="1">
      <alignment/>
    </xf>
    <xf numFmtId="0" fontId="10" fillId="36" borderId="13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37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10" fillId="36" borderId="13" xfId="0" applyFont="1" applyFill="1" applyBorder="1" applyAlignment="1">
      <alignment horizontal="center"/>
    </xf>
    <xf numFmtId="168" fontId="0" fillId="37" borderId="13" xfId="0" applyNumberFormat="1" applyFill="1" applyBorder="1" applyAlignment="1">
      <alignment horizontal="center"/>
    </xf>
    <xf numFmtId="1" fontId="0" fillId="37" borderId="13" xfId="0" applyNumberFormat="1" applyFill="1" applyBorder="1" applyAlignment="1">
      <alignment horizontal="center"/>
    </xf>
    <xf numFmtId="49" fontId="0" fillId="37" borderId="13" xfId="0" applyNumberFormat="1" applyFont="1" applyFill="1" applyBorder="1" applyAlignment="1">
      <alignment horizontal="center"/>
    </xf>
    <xf numFmtId="1" fontId="0" fillId="36" borderId="13" xfId="0" applyNumberForma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5" borderId="0" xfId="0" applyFont="1" applyFill="1" applyBorder="1" applyAlignment="1">
      <alignment horizontal="left" vertical="top" wrapText="1"/>
    </xf>
    <xf numFmtId="0" fontId="0" fillId="35" borderId="20" xfId="0" applyFont="1" applyFill="1" applyBorder="1" applyAlignment="1">
      <alignment horizontal="left" vertical="top" wrapText="1"/>
    </xf>
    <xf numFmtId="1" fontId="3" fillId="0" borderId="13" xfId="0" applyNumberFormat="1" applyFont="1" applyBorder="1" applyAlignment="1">
      <alignment/>
    </xf>
    <xf numFmtId="0" fontId="0" fillId="35" borderId="18" xfId="0" applyFont="1" applyFill="1" applyBorder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2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5" borderId="21" xfId="0" applyFont="1" applyFill="1" applyBorder="1" applyAlignment="1" applyProtection="1">
      <alignment horizontal="left"/>
      <protection/>
    </xf>
    <xf numFmtId="0" fontId="2" fillId="35" borderId="22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5" borderId="18" xfId="0" applyFont="1" applyFill="1" applyBorder="1" applyAlignment="1" applyProtection="1">
      <alignment horizontal="left" wrapText="1"/>
      <protection/>
    </xf>
    <xf numFmtId="0" fontId="2" fillId="35" borderId="0" xfId="0" applyFont="1" applyFill="1" applyBorder="1" applyAlignment="1" applyProtection="1">
      <alignment horizontal="left" wrapText="1"/>
      <protection/>
    </xf>
    <xf numFmtId="0" fontId="2" fillId="35" borderId="18" xfId="0" applyFont="1" applyFill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left"/>
      <protection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 wrapText="1"/>
    </xf>
    <xf numFmtId="0" fontId="10" fillId="0" borderId="24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10" fillId="36" borderId="19" xfId="0" applyFont="1" applyFill="1" applyBorder="1" applyAlignment="1">
      <alignment horizontal="center"/>
    </xf>
    <xf numFmtId="0" fontId="10" fillId="36" borderId="17" xfId="0" applyFont="1" applyFill="1" applyBorder="1" applyAlignment="1">
      <alignment horizontal="center"/>
    </xf>
    <xf numFmtId="0" fontId="3" fillId="38" borderId="13" xfId="0" applyFont="1" applyFill="1" applyBorder="1" applyAlignment="1">
      <alignment horizontal="right"/>
    </xf>
    <xf numFmtId="0" fontId="3" fillId="38" borderId="12" xfId="0" applyFont="1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3" xfId="0" applyFill="1" applyBorder="1" applyAlignment="1">
      <alignment horizontal="center"/>
    </xf>
    <xf numFmtId="1" fontId="3" fillId="38" borderId="13" xfId="0" applyNumberFormat="1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0" fillId="38" borderId="13" xfId="0" applyFill="1" applyBorder="1" applyAlignment="1">
      <alignment wrapText="1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3" fillId="38" borderId="13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0" fontId="3" fillId="38" borderId="0" xfId="0" applyFont="1" applyFill="1" applyBorder="1" applyAlignment="1">
      <alignment horizontal="right"/>
    </xf>
    <xf numFmtId="0" fontId="3" fillId="38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="85" zoomScaleNormal="85" zoomScalePageLayoutView="0" workbookViewId="0" topLeftCell="A1">
      <selection activeCell="S15" sqref="S15"/>
    </sheetView>
  </sheetViews>
  <sheetFormatPr defaultColWidth="9.00390625" defaultRowHeight="12.75" customHeight="1"/>
  <cols>
    <col min="1" max="1" width="4.125" style="2" customWidth="1"/>
    <col min="2" max="2" width="3.875" style="2" customWidth="1"/>
    <col min="3" max="3" width="4.875" style="2" customWidth="1"/>
    <col min="4" max="4" width="4.125" style="49" customWidth="1"/>
    <col min="5" max="5" width="6.375" style="2" customWidth="1"/>
    <col min="6" max="6" width="22.375" style="50" customWidth="1"/>
    <col min="7" max="7" width="3.875" style="2" customWidth="1"/>
    <col min="8" max="8" width="3.75390625" style="2" customWidth="1"/>
    <col min="9" max="9" width="9.375" style="51" customWidth="1"/>
    <col min="10" max="10" width="8.25390625" style="2" customWidth="1"/>
    <col min="11" max="12" width="3.25390625" style="2" customWidth="1"/>
    <col min="13" max="13" width="3.125" style="2" hidden="1" customWidth="1"/>
    <col min="14" max="14" width="23.25390625" style="44" customWidth="1"/>
    <col min="15" max="15" width="7.625" style="2" customWidth="1"/>
    <col min="16" max="16" width="4.75390625" style="2" customWidth="1"/>
    <col min="17" max="16384" width="9.125" style="2" customWidth="1"/>
  </cols>
  <sheetData>
    <row r="1" spans="4:15" ht="12.75" customHeight="1">
      <c r="D1" s="2"/>
      <c r="F1" s="2"/>
      <c r="I1" s="2"/>
      <c r="O1" s="5"/>
    </row>
    <row r="2" spans="4:15" s="43" customFormat="1" ht="12.75" customHeight="1">
      <c r="D2" s="143" t="s">
        <v>49</v>
      </c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45"/>
    </row>
    <row r="3" spans="4:15" s="43" customFormat="1" ht="12.75" customHeight="1">
      <c r="D3" s="59"/>
      <c r="E3" s="60"/>
      <c r="F3" s="60"/>
      <c r="G3" s="60"/>
      <c r="H3" s="60"/>
      <c r="I3" s="60"/>
      <c r="J3" s="60"/>
      <c r="K3" s="61"/>
      <c r="L3" s="61"/>
      <c r="M3" s="61"/>
      <c r="N3" s="128"/>
      <c r="O3" s="46"/>
    </row>
    <row r="4" spans="4:15" s="43" customFormat="1" ht="12.75" customHeight="1">
      <c r="D4" s="148" t="s">
        <v>51</v>
      </c>
      <c r="E4" s="149"/>
      <c r="F4" s="133"/>
      <c r="G4" s="133"/>
      <c r="H4" s="133"/>
      <c r="I4" s="133"/>
      <c r="J4" s="133"/>
      <c r="K4" s="133"/>
      <c r="L4" s="133"/>
      <c r="M4" s="133"/>
      <c r="N4" s="133"/>
      <c r="O4" s="46"/>
    </row>
    <row r="5" spans="4:15" s="43" customFormat="1" ht="12.75" customHeight="1">
      <c r="D5" s="150" t="s">
        <v>52</v>
      </c>
      <c r="E5" s="151"/>
      <c r="F5" s="134"/>
      <c r="G5" s="134"/>
      <c r="H5" s="134"/>
      <c r="I5" s="134"/>
      <c r="J5" s="134"/>
      <c r="K5" s="134"/>
      <c r="L5" s="134"/>
      <c r="M5" s="134"/>
      <c r="N5" s="134"/>
      <c r="O5" s="46"/>
    </row>
    <row r="6" spans="4:15" s="43" customFormat="1" ht="12.75" customHeight="1">
      <c r="D6" s="131" t="s">
        <v>50</v>
      </c>
      <c r="E6" s="132"/>
      <c r="F6" s="135"/>
      <c r="G6" s="135"/>
      <c r="H6" s="135"/>
      <c r="I6" s="135"/>
      <c r="J6" s="135"/>
      <c r="K6" s="135"/>
      <c r="L6" s="135"/>
      <c r="M6" s="135"/>
      <c r="N6" s="135"/>
      <c r="O6" s="46"/>
    </row>
    <row r="7" spans="4:15" s="43" customFormat="1" ht="12.75" customHeight="1">
      <c r="D7" s="131" t="s">
        <v>53</v>
      </c>
      <c r="E7" s="132"/>
      <c r="F7" s="135" t="s">
        <v>54</v>
      </c>
      <c r="G7" s="135"/>
      <c r="H7" s="135"/>
      <c r="I7" s="135"/>
      <c r="J7" s="135"/>
      <c r="K7" s="135"/>
      <c r="L7" s="135"/>
      <c r="M7" s="135"/>
      <c r="N7" s="135"/>
      <c r="O7" s="46"/>
    </row>
    <row r="8" spans="4:15" s="43" customFormat="1" ht="12.75" customHeight="1">
      <c r="D8" s="62"/>
      <c r="E8" s="63"/>
      <c r="F8" s="63"/>
      <c r="G8" s="63"/>
      <c r="H8" s="63"/>
      <c r="I8" s="63"/>
      <c r="J8" s="63"/>
      <c r="K8" s="64"/>
      <c r="L8" s="64"/>
      <c r="M8" s="64"/>
      <c r="N8" s="129"/>
      <c r="O8" s="47"/>
    </row>
    <row r="9" spans="4:15" ht="12.75" customHeight="1">
      <c r="D9" s="2"/>
      <c r="F9" s="2"/>
      <c r="I9" s="2"/>
      <c r="O9" s="5"/>
    </row>
    <row r="10" spans="4:9" ht="12.75" customHeight="1">
      <c r="D10" s="141" t="s">
        <v>192</v>
      </c>
      <c r="E10" s="142"/>
      <c r="F10" s="142"/>
      <c r="G10" s="142"/>
      <c r="H10" s="142"/>
      <c r="I10" s="142"/>
    </row>
    <row r="11" ht="12.75" customHeight="1" thickBot="1"/>
    <row r="12" spans="2:15" ht="22.5" customHeight="1" thickBot="1">
      <c r="B12" s="49" t="s">
        <v>59</v>
      </c>
      <c r="C12" s="52" t="s">
        <v>71</v>
      </c>
      <c r="D12" s="10" t="s">
        <v>17</v>
      </c>
      <c r="E12" s="11" t="s">
        <v>13</v>
      </c>
      <c r="F12" s="11" t="s">
        <v>14</v>
      </c>
      <c r="G12" s="11" t="s">
        <v>35</v>
      </c>
      <c r="H12" s="11" t="s">
        <v>34</v>
      </c>
      <c r="I12" s="11" t="s">
        <v>37</v>
      </c>
      <c r="J12" s="11" t="s">
        <v>205</v>
      </c>
      <c r="K12" s="11" t="s">
        <v>5</v>
      </c>
      <c r="L12" s="11" t="s">
        <v>15</v>
      </c>
      <c r="M12" s="11" t="s">
        <v>6</v>
      </c>
      <c r="N12" s="11" t="s">
        <v>16</v>
      </c>
      <c r="O12" s="22" t="s">
        <v>68</v>
      </c>
    </row>
    <row r="13" spans="1:15" s="16" customFormat="1" ht="12.75" customHeight="1">
      <c r="A13" s="34"/>
      <c r="B13" s="6"/>
      <c r="C13" s="6"/>
      <c r="D13" s="177" t="s">
        <v>18</v>
      </c>
      <c r="E13" s="19">
        <v>1</v>
      </c>
      <c r="F13" s="65" t="s">
        <v>1</v>
      </c>
      <c r="G13" s="66">
        <v>20</v>
      </c>
      <c r="H13" s="66">
        <v>9</v>
      </c>
      <c r="I13" s="67">
        <v>84</v>
      </c>
      <c r="J13" s="179">
        <f>PRODUCT(I13,3.14)</f>
        <v>263.76</v>
      </c>
      <c r="K13" s="68">
        <v>5</v>
      </c>
      <c r="L13" s="186" t="s">
        <v>78</v>
      </c>
      <c r="M13" s="27"/>
      <c r="N13" s="73" t="s">
        <v>79</v>
      </c>
      <c r="O13" s="187"/>
    </row>
    <row r="14" spans="1:17" s="16" customFormat="1" ht="12.75" customHeight="1">
      <c r="A14" s="34"/>
      <c r="B14" s="6"/>
      <c r="C14" s="6"/>
      <c r="D14" s="177" t="s">
        <v>18</v>
      </c>
      <c r="E14" s="19">
        <v>2</v>
      </c>
      <c r="F14" s="65" t="s">
        <v>1</v>
      </c>
      <c r="G14" s="66">
        <v>22</v>
      </c>
      <c r="H14" s="66">
        <v>8</v>
      </c>
      <c r="I14" s="67">
        <v>59</v>
      </c>
      <c r="J14" s="179">
        <f aca="true" t="shared" si="0" ref="J14:J77">PRODUCT(I14,3.14)</f>
        <v>185.26000000000002</v>
      </c>
      <c r="K14" s="68">
        <v>4</v>
      </c>
      <c r="L14" s="66">
        <v>3</v>
      </c>
      <c r="M14" s="27"/>
      <c r="N14" s="73" t="s">
        <v>79</v>
      </c>
      <c r="O14" s="27"/>
      <c r="Q14" s="40"/>
    </row>
    <row r="15" spans="1:17" s="16" customFormat="1" ht="12.75" customHeight="1">
      <c r="A15" s="34"/>
      <c r="B15" s="6"/>
      <c r="C15" s="6"/>
      <c r="D15" s="177" t="s">
        <v>18</v>
      </c>
      <c r="E15" s="19">
        <v>3</v>
      </c>
      <c r="F15" s="65" t="s">
        <v>1</v>
      </c>
      <c r="G15" s="66">
        <v>22</v>
      </c>
      <c r="H15" s="66">
        <v>10</v>
      </c>
      <c r="I15" s="67">
        <v>67</v>
      </c>
      <c r="J15" s="179">
        <f t="shared" si="0"/>
        <v>210.38</v>
      </c>
      <c r="K15" s="68">
        <v>4</v>
      </c>
      <c r="L15" s="66">
        <v>3</v>
      </c>
      <c r="M15" s="27"/>
      <c r="N15" s="73" t="s">
        <v>79</v>
      </c>
      <c r="O15" s="27"/>
      <c r="Q15" s="48"/>
    </row>
    <row r="16" spans="1:17" s="55" customFormat="1" ht="12.75" customHeight="1">
      <c r="A16" s="56"/>
      <c r="B16" s="6"/>
      <c r="C16" s="6"/>
      <c r="D16" s="177" t="s">
        <v>18</v>
      </c>
      <c r="E16" s="19">
        <v>4</v>
      </c>
      <c r="F16" s="65" t="s">
        <v>75</v>
      </c>
      <c r="G16" s="66">
        <v>19</v>
      </c>
      <c r="H16" s="66">
        <v>10</v>
      </c>
      <c r="I16" s="67">
        <v>63</v>
      </c>
      <c r="J16" s="179">
        <f t="shared" si="0"/>
        <v>197.82000000000002</v>
      </c>
      <c r="K16" s="68">
        <v>4</v>
      </c>
      <c r="L16" s="66">
        <v>3</v>
      </c>
      <c r="M16" s="180"/>
      <c r="N16" s="73"/>
      <c r="O16" s="180"/>
      <c r="Q16" s="40"/>
    </row>
    <row r="17" spans="4:17" ht="12.75" customHeight="1">
      <c r="D17" s="177" t="s">
        <v>18</v>
      </c>
      <c r="E17" s="19">
        <v>5</v>
      </c>
      <c r="F17" s="65" t="s">
        <v>1</v>
      </c>
      <c r="G17" s="66">
        <v>19</v>
      </c>
      <c r="H17" s="66">
        <v>9</v>
      </c>
      <c r="I17" s="67">
        <v>55</v>
      </c>
      <c r="J17" s="179">
        <f t="shared" si="0"/>
        <v>172.70000000000002</v>
      </c>
      <c r="K17" s="68">
        <v>4</v>
      </c>
      <c r="L17" s="66">
        <v>3</v>
      </c>
      <c r="M17" s="19"/>
      <c r="N17" s="73" t="s">
        <v>80</v>
      </c>
      <c r="O17" s="19"/>
      <c r="Q17" s="40"/>
    </row>
    <row r="18" spans="2:17" s="16" customFormat="1" ht="12.75" customHeight="1">
      <c r="B18" s="2"/>
      <c r="C18" s="2"/>
      <c r="D18" s="53" t="s">
        <v>18</v>
      </c>
      <c r="E18" s="17">
        <v>6</v>
      </c>
      <c r="F18" s="65" t="s">
        <v>1</v>
      </c>
      <c r="G18" s="66">
        <v>21</v>
      </c>
      <c r="H18" s="66">
        <v>11</v>
      </c>
      <c r="I18" s="67">
        <v>61</v>
      </c>
      <c r="J18" s="130">
        <f t="shared" si="0"/>
        <v>191.54000000000002</v>
      </c>
      <c r="K18" s="68">
        <v>4</v>
      </c>
      <c r="L18" s="66">
        <v>3</v>
      </c>
      <c r="M18" s="20"/>
      <c r="N18" s="73"/>
      <c r="O18" s="20"/>
      <c r="Q18" s="40"/>
    </row>
    <row r="19" spans="2:17" s="55" customFormat="1" ht="12.75" customHeight="1">
      <c r="B19" s="2"/>
      <c r="C19" s="2"/>
      <c r="D19" s="97" t="s">
        <v>18</v>
      </c>
      <c r="E19" s="98">
        <v>7</v>
      </c>
      <c r="F19" s="106" t="s">
        <v>76</v>
      </c>
      <c r="G19" s="107">
        <v>3</v>
      </c>
      <c r="H19" s="107">
        <v>1</v>
      </c>
      <c r="I19" s="123">
        <v>8</v>
      </c>
      <c r="J19" s="130">
        <f>PRODUCT(I19,3.14)</f>
        <v>25.12</v>
      </c>
      <c r="K19" s="124">
        <v>2</v>
      </c>
      <c r="L19" s="107">
        <v>5</v>
      </c>
      <c r="M19" s="111"/>
      <c r="N19" s="108" t="s">
        <v>81</v>
      </c>
      <c r="O19" s="111"/>
      <c r="Q19" s="40"/>
    </row>
    <row r="20" spans="2:17" s="55" customFormat="1" ht="12.75" customHeight="1">
      <c r="B20" s="2"/>
      <c r="C20" s="2"/>
      <c r="D20" s="53" t="s">
        <v>18</v>
      </c>
      <c r="E20" s="17">
        <v>8</v>
      </c>
      <c r="F20" s="65" t="s">
        <v>63</v>
      </c>
      <c r="G20" s="66">
        <v>7</v>
      </c>
      <c r="H20" s="66">
        <v>4</v>
      </c>
      <c r="I20" s="67">
        <v>18</v>
      </c>
      <c r="J20" s="130">
        <f t="shared" si="0"/>
        <v>56.52</v>
      </c>
      <c r="K20" s="68">
        <v>2</v>
      </c>
      <c r="L20" s="69">
        <v>2</v>
      </c>
      <c r="M20" s="54"/>
      <c r="N20" s="73"/>
      <c r="O20" s="54"/>
      <c r="Q20" s="48"/>
    </row>
    <row r="21" spans="4:17" ht="12.75" customHeight="1">
      <c r="D21" s="53" t="s">
        <v>18</v>
      </c>
      <c r="E21" s="17">
        <v>9</v>
      </c>
      <c r="F21" s="65" t="s">
        <v>77</v>
      </c>
      <c r="G21" s="70">
        <v>23</v>
      </c>
      <c r="H21" s="70">
        <v>8</v>
      </c>
      <c r="I21" s="71">
        <v>62</v>
      </c>
      <c r="J21" s="130">
        <f t="shared" si="0"/>
        <v>194.68</v>
      </c>
      <c r="K21" s="72">
        <v>4</v>
      </c>
      <c r="L21" s="70">
        <v>3</v>
      </c>
      <c r="M21" s="17"/>
      <c r="N21" s="73"/>
      <c r="O21" s="17"/>
      <c r="Q21" s="40"/>
    </row>
    <row r="22" spans="2:17" s="16" customFormat="1" ht="12.75" customHeight="1">
      <c r="B22" s="2"/>
      <c r="C22" s="2"/>
      <c r="D22" s="53" t="s">
        <v>18</v>
      </c>
      <c r="E22" s="17">
        <v>10</v>
      </c>
      <c r="F22" s="65" t="s">
        <v>2</v>
      </c>
      <c r="G22" s="70">
        <v>21</v>
      </c>
      <c r="H22" s="70">
        <v>13</v>
      </c>
      <c r="I22" s="71">
        <v>89</v>
      </c>
      <c r="J22" s="130">
        <f t="shared" si="0"/>
        <v>279.46000000000004</v>
      </c>
      <c r="K22" s="72">
        <v>5</v>
      </c>
      <c r="L22" s="70">
        <v>2</v>
      </c>
      <c r="M22" s="20"/>
      <c r="N22" s="73"/>
      <c r="O22" s="20"/>
      <c r="Q22" s="40"/>
    </row>
    <row r="23" spans="2:17" s="16" customFormat="1" ht="12.75" customHeight="1">
      <c r="B23" s="2"/>
      <c r="C23" s="2"/>
      <c r="D23" s="53" t="s">
        <v>18</v>
      </c>
      <c r="E23" s="17">
        <v>11</v>
      </c>
      <c r="F23" s="65" t="s">
        <v>2</v>
      </c>
      <c r="G23" s="66">
        <v>18</v>
      </c>
      <c r="H23" s="66">
        <v>9</v>
      </c>
      <c r="I23" s="67">
        <v>61</v>
      </c>
      <c r="J23" s="130">
        <f t="shared" si="0"/>
        <v>191.54000000000002</v>
      </c>
      <c r="K23" s="68">
        <v>4</v>
      </c>
      <c r="L23" s="66">
        <v>3</v>
      </c>
      <c r="M23" s="20"/>
      <c r="N23" s="73" t="s">
        <v>87</v>
      </c>
      <c r="O23" s="20"/>
      <c r="Q23" s="40"/>
    </row>
    <row r="24" spans="4:17" ht="12.75" customHeight="1">
      <c r="D24" s="53" t="s">
        <v>18</v>
      </c>
      <c r="E24" s="13">
        <v>12</v>
      </c>
      <c r="F24" s="65" t="s">
        <v>82</v>
      </c>
      <c r="G24" s="66">
        <v>21</v>
      </c>
      <c r="H24" s="66">
        <v>8</v>
      </c>
      <c r="I24" s="67">
        <v>65</v>
      </c>
      <c r="J24" s="130">
        <f t="shared" si="0"/>
        <v>204.1</v>
      </c>
      <c r="K24" s="68">
        <v>4</v>
      </c>
      <c r="L24" s="66">
        <v>3</v>
      </c>
      <c r="M24" s="17"/>
      <c r="N24" s="73"/>
      <c r="O24" s="17"/>
      <c r="Q24" s="40"/>
    </row>
    <row r="25" spans="2:17" s="16" customFormat="1" ht="12.75" customHeight="1">
      <c r="B25" s="2"/>
      <c r="C25" s="2"/>
      <c r="D25" s="97" t="s">
        <v>18</v>
      </c>
      <c r="E25" s="98">
        <v>13</v>
      </c>
      <c r="F25" s="106" t="s">
        <v>0</v>
      </c>
      <c r="G25" s="107">
        <v>14</v>
      </c>
      <c r="H25" s="107">
        <v>7</v>
      </c>
      <c r="I25" s="123">
        <v>34</v>
      </c>
      <c r="J25" s="130">
        <f t="shared" si="0"/>
        <v>106.76</v>
      </c>
      <c r="K25" s="124">
        <v>3</v>
      </c>
      <c r="L25" s="107">
        <v>4</v>
      </c>
      <c r="M25" s="101"/>
      <c r="N25" s="108" t="s">
        <v>81</v>
      </c>
      <c r="O25" s="101"/>
      <c r="Q25" s="40"/>
    </row>
    <row r="26" spans="2:17" s="16" customFormat="1" ht="12.75" customHeight="1">
      <c r="B26" s="2"/>
      <c r="C26" s="2"/>
      <c r="D26" s="97" t="s">
        <v>18</v>
      </c>
      <c r="E26" s="110">
        <v>14</v>
      </c>
      <c r="F26" s="106" t="s">
        <v>82</v>
      </c>
      <c r="G26" s="107">
        <v>20</v>
      </c>
      <c r="H26" s="107">
        <v>8</v>
      </c>
      <c r="I26" s="123">
        <v>59</v>
      </c>
      <c r="J26" s="130">
        <f t="shared" si="0"/>
        <v>185.26000000000002</v>
      </c>
      <c r="K26" s="124">
        <v>4</v>
      </c>
      <c r="L26" s="107">
        <v>3</v>
      </c>
      <c r="M26" s="101"/>
      <c r="N26" s="108" t="s">
        <v>81</v>
      </c>
      <c r="O26" s="101"/>
      <c r="Q26" s="40"/>
    </row>
    <row r="27" spans="2:17" s="16" customFormat="1" ht="12.75" customHeight="1">
      <c r="B27" s="2"/>
      <c r="C27" s="2"/>
      <c r="D27" s="53" t="s">
        <v>18</v>
      </c>
      <c r="E27" s="13">
        <v>15</v>
      </c>
      <c r="F27" s="65" t="s">
        <v>83</v>
      </c>
      <c r="G27" s="66">
        <v>17</v>
      </c>
      <c r="H27" s="66">
        <v>9</v>
      </c>
      <c r="I27" s="67">
        <v>52</v>
      </c>
      <c r="J27" s="130">
        <f t="shared" si="0"/>
        <v>163.28</v>
      </c>
      <c r="K27" s="68">
        <v>4</v>
      </c>
      <c r="L27" s="66">
        <v>2</v>
      </c>
      <c r="M27" s="20"/>
      <c r="N27" s="73"/>
      <c r="O27" s="20"/>
      <c r="Q27" s="40"/>
    </row>
    <row r="28" spans="2:17" s="16" customFormat="1" ht="12.75" customHeight="1">
      <c r="B28" s="2"/>
      <c r="C28" s="2"/>
      <c r="D28" s="53" t="s">
        <v>18</v>
      </c>
      <c r="E28" s="17">
        <v>16</v>
      </c>
      <c r="F28" s="65" t="s">
        <v>84</v>
      </c>
      <c r="G28" s="66">
        <v>4</v>
      </c>
      <c r="H28" s="66">
        <v>2</v>
      </c>
      <c r="I28" s="67">
        <v>16</v>
      </c>
      <c r="J28" s="130">
        <f t="shared" si="0"/>
        <v>50.24</v>
      </c>
      <c r="K28" s="68">
        <v>2</v>
      </c>
      <c r="L28" s="66">
        <v>2</v>
      </c>
      <c r="M28" s="20"/>
      <c r="N28" s="73" t="s">
        <v>88</v>
      </c>
      <c r="O28" s="20"/>
      <c r="Q28" s="40"/>
    </row>
    <row r="29" spans="2:17" s="16" customFormat="1" ht="12.75" customHeight="1">
      <c r="B29" s="2"/>
      <c r="C29" s="2"/>
      <c r="D29" s="53" t="s">
        <v>18</v>
      </c>
      <c r="E29" s="13">
        <v>17</v>
      </c>
      <c r="F29" s="65" t="s">
        <v>84</v>
      </c>
      <c r="G29" s="66">
        <v>5</v>
      </c>
      <c r="H29" s="66">
        <v>3</v>
      </c>
      <c r="I29" s="67">
        <v>25</v>
      </c>
      <c r="J29" s="130">
        <f t="shared" si="0"/>
        <v>78.5</v>
      </c>
      <c r="K29" s="68">
        <v>2</v>
      </c>
      <c r="L29" s="66">
        <v>2</v>
      </c>
      <c r="M29" s="20"/>
      <c r="N29" s="73" t="s">
        <v>89</v>
      </c>
      <c r="O29" s="20"/>
      <c r="Q29" s="40"/>
    </row>
    <row r="30" spans="4:17" ht="12.75" customHeight="1">
      <c r="D30" s="97" t="s">
        <v>18</v>
      </c>
      <c r="E30" s="98">
        <v>18</v>
      </c>
      <c r="F30" s="106" t="s">
        <v>19</v>
      </c>
      <c r="G30" s="107">
        <v>18</v>
      </c>
      <c r="H30" s="107">
        <v>7</v>
      </c>
      <c r="I30" s="123">
        <v>41</v>
      </c>
      <c r="J30" s="130">
        <f t="shared" si="0"/>
        <v>128.74</v>
      </c>
      <c r="K30" s="124">
        <v>4</v>
      </c>
      <c r="L30" s="107">
        <v>4</v>
      </c>
      <c r="M30" s="98"/>
      <c r="N30" s="108" t="s">
        <v>81</v>
      </c>
      <c r="O30" s="98"/>
      <c r="Q30" s="40"/>
    </row>
    <row r="31" spans="4:17" ht="12.75" customHeight="1">
      <c r="D31" s="53" t="s">
        <v>18</v>
      </c>
      <c r="E31" s="13">
        <v>19</v>
      </c>
      <c r="F31" s="65" t="s">
        <v>85</v>
      </c>
      <c r="G31" s="66">
        <v>4</v>
      </c>
      <c r="H31" s="66">
        <v>3</v>
      </c>
      <c r="I31" s="67">
        <v>22</v>
      </c>
      <c r="J31" s="130">
        <f t="shared" si="0"/>
        <v>69.08</v>
      </c>
      <c r="K31" s="68">
        <v>2</v>
      </c>
      <c r="L31" s="66">
        <v>2</v>
      </c>
      <c r="M31" s="17"/>
      <c r="N31" s="73"/>
      <c r="O31" s="17"/>
      <c r="Q31" s="40"/>
    </row>
    <row r="32" spans="2:17" s="55" customFormat="1" ht="12.75" customHeight="1">
      <c r="B32" s="2"/>
      <c r="C32" s="2"/>
      <c r="D32" s="53" t="s">
        <v>18</v>
      </c>
      <c r="E32" s="17">
        <v>20</v>
      </c>
      <c r="F32" s="65" t="s">
        <v>86</v>
      </c>
      <c r="G32" s="66">
        <v>4</v>
      </c>
      <c r="H32" s="66">
        <v>2</v>
      </c>
      <c r="I32" s="67">
        <v>21</v>
      </c>
      <c r="J32" s="130">
        <f t="shared" si="0"/>
        <v>65.94</v>
      </c>
      <c r="K32" s="68">
        <v>2</v>
      </c>
      <c r="L32" s="66">
        <v>2</v>
      </c>
      <c r="M32" s="54"/>
      <c r="N32" s="73"/>
      <c r="O32" s="54"/>
      <c r="Q32" s="40"/>
    </row>
    <row r="33" spans="2:17" s="16" customFormat="1" ht="12.75" customHeight="1">
      <c r="B33" s="2"/>
      <c r="C33" s="2"/>
      <c r="D33" s="53" t="s">
        <v>18</v>
      </c>
      <c r="E33" s="13">
        <v>21</v>
      </c>
      <c r="F33" s="65" t="s">
        <v>86</v>
      </c>
      <c r="G33" s="66">
        <v>4</v>
      </c>
      <c r="H33" s="66">
        <v>2</v>
      </c>
      <c r="I33" s="67">
        <v>21</v>
      </c>
      <c r="J33" s="130">
        <f t="shared" si="0"/>
        <v>65.94</v>
      </c>
      <c r="K33" s="68">
        <v>2</v>
      </c>
      <c r="L33" s="66">
        <v>2</v>
      </c>
      <c r="M33" s="20"/>
      <c r="N33" s="73"/>
      <c r="O33" s="20"/>
      <c r="Q33" s="40"/>
    </row>
    <row r="34" spans="2:17" s="16" customFormat="1" ht="12.75" customHeight="1">
      <c r="B34" s="2"/>
      <c r="C34" s="2"/>
      <c r="D34" s="53" t="s">
        <v>18</v>
      </c>
      <c r="E34" s="13">
        <v>22</v>
      </c>
      <c r="F34" s="65" t="s">
        <v>86</v>
      </c>
      <c r="G34" s="66">
        <v>4</v>
      </c>
      <c r="H34" s="66">
        <v>2</v>
      </c>
      <c r="I34" s="67">
        <v>21</v>
      </c>
      <c r="J34" s="130">
        <f t="shared" si="0"/>
        <v>65.94</v>
      </c>
      <c r="K34" s="68">
        <v>2</v>
      </c>
      <c r="L34" s="66">
        <v>2</v>
      </c>
      <c r="M34" s="20"/>
      <c r="N34" s="73"/>
      <c r="O34" s="20"/>
      <c r="Q34" s="40"/>
    </row>
    <row r="35" spans="2:17" s="16" customFormat="1" ht="12.75" customHeight="1">
      <c r="B35" s="2"/>
      <c r="C35" s="2"/>
      <c r="D35" s="53" t="s">
        <v>18</v>
      </c>
      <c r="E35" s="17">
        <v>23</v>
      </c>
      <c r="F35" s="65" t="s">
        <v>90</v>
      </c>
      <c r="G35" s="66">
        <v>6</v>
      </c>
      <c r="H35" s="66">
        <v>7</v>
      </c>
      <c r="I35" s="67">
        <v>35</v>
      </c>
      <c r="J35" s="130">
        <f t="shared" si="0"/>
        <v>109.9</v>
      </c>
      <c r="K35" s="68">
        <v>4</v>
      </c>
      <c r="L35" s="66">
        <v>2</v>
      </c>
      <c r="M35" s="20"/>
      <c r="N35" s="73" t="s">
        <v>87</v>
      </c>
      <c r="O35" s="20"/>
      <c r="Q35" s="40"/>
    </row>
    <row r="36" spans="4:17" ht="12.75" customHeight="1">
      <c r="D36" s="97" t="s">
        <v>18</v>
      </c>
      <c r="E36" s="110">
        <v>24</v>
      </c>
      <c r="F36" s="106" t="s">
        <v>83</v>
      </c>
      <c r="G36" s="107">
        <v>6</v>
      </c>
      <c r="H36" s="107">
        <v>4</v>
      </c>
      <c r="I36" s="123">
        <v>23</v>
      </c>
      <c r="J36" s="130">
        <f t="shared" si="0"/>
        <v>72.22</v>
      </c>
      <c r="K36" s="124">
        <v>3</v>
      </c>
      <c r="L36" s="125" t="s">
        <v>91</v>
      </c>
      <c r="M36" s="98"/>
      <c r="N36" s="108" t="s">
        <v>81</v>
      </c>
      <c r="O36" s="98"/>
      <c r="Q36" s="40"/>
    </row>
    <row r="37" spans="2:17" s="16" customFormat="1" ht="12.75" customHeight="1">
      <c r="B37" s="2"/>
      <c r="C37" s="2"/>
      <c r="D37" s="53" t="s">
        <v>18</v>
      </c>
      <c r="E37" s="17">
        <v>25</v>
      </c>
      <c r="F37" s="65" t="s">
        <v>90</v>
      </c>
      <c r="G37" s="66">
        <v>4</v>
      </c>
      <c r="H37" s="66">
        <v>5</v>
      </c>
      <c r="I37" s="67">
        <v>32</v>
      </c>
      <c r="J37" s="130">
        <f t="shared" si="0"/>
        <v>100.48</v>
      </c>
      <c r="K37" s="68">
        <v>4</v>
      </c>
      <c r="L37" s="66">
        <v>2</v>
      </c>
      <c r="M37" s="20"/>
      <c r="N37" s="73"/>
      <c r="O37" s="20"/>
      <c r="Q37" s="40"/>
    </row>
    <row r="38" spans="2:17" s="16" customFormat="1" ht="12.75" customHeight="1">
      <c r="B38" s="2"/>
      <c r="C38" s="2"/>
      <c r="D38" s="53" t="s">
        <v>18</v>
      </c>
      <c r="E38" s="17">
        <v>27</v>
      </c>
      <c r="F38" s="65" t="s">
        <v>90</v>
      </c>
      <c r="G38" s="66">
        <v>5</v>
      </c>
      <c r="H38" s="66">
        <v>6</v>
      </c>
      <c r="I38" s="67">
        <v>30</v>
      </c>
      <c r="J38" s="130">
        <f t="shared" si="0"/>
        <v>94.2</v>
      </c>
      <c r="K38" s="68">
        <v>4</v>
      </c>
      <c r="L38" s="66">
        <v>2</v>
      </c>
      <c r="M38" s="20"/>
      <c r="N38" s="73" t="s">
        <v>87</v>
      </c>
      <c r="O38" s="20"/>
      <c r="Q38" s="40"/>
    </row>
    <row r="39" spans="4:17" ht="12.75" customHeight="1">
      <c r="D39" s="53" t="s">
        <v>18</v>
      </c>
      <c r="E39" s="13">
        <v>28</v>
      </c>
      <c r="F39" s="65" t="s">
        <v>1</v>
      </c>
      <c r="G39" s="66">
        <v>21</v>
      </c>
      <c r="H39" s="66">
        <v>11</v>
      </c>
      <c r="I39" s="67">
        <v>69</v>
      </c>
      <c r="J39" s="130">
        <f t="shared" si="0"/>
        <v>216.66</v>
      </c>
      <c r="K39" s="68">
        <v>4</v>
      </c>
      <c r="L39" s="66">
        <v>2</v>
      </c>
      <c r="M39" s="17"/>
      <c r="N39" s="73"/>
      <c r="O39" s="17"/>
      <c r="Q39" s="40"/>
    </row>
    <row r="40" spans="2:17" s="16" customFormat="1" ht="12.75" customHeight="1">
      <c r="B40" s="2"/>
      <c r="C40" s="2"/>
      <c r="D40" s="97" t="s">
        <v>18</v>
      </c>
      <c r="E40" s="110">
        <v>29</v>
      </c>
      <c r="F40" s="103" t="s">
        <v>19</v>
      </c>
      <c r="G40" s="100">
        <v>17</v>
      </c>
      <c r="H40" s="100">
        <v>5</v>
      </c>
      <c r="I40" s="100">
        <v>34</v>
      </c>
      <c r="J40" s="130">
        <f t="shared" si="0"/>
        <v>106.76</v>
      </c>
      <c r="K40" s="126">
        <v>4</v>
      </c>
      <c r="L40" s="100">
        <v>4</v>
      </c>
      <c r="M40" s="101"/>
      <c r="N40" s="105" t="s">
        <v>92</v>
      </c>
      <c r="O40" s="101"/>
      <c r="Q40" s="40"/>
    </row>
    <row r="41" spans="2:17" s="16" customFormat="1" ht="12.75" customHeight="1">
      <c r="B41" s="2"/>
      <c r="C41" s="2"/>
      <c r="D41" s="53" t="s">
        <v>18</v>
      </c>
      <c r="E41" s="17">
        <v>34</v>
      </c>
      <c r="F41" s="65" t="s">
        <v>0</v>
      </c>
      <c r="G41" s="66">
        <v>17</v>
      </c>
      <c r="H41" s="70">
        <v>8</v>
      </c>
      <c r="I41" s="66">
        <v>47</v>
      </c>
      <c r="J41" s="130">
        <f t="shared" si="0"/>
        <v>147.58</v>
      </c>
      <c r="K41" s="68">
        <v>4</v>
      </c>
      <c r="L41" s="66">
        <v>4</v>
      </c>
      <c r="M41" s="20"/>
      <c r="N41" s="73" t="s">
        <v>87</v>
      </c>
      <c r="O41" s="20"/>
      <c r="Q41" s="40"/>
    </row>
    <row r="42" spans="2:17" s="16" customFormat="1" ht="12.75" customHeight="1">
      <c r="B42" s="2"/>
      <c r="C42" s="2"/>
      <c r="D42" s="53" t="s">
        <v>18</v>
      </c>
      <c r="E42" s="13">
        <v>35</v>
      </c>
      <c r="F42" s="65" t="s">
        <v>0</v>
      </c>
      <c r="G42" s="66">
        <v>19</v>
      </c>
      <c r="H42" s="70">
        <v>8</v>
      </c>
      <c r="I42" s="66">
        <v>46</v>
      </c>
      <c r="J42" s="130">
        <f t="shared" si="0"/>
        <v>144.44</v>
      </c>
      <c r="K42" s="68">
        <v>4</v>
      </c>
      <c r="L42" s="66">
        <v>2</v>
      </c>
      <c r="M42" s="20"/>
      <c r="N42" s="73" t="s">
        <v>96</v>
      </c>
      <c r="O42" s="20"/>
      <c r="Q42" s="40"/>
    </row>
    <row r="43" spans="2:17" s="57" customFormat="1" ht="12.75" customHeight="1">
      <c r="B43" s="2"/>
      <c r="C43" s="2"/>
      <c r="D43" s="97" t="s">
        <v>18</v>
      </c>
      <c r="E43" s="110">
        <v>36</v>
      </c>
      <c r="F43" s="106" t="s">
        <v>93</v>
      </c>
      <c r="G43" s="107">
        <v>3</v>
      </c>
      <c r="H43" s="109">
        <v>3</v>
      </c>
      <c r="I43" s="107">
        <v>14</v>
      </c>
      <c r="J43" s="130">
        <f t="shared" si="0"/>
        <v>43.96</v>
      </c>
      <c r="K43" s="124">
        <v>3</v>
      </c>
      <c r="L43" s="107">
        <v>4</v>
      </c>
      <c r="M43" s="127"/>
      <c r="N43" s="108" t="s">
        <v>81</v>
      </c>
      <c r="O43" s="127"/>
      <c r="Q43" s="40"/>
    </row>
    <row r="44" spans="2:17" s="16" customFormat="1" ht="12.75" customHeight="1">
      <c r="B44" s="2"/>
      <c r="C44" s="2"/>
      <c r="D44" s="53" t="s">
        <v>18</v>
      </c>
      <c r="E44" s="17">
        <v>37</v>
      </c>
      <c r="F44" s="65" t="s">
        <v>62</v>
      </c>
      <c r="G44" s="66">
        <v>23</v>
      </c>
      <c r="H44" s="70">
        <v>12</v>
      </c>
      <c r="I44" s="66">
        <v>88</v>
      </c>
      <c r="J44" s="130">
        <f t="shared" si="0"/>
        <v>276.32</v>
      </c>
      <c r="K44" s="68">
        <v>5</v>
      </c>
      <c r="L44" s="66">
        <v>2</v>
      </c>
      <c r="M44" s="20"/>
      <c r="N44" s="73" t="s">
        <v>87</v>
      </c>
      <c r="O44" s="20"/>
      <c r="Q44" s="40"/>
    </row>
    <row r="45" spans="4:17" ht="12.75" customHeight="1">
      <c r="D45" s="53" t="s">
        <v>18</v>
      </c>
      <c r="E45" s="13">
        <v>38</v>
      </c>
      <c r="F45" s="65" t="s">
        <v>94</v>
      </c>
      <c r="G45" s="66">
        <v>17</v>
      </c>
      <c r="H45" s="70">
        <v>5</v>
      </c>
      <c r="I45" s="66">
        <v>48</v>
      </c>
      <c r="J45" s="130">
        <f t="shared" si="0"/>
        <v>150.72</v>
      </c>
      <c r="K45" s="68">
        <v>4</v>
      </c>
      <c r="L45" s="66">
        <v>2</v>
      </c>
      <c r="M45" s="17"/>
      <c r="N45" s="73"/>
      <c r="O45" s="17"/>
      <c r="Q45" s="40"/>
    </row>
    <row r="46" spans="2:17" s="16" customFormat="1" ht="12.75" customHeight="1">
      <c r="B46" s="2"/>
      <c r="C46" s="2"/>
      <c r="D46" s="97" t="s">
        <v>18</v>
      </c>
      <c r="E46" s="98">
        <v>39</v>
      </c>
      <c r="F46" s="103" t="s">
        <v>93</v>
      </c>
      <c r="G46" s="100">
        <v>4</v>
      </c>
      <c r="H46" s="104">
        <v>3</v>
      </c>
      <c r="I46" s="100">
        <v>18</v>
      </c>
      <c r="J46" s="130">
        <f t="shared" si="0"/>
        <v>56.52</v>
      </c>
      <c r="K46" s="126">
        <v>3</v>
      </c>
      <c r="L46" s="100">
        <v>4</v>
      </c>
      <c r="M46" s="101"/>
      <c r="N46" s="105"/>
      <c r="O46" s="101"/>
      <c r="Q46" s="40"/>
    </row>
    <row r="47" spans="4:17" ht="12.75" customHeight="1">
      <c r="D47" s="53" t="s">
        <v>18</v>
      </c>
      <c r="E47" s="13">
        <v>42</v>
      </c>
      <c r="F47" s="65" t="s">
        <v>1</v>
      </c>
      <c r="G47" s="66">
        <v>19</v>
      </c>
      <c r="H47" s="70">
        <v>5</v>
      </c>
      <c r="I47" s="66">
        <v>48</v>
      </c>
      <c r="J47" s="130">
        <f t="shared" si="0"/>
        <v>150.72</v>
      </c>
      <c r="K47" s="68">
        <v>4</v>
      </c>
      <c r="L47" s="66">
        <v>3</v>
      </c>
      <c r="M47" s="17"/>
      <c r="N47" s="73"/>
      <c r="O47" s="17"/>
      <c r="Q47" s="21"/>
    </row>
    <row r="48" spans="4:17" ht="12.75" customHeight="1">
      <c r="D48" s="53" t="s">
        <v>18</v>
      </c>
      <c r="E48" s="13">
        <v>43</v>
      </c>
      <c r="F48" s="65" t="s">
        <v>1</v>
      </c>
      <c r="G48" s="66">
        <v>19</v>
      </c>
      <c r="H48" s="70">
        <v>6</v>
      </c>
      <c r="I48" s="66">
        <v>52</v>
      </c>
      <c r="J48" s="130">
        <f t="shared" si="0"/>
        <v>163.28</v>
      </c>
      <c r="K48" s="70">
        <v>4</v>
      </c>
      <c r="L48" s="66">
        <v>4</v>
      </c>
      <c r="M48" s="17"/>
      <c r="N48" s="73"/>
      <c r="O48" s="17"/>
      <c r="Q48" s="40"/>
    </row>
    <row r="49" spans="4:17" ht="12.75" customHeight="1">
      <c r="D49" s="53" t="s">
        <v>18</v>
      </c>
      <c r="E49" s="17">
        <v>44</v>
      </c>
      <c r="F49" s="65" t="s">
        <v>1</v>
      </c>
      <c r="G49" s="65">
        <v>18</v>
      </c>
      <c r="H49" s="70">
        <v>8</v>
      </c>
      <c r="I49" s="66">
        <v>54</v>
      </c>
      <c r="J49" s="130">
        <f t="shared" si="0"/>
        <v>169.56</v>
      </c>
      <c r="K49" s="70">
        <v>4</v>
      </c>
      <c r="L49" s="66">
        <v>3</v>
      </c>
      <c r="M49" s="17"/>
      <c r="N49" s="73"/>
      <c r="O49" s="17"/>
      <c r="Q49" s="40"/>
    </row>
    <row r="50" spans="4:17" ht="12.75" customHeight="1">
      <c r="D50" s="53" t="s">
        <v>18</v>
      </c>
      <c r="E50" s="13">
        <v>45</v>
      </c>
      <c r="F50" s="65" t="s">
        <v>1</v>
      </c>
      <c r="G50" s="65">
        <v>20</v>
      </c>
      <c r="H50" s="70">
        <v>11</v>
      </c>
      <c r="I50" s="66">
        <v>71</v>
      </c>
      <c r="J50" s="130">
        <f t="shared" si="0"/>
        <v>222.94</v>
      </c>
      <c r="K50" s="70">
        <v>5</v>
      </c>
      <c r="L50" s="66">
        <v>2</v>
      </c>
      <c r="M50" s="17"/>
      <c r="N50" s="73" t="s">
        <v>97</v>
      </c>
      <c r="O50" s="17"/>
      <c r="Q50" s="40"/>
    </row>
    <row r="51" spans="2:17" s="16" customFormat="1" ht="12.75" customHeight="1">
      <c r="B51" s="2"/>
      <c r="C51" s="2"/>
      <c r="D51" s="53" t="s">
        <v>18</v>
      </c>
      <c r="E51" s="17">
        <v>46</v>
      </c>
      <c r="F51" s="65" t="s">
        <v>95</v>
      </c>
      <c r="G51" s="65">
        <v>19</v>
      </c>
      <c r="H51" s="70">
        <v>10</v>
      </c>
      <c r="I51" s="66">
        <v>79</v>
      </c>
      <c r="J51" s="130">
        <f t="shared" si="0"/>
        <v>248.06</v>
      </c>
      <c r="K51" s="70">
        <v>5</v>
      </c>
      <c r="L51" s="66">
        <v>4</v>
      </c>
      <c r="M51" s="20"/>
      <c r="N51" s="73"/>
      <c r="O51" s="20"/>
      <c r="Q51" s="2"/>
    </row>
    <row r="52" spans="2:18" s="16" customFormat="1" ht="12.75" customHeight="1">
      <c r="B52" s="2"/>
      <c r="C52" s="2"/>
      <c r="D52" s="53" t="s">
        <v>18</v>
      </c>
      <c r="E52" s="17">
        <v>48</v>
      </c>
      <c r="F52" s="65" t="s">
        <v>1</v>
      </c>
      <c r="G52" s="65">
        <v>19</v>
      </c>
      <c r="H52" s="70">
        <v>6</v>
      </c>
      <c r="I52" s="66">
        <v>64</v>
      </c>
      <c r="J52" s="130">
        <f t="shared" si="0"/>
        <v>200.96</v>
      </c>
      <c r="K52" s="70">
        <v>4</v>
      </c>
      <c r="L52" s="66">
        <v>2</v>
      </c>
      <c r="M52" s="20"/>
      <c r="N52" s="73"/>
      <c r="O52" s="20"/>
      <c r="Q52" s="2"/>
      <c r="R52" s="2"/>
    </row>
    <row r="53" spans="2:18" s="16" customFormat="1" ht="12.75" customHeight="1">
      <c r="B53" s="2"/>
      <c r="C53" s="2"/>
      <c r="D53" s="97" t="s">
        <v>18</v>
      </c>
      <c r="E53" s="110">
        <v>50</v>
      </c>
      <c r="F53" s="103" t="s">
        <v>1</v>
      </c>
      <c r="G53" s="103">
        <v>13</v>
      </c>
      <c r="H53" s="104">
        <v>7</v>
      </c>
      <c r="I53" s="100">
        <v>47</v>
      </c>
      <c r="J53" s="130">
        <f t="shared" si="0"/>
        <v>147.58</v>
      </c>
      <c r="K53" s="104">
        <v>4</v>
      </c>
      <c r="L53" s="100">
        <v>3</v>
      </c>
      <c r="M53" s="101"/>
      <c r="N53" s="105" t="s">
        <v>87</v>
      </c>
      <c r="O53" s="101"/>
      <c r="Q53" s="2"/>
      <c r="R53" s="2"/>
    </row>
    <row r="54" spans="2:18" s="16" customFormat="1" ht="12.75" customHeight="1">
      <c r="B54" s="2"/>
      <c r="C54" s="2"/>
      <c r="D54" s="97" t="s">
        <v>18</v>
      </c>
      <c r="E54" s="98">
        <v>51</v>
      </c>
      <c r="F54" s="103" t="s">
        <v>1</v>
      </c>
      <c r="G54" s="103">
        <v>8</v>
      </c>
      <c r="H54" s="104">
        <v>4</v>
      </c>
      <c r="I54" s="100">
        <v>33</v>
      </c>
      <c r="J54" s="130">
        <f t="shared" si="0"/>
        <v>103.62</v>
      </c>
      <c r="K54" s="104">
        <v>3</v>
      </c>
      <c r="L54" s="100">
        <v>3</v>
      </c>
      <c r="M54" s="101"/>
      <c r="N54" s="105"/>
      <c r="O54" s="101"/>
      <c r="Q54" s="2"/>
      <c r="R54" s="2"/>
    </row>
    <row r="55" spans="2:18" s="16" customFormat="1" ht="12.75" customHeight="1">
      <c r="B55" s="2"/>
      <c r="C55" s="2"/>
      <c r="D55" s="97" t="s">
        <v>18</v>
      </c>
      <c r="E55" s="110">
        <v>52</v>
      </c>
      <c r="F55" s="103" t="s">
        <v>1</v>
      </c>
      <c r="G55" s="103">
        <v>11</v>
      </c>
      <c r="H55" s="104">
        <v>5</v>
      </c>
      <c r="I55" s="100">
        <v>34</v>
      </c>
      <c r="J55" s="130">
        <f t="shared" si="0"/>
        <v>106.76</v>
      </c>
      <c r="K55" s="104">
        <v>3</v>
      </c>
      <c r="L55" s="100">
        <v>3</v>
      </c>
      <c r="M55" s="101"/>
      <c r="N55" s="105"/>
      <c r="O55" s="101"/>
      <c r="Q55" s="2"/>
      <c r="R55" s="2"/>
    </row>
    <row r="56" spans="2:18" s="16" customFormat="1" ht="12.75" customHeight="1">
      <c r="B56" s="2"/>
      <c r="C56" s="2"/>
      <c r="D56" s="97" t="s">
        <v>18</v>
      </c>
      <c r="E56" s="98">
        <v>53</v>
      </c>
      <c r="F56" s="103" t="s">
        <v>1</v>
      </c>
      <c r="G56" s="103">
        <v>14</v>
      </c>
      <c r="H56" s="104">
        <v>7</v>
      </c>
      <c r="I56" s="100">
        <v>47</v>
      </c>
      <c r="J56" s="130">
        <f t="shared" si="0"/>
        <v>147.58</v>
      </c>
      <c r="K56" s="104">
        <v>4</v>
      </c>
      <c r="L56" s="100">
        <v>4</v>
      </c>
      <c r="M56" s="101"/>
      <c r="N56" s="105"/>
      <c r="O56" s="101"/>
      <c r="Q56" s="2"/>
      <c r="R56" s="2"/>
    </row>
    <row r="57" spans="2:18" s="16" customFormat="1" ht="12.75" customHeight="1">
      <c r="B57" s="2"/>
      <c r="C57" s="2"/>
      <c r="D57" s="97" t="s">
        <v>18</v>
      </c>
      <c r="E57" s="110">
        <v>54</v>
      </c>
      <c r="F57" s="103" t="s">
        <v>1</v>
      </c>
      <c r="G57" s="99">
        <v>17</v>
      </c>
      <c r="H57" s="100">
        <v>7</v>
      </c>
      <c r="I57" s="100">
        <v>43</v>
      </c>
      <c r="J57" s="130">
        <f t="shared" si="0"/>
        <v>135.02</v>
      </c>
      <c r="K57" s="100">
        <v>4</v>
      </c>
      <c r="L57" s="100">
        <v>4</v>
      </c>
      <c r="M57" s="101"/>
      <c r="N57" s="102"/>
      <c r="O57" s="101"/>
      <c r="Q57" s="2"/>
      <c r="R57" s="2"/>
    </row>
    <row r="58" spans="2:18" s="16" customFormat="1" ht="12.75" customHeight="1">
      <c r="B58" s="2"/>
      <c r="C58" s="2"/>
      <c r="D58" s="97" t="s">
        <v>18</v>
      </c>
      <c r="E58" s="98">
        <v>55</v>
      </c>
      <c r="F58" s="103" t="s">
        <v>1</v>
      </c>
      <c r="G58" s="99">
        <v>14</v>
      </c>
      <c r="H58" s="100">
        <v>6</v>
      </c>
      <c r="I58" s="100">
        <v>32</v>
      </c>
      <c r="J58" s="130">
        <f t="shared" si="0"/>
        <v>100.48</v>
      </c>
      <c r="K58" s="100">
        <v>4</v>
      </c>
      <c r="L58" s="100">
        <v>4</v>
      </c>
      <c r="M58" s="101"/>
      <c r="N58" s="102"/>
      <c r="O58" s="101"/>
      <c r="Q58" s="2"/>
      <c r="R58" s="2"/>
    </row>
    <row r="59" spans="2:17" s="16" customFormat="1" ht="12.75" customHeight="1">
      <c r="B59" s="2"/>
      <c r="C59" s="2"/>
      <c r="D59" s="53" t="s">
        <v>18</v>
      </c>
      <c r="E59" s="13">
        <v>56</v>
      </c>
      <c r="F59" s="65" t="s">
        <v>1</v>
      </c>
      <c r="G59" s="74">
        <v>22</v>
      </c>
      <c r="H59" s="66">
        <v>11</v>
      </c>
      <c r="I59" s="66">
        <v>65</v>
      </c>
      <c r="J59" s="130">
        <f t="shared" si="0"/>
        <v>204.1</v>
      </c>
      <c r="K59" s="66">
        <v>4</v>
      </c>
      <c r="L59" s="66">
        <v>2</v>
      </c>
      <c r="M59" s="20"/>
      <c r="N59" s="75"/>
      <c r="O59" s="20"/>
      <c r="Q59" s="40"/>
    </row>
    <row r="60" spans="2:17" s="16" customFormat="1" ht="12.75" customHeight="1">
      <c r="B60" s="2"/>
      <c r="C60" s="2"/>
      <c r="D60" s="97" t="s">
        <v>18</v>
      </c>
      <c r="E60" s="110">
        <v>57</v>
      </c>
      <c r="F60" s="99" t="s">
        <v>98</v>
      </c>
      <c r="G60" s="99">
        <v>4</v>
      </c>
      <c r="H60" s="100">
        <v>4</v>
      </c>
      <c r="I60" s="100">
        <v>32</v>
      </c>
      <c r="J60" s="130">
        <f t="shared" si="0"/>
        <v>100.48</v>
      </c>
      <c r="K60" s="100">
        <v>4</v>
      </c>
      <c r="L60" s="100">
        <v>3</v>
      </c>
      <c r="M60" s="101"/>
      <c r="N60" s="102"/>
      <c r="O60" s="101"/>
      <c r="Q60" s="48"/>
    </row>
    <row r="61" spans="2:17" s="55" customFormat="1" ht="12.75" customHeight="1">
      <c r="B61" s="2"/>
      <c r="C61" s="2"/>
      <c r="D61" s="170" t="s">
        <v>18</v>
      </c>
      <c r="E61" s="171">
        <v>59</v>
      </c>
      <c r="F61" s="172" t="s">
        <v>1</v>
      </c>
      <c r="G61" s="172">
        <v>23</v>
      </c>
      <c r="H61" s="173">
        <v>9</v>
      </c>
      <c r="I61" s="173">
        <v>74</v>
      </c>
      <c r="J61" s="174">
        <f t="shared" si="0"/>
        <v>232.36</v>
      </c>
      <c r="K61" s="173">
        <v>5</v>
      </c>
      <c r="L61" s="173">
        <v>2</v>
      </c>
      <c r="M61" s="175"/>
      <c r="N61" s="176" t="s">
        <v>87</v>
      </c>
      <c r="O61" s="175"/>
      <c r="Q61" s="40"/>
    </row>
    <row r="62" spans="4:17" ht="12.75" customHeight="1">
      <c r="D62" s="170" t="s">
        <v>18</v>
      </c>
      <c r="E62" s="181">
        <v>60</v>
      </c>
      <c r="F62" s="172" t="s">
        <v>1</v>
      </c>
      <c r="G62" s="172">
        <v>22</v>
      </c>
      <c r="H62" s="173">
        <v>12</v>
      </c>
      <c r="I62" s="173">
        <v>65</v>
      </c>
      <c r="J62" s="174">
        <f t="shared" si="0"/>
        <v>204.1</v>
      </c>
      <c r="K62" s="173">
        <v>4</v>
      </c>
      <c r="L62" s="173">
        <v>3</v>
      </c>
      <c r="M62" s="181"/>
      <c r="N62" s="176" t="s">
        <v>102</v>
      </c>
      <c r="O62" s="181"/>
      <c r="Q62" s="40"/>
    </row>
    <row r="63" spans="2:15" s="55" customFormat="1" ht="12.75" customHeight="1">
      <c r="B63" s="2"/>
      <c r="C63" s="2"/>
      <c r="D63" s="97" t="s">
        <v>18</v>
      </c>
      <c r="E63" s="110">
        <v>61</v>
      </c>
      <c r="F63" s="99" t="s">
        <v>1</v>
      </c>
      <c r="G63" s="99">
        <v>16</v>
      </c>
      <c r="H63" s="100">
        <v>6</v>
      </c>
      <c r="I63" s="100">
        <v>28</v>
      </c>
      <c r="J63" s="130">
        <f t="shared" si="0"/>
        <v>87.92</v>
      </c>
      <c r="K63" s="100">
        <v>3</v>
      </c>
      <c r="L63" s="100">
        <v>4</v>
      </c>
      <c r="M63" s="111"/>
      <c r="N63" s="102"/>
      <c r="O63" s="111"/>
    </row>
    <row r="64" spans="4:15" ht="12.75" customHeight="1">
      <c r="D64" s="97" t="s">
        <v>18</v>
      </c>
      <c r="E64" s="98">
        <v>62</v>
      </c>
      <c r="F64" s="99" t="s">
        <v>1</v>
      </c>
      <c r="G64" s="99">
        <v>10</v>
      </c>
      <c r="H64" s="100">
        <v>4</v>
      </c>
      <c r="I64" s="100">
        <v>23</v>
      </c>
      <c r="J64" s="130">
        <f t="shared" si="0"/>
        <v>72.22</v>
      </c>
      <c r="K64" s="100">
        <v>3</v>
      </c>
      <c r="L64" s="100">
        <v>4</v>
      </c>
      <c r="M64" s="98"/>
      <c r="N64" s="102"/>
      <c r="O64" s="98"/>
    </row>
    <row r="65" spans="2:15" s="16" customFormat="1" ht="12.75" customHeight="1">
      <c r="B65" s="2"/>
      <c r="C65" s="2"/>
      <c r="D65" s="170" t="s">
        <v>18</v>
      </c>
      <c r="E65" s="171">
        <v>63</v>
      </c>
      <c r="F65" s="172" t="s">
        <v>1</v>
      </c>
      <c r="G65" s="172">
        <v>23</v>
      </c>
      <c r="H65" s="173">
        <v>10</v>
      </c>
      <c r="I65" s="173">
        <v>63</v>
      </c>
      <c r="J65" s="174">
        <f t="shared" si="0"/>
        <v>197.82000000000002</v>
      </c>
      <c r="K65" s="173">
        <v>4</v>
      </c>
      <c r="L65" s="173">
        <v>3</v>
      </c>
      <c r="M65" s="181"/>
      <c r="N65" s="176" t="s">
        <v>103</v>
      </c>
      <c r="O65" s="181"/>
    </row>
    <row r="66" spans="4:15" ht="12.75" customHeight="1">
      <c r="D66" s="53" t="s">
        <v>18</v>
      </c>
      <c r="E66" s="13">
        <v>64</v>
      </c>
      <c r="F66" s="74" t="s">
        <v>99</v>
      </c>
      <c r="G66" s="74">
        <v>21</v>
      </c>
      <c r="H66" s="66">
        <v>18</v>
      </c>
      <c r="I66" s="66">
        <v>80</v>
      </c>
      <c r="J66" s="130">
        <f t="shared" si="0"/>
        <v>251.20000000000002</v>
      </c>
      <c r="K66" s="66">
        <v>5</v>
      </c>
      <c r="L66" s="66">
        <v>1</v>
      </c>
      <c r="M66" s="17"/>
      <c r="N66" s="75" t="s">
        <v>87</v>
      </c>
      <c r="O66" s="17"/>
    </row>
    <row r="67" spans="2:15" s="16" customFormat="1" ht="12.75" customHeight="1">
      <c r="B67" s="2"/>
      <c r="C67" s="2"/>
      <c r="D67" s="97" t="s">
        <v>18</v>
      </c>
      <c r="E67" s="98">
        <v>65</v>
      </c>
      <c r="F67" s="106" t="s">
        <v>100</v>
      </c>
      <c r="G67" s="106">
        <v>15</v>
      </c>
      <c r="H67" s="109">
        <v>6</v>
      </c>
      <c r="I67" s="107">
        <v>42</v>
      </c>
      <c r="J67" s="130">
        <f t="shared" si="0"/>
        <v>131.88</v>
      </c>
      <c r="K67" s="107">
        <v>4</v>
      </c>
      <c r="L67" s="107">
        <v>4</v>
      </c>
      <c r="M67" s="101"/>
      <c r="N67" s="108" t="s">
        <v>81</v>
      </c>
      <c r="O67" s="101"/>
    </row>
    <row r="68" spans="2:15" s="16" customFormat="1" ht="12.75" customHeight="1">
      <c r="B68" s="2"/>
      <c r="C68" s="2"/>
      <c r="D68" s="53" t="s">
        <v>18</v>
      </c>
      <c r="E68" s="13">
        <v>66</v>
      </c>
      <c r="F68" s="74" t="s">
        <v>99</v>
      </c>
      <c r="G68" s="74">
        <v>17</v>
      </c>
      <c r="H68" s="66">
        <v>7</v>
      </c>
      <c r="I68" s="66">
        <v>45</v>
      </c>
      <c r="J68" s="130">
        <f t="shared" si="0"/>
        <v>141.3</v>
      </c>
      <c r="K68" s="66">
        <v>4</v>
      </c>
      <c r="L68" s="66">
        <v>2</v>
      </c>
      <c r="M68" s="20"/>
      <c r="N68" s="75"/>
      <c r="O68" s="20"/>
    </row>
    <row r="69" spans="2:15" s="16" customFormat="1" ht="12.75" customHeight="1">
      <c r="B69" s="2"/>
      <c r="C69" s="2"/>
      <c r="D69" s="97" t="s">
        <v>18</v>
      </c>
      <c r="E69" s="98">
        <v>67</v>
      </c>
      <c r="F69" s="99" t="s">
        <v>58</v>
      </c>
      <c r="G69" s="99">
        <v>5</v>
      </c>
      <c r="H69" s="100">
        <v>4</v>
      </c>
      <c r="I69" s="100">
        <v>30</v>
      </c>
      <c r="J69" s="130">
        <f t="shared" si="0"/>
        <v>94.2</v>
      </c>
      <c r="K69" s="100">
        <v>3</v>
      </c>
      <c r="L69" s="100">
        <v>2</v>
      </c>
      <c r="M69" s="101"/>
      <c r="N69" s="102"/>
      <c r="O69" s="101"/>
    </row>
    <row r="70" spans="2:15" s="16" customFormat="1" ht="12.75" customHeight="1">
      <c r="B70" s="2"/>
      <c r="C70" s="2"/>
      <c r="D70" s="97" t="s">
        <v>18</v>
      </c>
      <c r="E70" s="110">
        <v>68</v>
      </c>
      <c r="F70" s="106" t="s">
        <v>101</v>
      </c>
      <c r="G70" s="106">
        <v>5</v>
      </c>
      <c r="H70" s="107">
        <v>3</v>
      </c>
      <c r="I70" s="107">
        <v>15</v>
      </c>
      <c r="J70" s="130">
        <f t="shared" si="0"/>
        <v>47.1</v>
      </c>
      <c r="K70" s="107">
        <v>2</v>
      </c>
      <c r="L70" s="107">
        <v>4</v>
      </c>
      <c r="M70" s="101"/>
      <c r="N70" s="108" t="s">
        <v>81</v>
      </c>
      <c r="O70" s="101"/>
    </row>
    <row r="71" spans="2:15" s="16" customFormat="1" ht="12.75" customHeight="1">
      <c r="B71" s="2"/>
      <c r="C71" s="2"/>
      <c r="D71" s="53" t="s">
        <v>18</v>
      </c>
      <c r="E71" s="17">
        <v>69</v>
      </c>
      <c r="F71" s="74" t="s">
        <v>94</v>
      </c>
      <c r="G71" s="74">
        <v>19</v>
      </c>
      <c r="H71" s="66">
        <v>6</v>
      </c>
      <c r="I71" s="66">
        <v>67</v>
      </c>
      <c r="J71" s="130">
        <f t="shared" si="0"/>
        <v>210.38</v>
      </c>
      <c r="K71" s="66">
        <v>4</v>
      </c>
      <c r="L71" s="66">
        <v>2</v>
      </c>
      <c r="M71" s="20"/>
      <c r="N71" s="75"/>
      <c r="O71" s="20"/>
    </row>
    <row r="72" spans="2:15" s="16" customFormat="1" ht="12.75" customHeight="1">
      <c r="B72" s="2"/>
      <c r="C72" s="2"/>
      <c r="D72" s="53" t="s">
        <v>18</v>
      </c>
      <c r="E72" s="13">
        <v>70</v>
      </c>
      <c r="F72" s="74" t="s">
        <v>0</v>
      </c>
      <c r="G72" s="74">
        <v>20</v>
      </c>
      <c r="H72" s="66">
        <v>14</v>
      </c>
      <c r="I72" s="66">
        <v>95</v>
      </c>
      <c r="J72" s="130">
        <f t="shared" si="0"/>
        <v>298.3</v>
      </c>
      <c r="K72" s="66">
        <v>5</v>
      </c>
      <c r="L72" s="66">
        <v>1</v>
      </c>
      <c r="M72" s="20"/>
      <c r="N72" s="75"/>
      <c r="O72" s="20"/>
    </row>
    <row r="73" spans="2:15" s="16" customFormat="1" ht="12.75" customHeight="1">
      <c r="B73" s="2"/>
      <c r="C73" s="2"/>
      <c r="D73" s="53" t="s">
        <v>18</v>
      </c>
      <c r="E73" s="17">
        <v>72</v>
      </c>
      <c r="F73" s="74" t="s">
        <v>94</v>
      </c>
      <c r="G73" s="74">
        <v>20</v>
      </c>
      <c r="H73" s="66">
        <v>6</v>
      </c>
      <c r="I73" s="66">
        <v>68</v>
      </c>
      <c r="J73" s="130">
        <f t="shared" si="0"/>
        <v>213.52</v>
      </c>
      <c r="K73" s="66">
        <v>4</v>
      </c>
      <c r="L73" s="66">
        <v>2</v>
      </c>
      <c r="M73" s="20"/>
      <c r="N73" s="75"/>
      <c r="O73" s="20"/>
    </row>
    <row r="74" spans="2:15" s="16" customFormat="1" ht="12.75" customHeight="1">
      <c r="B74" s="2"/>
      <c r="C74" s="2"/>
      <c r="D74" s="53" t="s">
        <v>18</v>
      </c>
      <c r="E74" s="13">
        <v>73</v>
      </c>
      <c r="F74" s="74" t="s">
        <v>0</v>
      </c>
      <c r="G74" s="74">
        <v>19</v>
      </c>
      <c r="H74" s="66">
        <v>9</v>
      </c>
      <c r="I74" s="66">
        <v>62</v>
      </c>
      <c r="J74" s="130">
        <f t="shared" si="0"/>
        <v>194.68</v>
      </c>
      <c r="K74" s="66">
        <v>4</v>
      </c>
      <c r="L74" s="66">
        <v>2</v>
      </c>
      <c r="M74" s="20"/>
      <c r="N74" s="75" t="s">
        <v>109</v>
      </c>
      <c r="O74" s="20"/>
    </row>
    <row r="75" spans="2:15" s="16" customFormat="1" ht="12.75" customHeight="1">
      <c r="B75" s="2"/>
      <c r="C75" s="2"/>
      <c r="D75" s="53" t="s">
        <v>18</v>
      </c>
      <c r="E75" s="13">
        <v>74</v>
      </c>
      <c r="F75" s="74" t="s">
        <v>104</v>
      </c>
      <c r="G75" s="74">
        <v>6</v>
      </c>
      <c r="H75" s="66">
        <v>5</v>
      </c>
      <c r="I75" s="66">
        <v>36</v>
      </c>
      <c r="J75" s="130">
        <f t="shared" si="0"/>
        <v>113.04</v>
      </c>
      <c r="K75" s="66">
        <v>4</v>
      </c>
      <c r="L75" s="66">
        <v>3</v>
      </c>
      <c r="M75" s="20"/>
      <c r="N75" s="75"/>
      <c r="O75" s="20"/>
    </row>
    <row r="76" spans="2:15" s="16" customFormat="1" ht="12.75" customHeight="1">
      <c r="B76" s="2"/>
      <c r="C76" s="2"/>
      <c r="D76" s="53" t="s">
        <v>18</v>
      </c>
      <c r="E76" s="17">
        <v>75</v>
      </c>
      <c r="F76" s="74" t="s">
        <v>105</v>
      </c>
      <c r="G76" s="74">
        <v>6</v>
      </c>
      <c r="H76" s="66">
        <v>1</v>
      </c>
      <c r="I76" s="66">
        <v>17</v>
      </c>
      <c r="J76" s="130">
        <f t="shared" si="0"/>
        <v>53.38</v>
      </c>
      <c r="K76" s="66">
        <v>2</v>
      </c>
      <c r="L76" s="66">
        <v>3</v>
      </c>
      <c r="M76" s="20"/>
      <c r="N76" s="75"/>
      <c r="O76" s="20"/>
    </row>
    <row r="77" spans="2:15" s="16" customFormat="1" ht="12.75" customHeight="1">
      <c r="B77" s="2"/>
      <c r="C77" s="2"/>
      <c r="D77" s="53" t="s">
        <v>18</v>
      </c>
      <c r="E77" s="13">
        <v>76</v>
      </c>
      <c r="F77" s="74" t="s">
        <v>60</v>
      </c>
      <c r="G77" s="74">
        <v>14</v>
      </c>
      <c r="H77" s="66">
        <v>9</v>
      </c>
      <c r="I77" s="66">
        <v>24</v>
      </c>
      <c r="J77" s="130">
        <f t="shared" si="0"/>
        <v>75.36</v>
      </c>
      <c r="K77" s="66">
        <v>4</v>
      </c>
      <c r="L77" s="66">
        <v>3</v>
      </c>
      <c r="M77" s="20"/>
      <c r="N77" s="75" t="s">
        <v>110</v>
      </c>
      <c r="O77" s="20"/>
    </row>
    <row r="78" spans="2:15" s="16" customFormat="1" ht="12.75" customHeight="1">
      <c r="B78" s="2"/>
      <c r="C78" s="2"/>
      <c r="D78" s="97" t="s">
        <v>18</v>
      </c>
      <c r="E78" s="98">
        <v>77</v>
      </c>
      <c r="F78" s="106" t="s">
        <v>106</v>
      </c>
      <c r="G78" s="106">
        <v>4</v>
      </c>
      <c r="H78" s="107">
        <v>2</v>
      </c>
      <c r="I78" s="107">
        <v>8</v>
      </c>
      <c r="J78" s="130">
        <f aca="true" t="shared" si="1" ref="J78:J141">PRODUCT(I78,3.14)</f>
        <v>25.12</v>
      </c>
      <c r="K78" s="107">
        <v>2</v>
      </c>
      <c r="L78" s="107">
        <v>4</v>
      </c>
      <c r="M78" s="101"/>
      <c r="N78" s="108" t="s">
        <v>81</v>
      </c>
      <c r="O78" s="101"/>
    </row>
    <row r="79" spans="4:15" ht="12.75" customHeight="1">
      <c r="D79" s="53" t="s">
        <v>18</v>
      </c>
      <c r="E79" s="13">
        <v>78</v>
      </c>
      <c r="F79" s="74" t="s">
        <v>1</v>
      </c>
      <c r="G79" s="74">
        <v>19</v>
      </c>
      <c r="H79" s="66">
        <v>10</v>
      </c>
      <c r="I79" s="66">
        <v>60</v>
      </c>
      <c r="J79" s="130">
        <f t="shared" si="1"/>
        <v>188.4</v>
      </c>
      <c r="K79" s="66">
        <v>4</v>
      </c>
      <c r="L79" s="66">
        <v>3</v>
      </c>
      <c r="M79" s="17"/>
      <c r="N79" s="75"/>
      <c r="O79" s="17"/>
    </row>
    <row r="80" spans="2:15" s="16" customFormat="1" ht="12.75" customHeight="1">
      <c r="B80" s="2"/>
      <c r="C80" s="2"/>
      <c r="D80" s="97" t="s">
        <v>18</v>
      </c>
      <c r="E80" s="98">
        <v>79</v>
      </c>
      <c r="F80" s="106" t="s">
        <v>1</v>
      </c>
      <c r="G80" s="106">
        <v>19</v>
      </c>
      <c r="H80" s="107">
        <v>5</v>
      </c>
      <c r="I80" s="107">
        <v>46</v>
      </c>
      <c r="J80" s="130">
        <f t="shared" si="1"/>
        <v>144.44</v>
      </c>
      <c r="K80" s="107">
        <v>4</v>
      </c>
      <c r="L80" s="107">
        <v>4</v>
      </c>
      <c r="M80" s="101"/>
      <c r="N80" s="108"/>
      <c r="O80" s="101"/>
    </row>
    <row r="81" spans="2:15" s="16" customFormat="1" ht="12.75" customHeight="1">
      <c r="B81" s="2"/>
      <c r="C81" s="2"/>
      <c r="D81" s="53" t="s">
        <v>18</v>
      </c>
      <c r="E81" s="13">
        <v>80</v>
      </c>
      <c r="F81" s="74" t="s">
        <v>95</v>
      </c>
      <c r="G81" s="74">
        <v>22</v>
      </c>
      <c r="H81" s="66">
        <v>16</v>
      </c>
      <c r="I81" s="66">
        <v>132</v>
      </c>
      <c r="J81" s="130">
        <f t="shared" si="1"/>
        <v>414.48</v>
      </c>
      <c r="K81" s="66">
        <v>5</v>
      </c>
      <c r="L81" s="66">
        <v>2</v>
      </c>
      <c r="M81" s="20"/>
      <c r="N81" s="75" t="s">
        <v>109</v>
      </c>
      <c r="O81" s="20"/>
    </row>
    <row r="82" spans="2:15" s="16" customFormat="1" ht="12.75" customHeight="1">
      <c r="B82" s="2"/>
      <c r="C82" s="2"/>
      <c r="D82" s="53" t="s">
        <v>18</v>
      </c>
      <c r="E82" s="13">
        <v>81</v>
      </c>
      <c r="F82" s="74" t="s">
        <v>95</v>
      </c>
      <c r="G82" s="74">
        <v>20</v>
      </c>
      <c r="H82" s="66">
        <v>11</v>
      </c>
      <c r="I82" s="66">
        <v>95</v>
      </c>
      <c r="J82" s="130">
        <f t="shared" si="1"/>
        <v>298.3</v>
      </c>
      <c r="K82" s="66">
        <v>5</v>
      </c>
      <c r="L82" s="66">
        <v>2</v>
      </c>
      <c r="M82" s="20"/>
      <c r="N82" s="75" t="s">
        <v>111</v>
      </c>
      <c r="O82" s="20"/>
    </row>
    <row r="83" spans="2:15" s="16" customFormat="1" ht="12.75" customHeight="1">
      <c r="B83" s="2"/>
      <c r="C83" s="2"/>
      <c r="D83" s="53" t="s">
        <v>18</v>
      </c>
      <c r="E83" s="17">
        <v>82</v>
      </c>
      <c r="F83" s="74" t="s">
        <v>107</v>
      </c>
      <c r="G83" s="74">
        <v>22</v>
      </c>
      <c r="H83" s="66">
        <v>6</v>
      </c>
      <c r="I83" s="66">
        <v>61</v>
      </c>
      <c r="J83" s="130">
        <f t="shared" si="1"/>
        <v>191.54000000000002</v>
      </c>
      <c r="K83" s="66">
        <v>4</v>
      </c>
      <c r="L83" s="66">
        <v>4</v>
      </c>
      <c r="M83" s="20"/>
      <c r="N83" s="75"/>
      <c r="O83" s="20"/>
    </row>
    <row r="84" spans="2:15" s="16" customFormat="1" ht="12.75" customHeight="1">
      <c r="B84" s="2"/>
      <c r="C84" s="2"/>
      <c r="D84" s="97" t="s">
        <v>18</v>
      </c>
      <c r="E84" s="110">
        <v>83</v>
      </c>
      <c r="F84" s="106" t="s">
        <v>108</v>
      </c>
      <c r="G84" s="106">
        <v>6</v>
      </c>
      <c r="H84" s="107">
        <v>3</v>
      </c>
      <c r="I84" s="107">
        <v>17</v>
      </c>
      <c r="J84" s="130">
        <f t="shared" si="1"/>
        <v>53.38</v>
      </c>
      <c r="K84" s="107">
        <v>2</v>
      </c>
      <c r="L84" s="107">
        <v>3</v>
      </c>
      <c r="M84" s="101"/>
      <c r="N84" s="108"/>
      <c r="O84" s="101"/>
    </row>
    <row r="85" spans="2:15" s="16" customFormat="1" ht="12.75" customHeight="1">
      <c r="B85" s="2"/>
      <c r="C85" s="2"/>
      <c r="D85" s="170" t="s">
        <v>18</v>
      </c>
      <c r="E85" s="181">
        <v>84</v>
      </c>
      <c r="F85" s="172" t="s">
        <v>75</v>
      </c>
      <c r="G85" s="172">
        <v>17</v>
      </c>
      <c r="H85" s="173">
        <v>6</v>
      </c>
      <c r="I85" s="173">
        <v>52</v>
      </c>
      <c r="J85" s="174">
        <f t="shared" si="1"/>
        <v>163.28</v>
      </c>
      <c r="K85" s="173">
        <v>4</v>
      </c>
      <c r="L85" s="173">
        <v>3</v>
      </c>
      <c r="M85" s="182"/>
      <c r="N85" s="176"/>
      <c r="O85" s="182"/>
    </row>
    <row r="86" spans="2:15" s="16" customFormat="1" ht="12.75" customHeight="1">
      <c r="B86" s="2"/>
      <c r="C86" s="2"/>
      <c r="D86" s="97" t="s">
        <v>18</v>
      </c>
      <c r="E86" s="110">
        <v>85</v>
      </c>
      <c r="F86" s="106" t="s">
        <v>1</v>
      </c>
      <c r="G86" s="106">
        <v>18</v>
      </c>
      <c r="H86" s="107">
        <v>4</v>
      </c>
      <c r="I86" s="107">
        <v>29</v>
      </c>
      <c r="J86" s="130">
        <f t="shared" si="1"/>
        <v>91.06</v>
      </c>
      <c r="K86" s="107">
        <v>3</v>
      </c>
      <c r="L86" s="107">
        <v>4</v>
      </c>
      <c r="M86" s="101"/>
      <c r="N86" s="108" t="s">
        <v>81</v>
      </c>
      <c r="O86" s="101"/>
    </row>
    <row r="87" spans="4:15" ht="12.75" customHeight="1">
      <c r="D87" s="170" t="s">
        <v>18</v>
      </c>
      <c r="E87" s="181">
        <v>86</v>
      </c>
      <c r="F87" s="172" t="s">
        <v>1</v>
      </c>
      <c r="G87" s="172">
        <v>23</v>
      </c>
      <c r="H87" s="173">
        <v>8</v>
      </c>
      <c r="I87" s="173">
        <v>55</v>
      </c>
      <c r="J87" s="174">
        <f t="shared" si="1"/>
        <v>172.70000000000002</v>
      </c>
      <c r="K87" s="173">
        <v>4</v>
      </c>
      <c r="L87" s="173">
        <v>3</v>
      </c>
      <c r="M87" s="181"/>
      <c r="N87" s="176" t="s">
        <v>109</v>
      </c>
      <c r="O87" s="181"/>
    </row>
    <row r="88" spans="4:15" ht="12.75" customHeight="1">
      <c r="D88" s="97" t="s">
        <v>18</v>
      </c>
      <c r="E88" s="110">
        <v>87</v>
      </c>
      <c r="F88" s="106" t="s">
        <v>1</v>
      </c>
      <c r="G88" s="106">
        <v>12</v>
      </c>
      <c r="H88" s="107">
        <v>5</v>
      </c>
      <c r="I88" s="107">
        <v>25</v>
      </c>
      <c r="J88" s="130">
        <f t="shared" si="1"/>
        <v>78.5</v>
      </c>
      <c r="K88" s="107">
        <v>3</v>
      </c>
      <c r="L88" s="107">
        <v>4</v>
      </c>
      <c r="M88" s="98"/>
      <c r="N88" s="108" t="s">
        <v>81</v>
      </c>
      <c r="O88" s="98"/>
    </row>
    <row r="89" spans="4:15" ht="12.75" customHeight="1">
      <c r="D89" s="97" t="s">
        <v>18</v>
      </c>
      <c r="E89" s="110">
        <v>88</v>
      </c>
      <c r="F89" s="106" t="s">
        <v>1</v>
      </c>
      <c r="G89" s="106">
        <v>11</v>
      </c>
      <c r="H89" s="107">
        <v>4</v>
      </c>
      <c r="I89" s="107">
        <v>28</v>
      </c>
      <c r="J89" s="130">
        <f t="shared" si="1"/>
        <v>87.92</v>
      </c>
      <c r="K89" s="107">
        <v>3</v>
      </c>
      <c r="L89" s="107">
        <v>4</v>
      </c>
      <c r="M89" s="98"/>
      <c r="N89" s="108" t="s">
        <v>81</v>
      </c>
      <c r="O89" s="98"/>
    </row>
    <row r="90" spans="2:15" s="16" customFormat="1" ht="12.75" customHeight="1">
      <c r="B90" s="2"/>
      <c r="C90" s="2"/>
      <c r="D90" s="97" t="s">
        <v>18</v>
      </c>
      <c r="E90" s="98">
        <v>89</v>
      </c>
      <c r="F90" s="106" t="s">
        <v>1</v>
      </c>
      <c r="G90" s="106">
        <v>12</v>
      </c>
      <c r="H90" s="107">
        <v>4</v>
      </c>
      <c r="I90" s="107">
        <v>29</v>
      </c>
      <c r="J90" s="130">
        <f t="shared" si="1"/>
        <v>91.06</v>
      </c>
      <c r="K90" s="107">
        <v>3</v>
      </c>
      <c r="L90" s="107">
        <v>4</v>
      </c>
      <c r="M90" s="101"/>
      <c r="N90" s="108" t="s">
        <v>81</v>
      </c>
      <c r="O90" s="101"/>
    </row>
    <row r="91" spans="4:15" ht="12.75" customHeight="1">
      <c r="D91" s="170" t="s">
        <v>18</v>
      </c>
      <c r="E91" s="171">
        <v>90</v>
      </c>
      <c r="F91" s="172" t="s">
        <v>1</v>
      </c>
      <c r="G91" s="172">
        <v>19</v>
      </c>
      <c r="H91" s="173">
        <v>7</v>
      </c>
      <c r="I91" s="173">
        <v>50</v>
      </c>
      <c r="J91" s="174">
        <f t="shared" si="1"/>
        <v>157</v>
      </c>
      <c r="K91" s="173">
        <v>4</v>
      </c>
      <c r="L91" s="173">
        <v>4</v>
      </c>
      <c r="M91" s="181"/>
      <c r="N91" s="176"/>
      <c r="O91" s="181"/>
    </row>
    <row r="92" spans="2:15" s="16" customFormat="1" ht="12.75" customHeight="1">
      <c r="B92" s="2"/>
      <c r="C92" s="2"/>
      <c r="D92" s="97" t="s">
        <v>18</v>
      </c>
      <c r="E92" s="98">
        <v>91</v>
      </c>
      <c r="F92" s="103" t="s">
        <v>1</v>
      </c>
      <c r="G92" s="103">
        <v>16</v>
      </c>
      <c r="H92" s="104">
        <v>5</v>
      </c>
      <c r="I92" s="100">
        <v>29</v>
      </c>
      <c r="J92" s="130">
        <f t="shared" si="1"/>
        <v>91.06</v>
      </c>
      <c r="K92" s="100">
        <v>4</v>
      </c>
      <c r="L92" s="100">
        <v>4</v>
      </c>
      <c r="M92" s="101"/>
      <c r="N92" s="105"/>
      <c r="O92" s="101"/>
    </row>
    <row r="93" spans="2:15" s="16" customFormat="1" ht="12.75" customHeight="1">
      <c r="B93" s="2"/>
      <c r="C93" s="2"/>
      <c r="D93" s="170" t="s">
        <v>18</v>
      </c>
      <c r="E93" s="171">
        <v>92</v>
      </c>
      <c r="F93" s="172" t="s">
        <v>1</v>
      </c>
      <c r="G93" s="172">
        <v>20</v>
      </c>
      <c r="H93" s="173">
        <v>6</v>
      </c>
      <c r="I93" s="173">
        <v>53</v>
      </c>
      <c r="J93" s="174">
        <f t="shared" si="1"/>
        <v>166.42000000000002</v>
      </c>
      <c r="K93" s="173">
        <v>4</v>
      </c>
      <c r="L93" s="173">
        <v>3</v>
      </c>
      <c r="M93" s="182"/>
      <c r="N93" s="176"/>
      <c r="O93" s="182"/>
    </row>
    <row r="94" spans="2:15" s="16" customFormat="1" ht="12.75" customHeight="1">
      <c r="B94" s="2"/>
      <c r="C94" s="2"/>
      <c r="D94" s="97" t="s">
        <v>18</v>
      </c>
      <c r="E94" s="98">
        <v>93</v>
      </c>
      <c r="F94" s="99" t="s">
        <v>1</v>
      </c>
      <c r="G94" s="99">
        <v>22</v>
      </c>
      <c r="H94" s="100">
        <v>17</v>
      </c>
      <c r="I94" s="100">
        <v>114</v>
      </c>
      <c r="J94" s="130">
        <f t="shared" si="1"/>
        <v>357.96000000000004</v>
      </c>
      <c r="K94" s="100">
        <v>5</v>
      </c>
      <c r="L94" s="100">
        <v>4</v>
      </c>
      <c r="M94" s="101"/>
      <c r="N94" s="102" t="s">
        <v>113</v>
      </c>
      <c r="O94" s="101"/>
    </row>
    <row r="95" spans="4:15" ht="12.75" customHeight="1">
      <c r="D95" s="97" t="s">
        <v>18</v>
      </c>
      <c r="E95" s="110">
        <v>94</v>
      </c>
      <c r="F95" s="99" t="s">
        <v>1</v>
      </c>
      <c r="G95" s="99">
        <v>19</v>
      </c>
      <c r="H95" s="100">
        <v>8</v>
      </c>
      <c r="I95" s="100">
        <v>68</v>
      </c>
      <c r="J95" s="130">
        <f t="shared" si="1"/>
        <v>213.52</v>
      </c>
      <c r="K95" s="100">
        <v>4</v>
      </c>
      <c r="L95" s="100">
        <v>4</v>
      </c>
      <c r="M95" s="98"/>
      <c r="N95" s="102"/>
      <c r="O95" s="98"/>
    </row>
    <row r="96" spans="2:15" s="16" customFormat="1" ht="12.75" customHeight="1">
      <c r="B96" s="2"/>
      <c r="C96" s="2"/>
      <c r="D96" s="53" t="s">
        <v>18</v>
      </c>
      <c r="E96" s="13">
        <v>95</v>
      </c>
      <c r="F96" s="74" t="s">
        <v>112</v>
      </c>
      <c r="G96" s="74">
        <v>12</v>
      </c>
      <c r="H96" s="66">
        <v>4</v>
      </c>
      <c r="I96" s="66">
        <v>34</v>
      </c>
      <c r="J96" s="130">
        <f t="shared" si="1"/>
        <v>106.76</v>
      </c>
      <c r="K96" s="66">
        <v>4</v>
      </c>
      <c r="L96" s="66">
        <v>1</v>
      </c>
      <c r="M96" s="20"/>
      <c r="N96" s="75"/>
      <c r="O96" s="20"/>
    </row>
    <row r="97" spans="2:15" s="16" customFormat="1" ht="12.75" customHeight="1">
      <c r="B97" s="2"/>
      <c r="C97" s="2"/>
      <c r="D97" s="53" t="s">
        <v>18</v>
      </c>
      <c r="E97" s="17">
        <v>96</v>
      </c>
      <c r="F97" s="74" t="s">
        <v>84</v>
      </c>
      <c r="G97" s="74">
        <v>6</v>
      </c>
      <c r="H97" s="66">
        <v>2</v>
      </c>
      <c r="I97" s="66">
        <v>20</v>
      </c>
      <c r="J97" s="130">
        <f t="shared" si="1"/>
        <v>62.800000000000004</v>
      </c>
      <c r="K97" s="66">
        <v>2</v>
      </c>
      <c r="L97" s="66">
        <v>2</v>
      </c>
      <c r="M97" s="20"/>
      <c r="N97" s="75" t="s">
        <v>114</v>
      </c>
      <c r="O97" s="20"/>
    </row>
    <row r="98" spans="2:15" s="16" customFormat="1" ht="12.75" customHeight="1">
      <c r="B98" s="2"/>
      <c r="C98" s="2"/>
      <c r="D98" s="53" t="s">
        <v>18</v>
      </c>
      <c r="E98" s="13">
        <v>97</v>
      </c>
      <c r="F98" s="74" t="s">
        <v>84</v>
      </c>
      <c r="G98" s="74">
        <v>6</v>
      </c>
      <c r="H98" s="66">
        <v>2</v>
      </c>
      <c r="I98" s="66">
        <v>22</v>
      </c>
      <c r="J98" s="130">
        <f t="shared" si="1"/>
        <v>69.08</v>
      </c>
      <c r="K98" s="66">
        <v>3</v>
      </c>
      <c r="L98" s="66">
        <v>2</v>
      </c>
      <c r="M98" s="20"/>
      <c r="N98" s="75" t="s">
        <v>114</v>
      </c>
      <c r="O98" s="20"/>
    </row>
    <row r="99" spans="2:15" s="16" customFormat="1" ht="12.75" customHeight="1">
      <c r="B99" s="2"/>
      <c r="C99" s="2"/>
      <c r="D99" s="97" t="s">
        <v>18</v>
      </c>
      <c r="E99" s="98">
        <v>98</v>
      </c>
      <c r="F99" s="99" t="s">
        <v>1</v>
      </c>
      <c r="G99" s="99">
        <v>19</v>
      </c>
      <c r="H99" s="100">
        <v>10</v>
      </c>
      <c r="I99" s="100">
        <v>77</v>
      </c>
      <c r="J99" s="130">
        <f t="shared" si="1"/>
        <v>241.78</v>
      </c>
      <c r="K99" s="100">
        <v>5</v>
      </c>
      <c r="L99" s="100">
        <v>3</v>
      </c>
      <c r="M99" s="101"/>
      <c r="N99" s="102" t="s">
        <v>115</v>
      </c>
      <c r="O99" s="101"/>
    </row>
    <row r="100" spans="2:15" s="16" customFormat="1" ht="12.75" customHeight="1">
      <c r="B100" s="2"/>
      <c r="C100" s="2"/>
      <c r="D100" s="97" t="s">
        <v>18</v>
      </c>
      <c r="E100" s="98">
        <v>100</v>
      </c>
      <c r="F100" s="99" t="s">
        <v>1</v>
      </c>
      <c r="G100" s="99">
        <v>20</v>
      </c>
      <c r="H100" s="100">
        <v>10</v>
      </c>
      <c r="I100" s="100">
        <v>69</v>
      </c>
      <c r="J100" s="130">
        <f t="shared" si="1"/>
        <v>216.66</v>
      </c>
      <c r="K100" s="100">
        <v>4</v>
      </c>
      <c r="L100" s="100">
        <v>4</v>
      </c>
      <c r="M100" s="101"/>
      <c r="N100" s="102" t="s">
        <v>116</v>
      </c>
      <c r="O100" s="101"/>
    </row>
    <row r="101" spans="2:15" s="16" customFormat="1" ht="12.75" customHeight="1">
      <c r="B101" s="2"/>
      <c r="C101" s="2"/>
      <c r="D101" s="97" t="s">
        <v>18</v>
      </c>
      <c r="E101" s="110">
        <v>101</v>
      </c>
      <c r="F101" s="99" t="s">
        <v>1</v>
      </c>
      <c r="G101" s="99">
        <v>20</v>
      </c>
      <c r="H101" s="100">
        <v>9</v>
      </c>
      <c r="I101" s="100">
        <v>56</v>
      </c>
      <c r="J101" s="130">
        <f t="shared" si="1"/>
        <v>175.84</v>
      </c>
      <c r="K101" s="100">
        <v>4</v>
      </c>
      <c r="L101" s="100">
        <v>4</v>
      </c>
      <c r="M101" s="101"/>
      <c r="N101" s="102"/>
      <c r="O101" s="101"/>
    </row>
    <row r="102" spans="4:15" ht="12.75" customHeight="1">
      <c r="D102" s="53" t="s">
        <v>18</v>
      </c>
      <c r="E102" s="17">
        <v>103</v>
      </c>
      <c r="F102" s="74" t="s">
        <v>84</v>
      </c>
      <c r="G102" s="74">
        <v>5</v>
      </c>
      <c r="H102" s="66">
        <v>4</v>
      </c>
      <c r="I102" s="66">
        <v>19</v>
      </c>
      <c r="J102" s="130">
        <f t="shared" si="1"/>
        <v>59.660000000000004</v>
      </c>
      <c r="K102" s="66">
        <v>3</v>
      </c>
      <c r="L102" s="66">
        <v>2</v>
      </c>
      <c r="M102" s="17"/>
      <c r="N102" s="75" t="s">
        <v>114</v>
      </c>
      <c r="O102" s="17"/>
    </row>
    <row r="103" spans="2:15" s="16" customFormat="1" ht="12.75" customHeight="1">
      <c r="B103" s="2"/>
      <c r="C103" s="2"/>
      <c r="D103" s="53" t="s">
        <v>18</v>
      </c>
      <c r="E103" s="13">
        <v>104</v>
      </c>
      <c r="F103" s="74" t="s">
        <v>84</v>
      </c>
      <c r="G103" s="74">
        <v>4</v>
      </c>
      <c r="H103" s="66">
        <v>3</v>
      </c>
      <c r="I103" s="66">
        <v>19</v>
      </c>
      <c r="J103" s="130">
        <f t="shared" si="1"/>
        <v>59.660000000000004</v>
      </c>
      <c r="K103" s="66">
        <v>3</v>
      </c>
      <c r="L103" s="66">
        <v>3</v>
      </c>
      <c r="M103" s="20"/>
      <c r="N103" s="75" t="s">
        <v>114</v>
      </c>
      <c r="O103" s="20"/>
    </row>
    <row r="104" spans="4:15" ht="12.75" customHeight="1">
      <c r="D104" s="53" t="s">
        <v>18</v>
      </c>
      <c r="E104" s="17">
        <v>105</v>
      </c>
      <c r="F104" s="74" t="s">
        <v>84</v>
      </c>
      <c r="G104" s="74">
        <v>4</v>
      </c>
      <c r="H104" s="66">
        <v>3</v>
      </c>
      <c r="I104" s="66">
        <v>19</v>
      </c>
      <c r="J104" s="130">
        <f t="shared" si="1"/>
        <v>59.660000000000004</v>
      </c>
      <c r="K104" s="66">
        <v>3</v>
      </c>
      <c r="L104" s="66">
        <v>3</v>
      </c>
      <c r="M104" s="17"/>
      <c r="N104" s="75" t="s">
        <v>114</v>
      </c>
      <c r="O104" s="17"/>
    </row>
    <row r="105" spans="2:15" s="16" customFormat="1" ht="12.75" customHeight="1">
      <c r="B105" s="2"/>
      <c r="C105" s="2"/>
      <c r="D105" s="170" t="s">
        <v>18</v>
      </c>
      <c r="E105" s="171">
        <v>106</v>
      </c>
      <c r="F105" s="172" t="s">
        <v>1</v>
      </c>
      <c r="G105" s="172">
        <v>18</v>
      </c>
      <c r="H105" s="173">
        <v>9</v>
      </c>
      <c r="I105" s="173">
        <v>47</v>
      </c>
      <c r="J105" s="174">
        <f t="shared" si="1"/>
        <v>147.58</v>
      </c>
      <c r="K105" s="173">
        <v>4</v>
      </c>
      <c r="L105" s="173">
        <v>3</v>
      </c>
      <c r="M105" s="182"/>
      <c r="N105" s="176"/>
      <c r="O105" s="182"/>
    </row>
    <row r="106" spans="4:15" ht="12.75" customHeight="1">
      <c r="D106" s="170" t="s">
        <v>18</v>
      </c>
      <c r="E106" s="181">
        <v>107</v>
      </c>
      <c r="F106" s="172" t="s">
        <v>1</v>
      </c>
      <c r="G106" s="172">
        <v>21</v>
      </c>
      <c r="H106" s="173">
        <v>12</v>
      </c>
      <c r="I106" s="173">
        <v>67</v>
      </c>
      <c r="J106" s="174">
        <f t="shared" si="1"/>
        <v>210.38</v>
      </c>
      <c r="K106" s="173">
        <v>4</v>
      </c>
      <c r="L106" s="173">
        <v>4</v>
      </c>
      <c r="M106" s="181"/>
      <c r="N106" s="176" t="s">
        <v>117</v>
      </c>
      <c r="O106" s="181"/>
    </row>
    <row r="107" spans="2:15" s="16" customFormat="1" ht="12.75" customHeight="1">
      <c r="B107" s="2"/>
      <c r="C107" s="2"/>
      <c r="D107" s="97" t="s">
        <v>18</v>
      </c>
      <c r="E107" s="110">
        <v>108</v>
      </c>
      <c r="F107" s="106" t="s">
        <v>1</v>
      </c>
      <c r="G107" s="106">
        <v>9</v>
      </c>
      <c r="H107" s="107">
        <v>4</v>
      </c>
      <c r="I107" s="107">
        <v>19</v>
      </c>
      <c r="J107" s="130">
        <f t="shared" si="1"/>
        <v>59.660000000000004</v>
      </c>
      <c r="K107" s="107">
        <v>3</v>
      </c>
      <c r="L107" s="107">
        <v>4</v>
      </c>
      <c r="M107" s="101"/>
      <c r="N107" s="108" t="s">
        <v>81</v>
      </c>
      <c r="O107" s="101"/>
    </row>
    <row r="108" spans="4:15" ht="12.75" customHeight="1">
      <c r="D108" s="170" t="s">
        <v>18</v>
      </c>
      <c r="E108" s="171">
        <v>109</v>
      </c>
      <c r="F108" s="172" t="s">
        <v>1</v>
      </c>
      <c r="G108" s="172">
        <v>21</v>
      </c>
      <c r="H108" s="173">
        <v>10</v>
      </c>
      <c r="I108" s="173">
        <v>59</v>
      </c>
      <c r="J108" s="174">
        <f t="shared" si="1"/>
        <v>185.26000000000002</v>
      </c>
      <c r="K108" s="173">
        <v>4</v>
      </c>
      <c r="L108" s="173">
        <v>4</v>
      </c>
      <c r="M108" s="181"/>
      <c r="N108" s="176"/>
      <c r="O108" s="181"/>
    </row>
    <row r="109" spans="4:15" ht="12.75" customHeight="1">
      <c r="D109" s="170" t="s">
        <v>18</v>
      </c>
      <c r="E109" s="181">
        <v>110</v>
      </c>
      <c r="F109" s="172" t="s">
        <v>1</v>
      </c>
      <c r="G109" s="172">
        <v>21</v>
      </c>
      <c r="H109" s="173">
        <v>9</v>
      </c>
      <c r="I109" s="173">
        <v>59</v>
      </c>
      <c r="J109" s="174">
        <f t="shared" si="1"/>
        <v>185.26000000000002</v>
      </c>
      <c r="K109" s="173">
        <v>4</v>
      </c>
      <c r="L109" s="173">
        <v>4</v>
      </c>
      <c r="M109" s="181"/>
      <c r="N109" s="176"/>
      <c r="O109" s="181"/>
    </row>
    <row r="110" spans="2:15" s="16" customFormat="1" ht="12.75" customHeight="1">
      <c r="B110" s="2"/>
      <c r="C110" s="2"/>
      <c r="D110" s="53" t="s">
        <v>18</v>
      </c>
      <c r="E110" s="13">
        <v>111</v>
      </c>
      <c r="F110" s="74" t="s">
        <v>1</v>
      </c>
      <c r="G110" s="74">
        <v>19</v>
      </c>
      <c r="H110" s="66">
        <v>12</v>
      </c>
      <c r="I110" s="66">
        <v>64</v>
      </c>
      <c r="J110" s="130">
        <f t="shared" si="1"/>
        <v>200.96</v>
      </c>
      <c r="K110" s="66">
        <v>4</v>
      </c>
      <c r="L110" s="66">
        <v>3</v>
      </c>
      <c r="M110" s="20"/>
      <c r="N110" s="75" t="s">
        <v>118</v>
      </c>
      <c r="O110" s="20"/>
    </row>
    <row r="111" spans="2:15" s="16" customFormat="1" ht="12.75" customHeight="1">
      <c r="B111" s="2"/>
      <c r="C111" s="2"/>
      <c r="D111" s="53" t="s">
        <v>18</v>
      </c>
      <c r="E111" s="17">
        <v>112</v>
      </c>
      <c r="F111" s="74" t="s">
        <v>1</v>
      </c>
      <c r="G111" s="74">
        <v>19</v>
      </c>
      <c r="H111" s="66">
        <v>10</v>
      </c>
      <c r="I111" s="66">
        <v>79</v>
      </c>
      <c r="J111" s="130">
        <f t="shared" si="1"/>
        <v>248.06</v>
      </c>
      <c r="K111" s="66">
        <v>4</v>
      </c>
      <c r="L111" s="66">
        <v>3</v>
      </c>
      <c r="M111" s="20"/>
      <c r="N111" s="75" t="s">
        <v>87</v>
      </c>
      <c r="O111" s="20"/>
    </row>
    <row r="112" spans="2:15" s="16" customFormat="1" ht="12.75" customHeight="1">
      <c r="B112" s="2"/>
      <c r="C112" s="2"/>
      <c r="D112" s="97" t="s">
        <v>18</v>
      </c>
      <c r="E112" s="110">
        <v>113</v>
      </c>
      <c r="F112" s="99" t="s">
        <v>1</v>
      </c>
      <c r="G112" s="99">
        <v>18</v>
      </c>
      <c r="H112" s="100">
        <v>8</v>
      </c>
      <c r="I112" s="100">
        <v>68</v>
      </c>
      <c r="J112" s="130">
        <f t="shared" si="1"/>
        <v>213.52</v>
      </c>
      <c r="K112" s="100">
        <v>4</v>
      </c>
      <c r="L112" s="100">
        <v>4</v>
      </c>
      <c r="M112" s="101"/>
      <c r="N112" s="102"/>
      <c r="O112" s="101"/>
    </row>
    <row r="113" spans="2:15" s="16" customFormat="1" ht="12.75" customHeight="1">
      <c r="B113" s="2"/>
      <c r="C113" s="2"/>
      <c r="D113" s="97" t="s">
        <v>18</v>
      </c>
      <c r="E113" s="98">
        <v>114</v>
      </c>
      <c r="F113" s="99" t="s">
        <v>1</v>
      </c>
      <c r="G113" s="99">
        <v>18</v>
      </c>
      <c r="H113" s="100">
        <v>9</v>
      </c>
      <c r="I113" s="100">
        <v>55</v>
      </c>
      <c r="J113" s="130">
        <f t="shared" si="1"/>
        <v>172.70000000000002</v>
      </c>
      <c r="K113" s="100">
        <v>4</v>
      </c>
      <c r="L113" s="100">
        <v>4</v>
      </c>
      <c r="M113" s="101"/>
      <c r="N113" s="102"/>
      <c r="O113" s="101"/>
    </row>
    <row r="114" spans="2:15" s="16" customFormat="1" ht="12.75" customHeight="1">
      <c r="B114" s="2"/>
      <c r="C114" s="2"/>
      <c r="D114" s="97" t="s">
        <v>18</v>
      </c>
      <c r="E114" s="110">
        <v>115</v>
      </c>
      <c r="F114" s="99" t="s">
        <v>1</v>
      </c>
      <c r="G114" s="99">
        <v>19</v>
      </c>
      <c r="H114" s="100">
        <v>10</v>
      </c>
      <c r="I114" s="100">
        <v>68</v>
      </c>
      <c r="J114" s="130">
        <f t="shared" si="1"/>
        <v>213.52</v>
      </c>
      <c r="K114" s="100">
        <v>4</v>
      </c>
      <c r="L114" s="100">
        <v>4</v>
      </c>
      <c r="M114" s="101"/>
      <c r="N114" s="102"/>
      <c r="O114" s="101"/>
    </row>
    <row r="115" spans="2:15" s="16" customFormat="1" ht="12.75" customHeight="1">
      <c r="B115" s="2"/>
      <c r="C115" s="2"/>
      <c r="D115" s="97" t="s">
        <v>18</v>
      </c>
      <c r="E115" s="98">
        <v>116</v>
      </c>
      <c r="F115" s="99" t="s">
        <v>1</v>
      </c>
      <c r="G115" s="99">
        <v>21</v>
      </c>
      <c r="H115" s="100">
        <v>10</v>
      </c>
      <c r="I115" s="100">
        <v>55</v>
      </c>
      <c r="J115" s="130">
        <f t="shared" si="1"/>
        <v>172.70000000000002</v>
      </c>
      <c r="K115" s="100">
        <v>4</v>
      </c>
      <c r="L115" s="100">
        <v>4</v>
      </c>
      <c r="M115" s="101"/>
      <c r="N115" s="102" t="s">
        <v>120</v>
      </c>
      <c r="O115" s="101"/>
    </row>
    <row r="116" spans="4:15" ht="12.75" customHeight="1">
      <c r="D116" s="97" t="s">
        <v>18</v>
      </c>
      <c r="E116" s="110">
        <v>117</v>
      </c>
      <c r="F116" s="99" t="s">
        <v>1</v>
      </c>
      <c r="G116" s="99">
        <v>19</v>
      </c>
      <c r="H116" s="100">
        <v>9</v>
      </c>
      <c r="I116" s="100">
        <v>65</v>
      </c>
      <c r="J116" s="130">
        <f t="shared" si="1"/>
        <v>204.1</v>
      </c>
      <c r="K116" s="100">
        <v>4</v>
      </c>
      <c r="L116" s="100">
        <v>4</v>
      </c>
      <c r="M116" s="98"/>
      <c r="N116" s="102" t="s">
        <v>109</v>
      </c>
      <c r="O116" s="98"/>
    </row>
    <row r="117" spans="4:15" ht="12.75" customHeight="1">
      <c r="D117" s="53" t="s">
        <v>18</v>
      </c>
      <c r="E117" s="13">
        <v>118</v>
      </c>
      <c r="F117" s="74" t="s">
        <v>62</v>
      </c>
      <c r="G117" s="74">
        <v>22</v>
      </c>
      <c r="H117" s="66">
        <v>14</v>
      </c>
      <c r="I117" s="66">
        <v>116</v>
      </c>
      <c r="J117" s="130">
        <f t="shared" si="1"/>
        <v>364.24</v>
      </c>
      <c r="K117" s="66">
        <v>5</v>
      </c>
      <c r="L117" s="66">
        <v>2</v>
      </c>
      <c r="M117" s="17"/>
      <c r="N117" s="75" t="s">
        <v>121</v>
      </c>
      <c r="O117" s="17"/>
    </row>
    <row r="118" spans="2:15" s="16" customFormat="1" ht="12.75" customHeight="1">
      <c r="B118" s="2"/>
      <c r="C118" s="2"/>
      <c r="D118" s="97" t="s">
        <v>18</v>
      </c>
      <c r="E118" s="110">
        <v>120</v>
      </c>
      <c r="F118" s="106" t="s">
        <v>1</v>
      </c>
      <c r="G118" s="106">
        <v>17</v>
      </c>
      <c r="H118" s="109">
        <v>11</v>
      </c>
      <c r="I118" s="107">
        <v>54</v>
      </c>
      <c r="J118" s="130">
        <f t="shared" si="1"/>
        <v>169.56</v>
      </c>
      <c r="K118" s="107">
        <v>4</v>
      </c>
      <c r="L118" s="107">
        <v>4</v>
      </c>
      <c r="M118" s="101"/>
      <c r="N118" s="108" t="s">
        <v>81</v>
      </c>
      <c r="O118" s="101"/>
    </row>
    <row r="119" spans="2:15" s="16" customFormat="1" ht="12.75" customHeight="1">
      <c r="B119" s="2"/>
      <c r="C119" s="2"/>
      <c r="D119" s="53" t="s">
        <v>18</v>
      </c>
      <c r="E119" s="17">
        <v>121</v>
      </c>
      <c r="F119" s="74" t="s">
        <v>1</v>
      </c>
      <c r="G119" s="74">
        <v>22</v>
      </c>
      <c r="H119" s="66">
        <v>10</v>
      </c>
      <c r="I119" s="66">
        <v>61</v>
      </c>
      <c r="J119" s="130">
        <f t="shared" si="1"/>
        <v>191.54000000000002</v>
      </c>
      <c r="K119" s="66">
        <v>4</v>
      </c>
      <c r="L119" s="66">
        <v>3</v>
      </c>
      <c r="M119" s="20"/>
      <c r="N119" s="75"/>
      <c r="O119" s="20"/>
    </row>
    <row r="120" spans="2:15" s="16" customFormat="1" ht="12.75" customHeight="1">
      <c r="B120" s="2"/>
      <c r="C120" s="2"/>
      <c r="D120" s="53" t="s">
        <v>18</v>
      </c>
      <c r="E120" s="17">
        <v>123</v>
      </c>
      <c r="F120" s="74" t="s">
        <v>58</v>
      </c>
      <c r="G120" s="74">
        <v>17</v>
      </c>
      <c r="H120" s="66">
        <v>11</v>
      </c>
      <c r="I120" s="66">
        <v>67</v>
      </c>
      <c r="J120" s="130">
        <f t="shared" si="1"/>
        <v>210.38</v>
      </c>
      <c r="K120" s="66">
        <v>4</v>
      </c>
      <c r="L120" s="66">
        <v>2</v>
      </c>
      <c r="M120" s="20"/>
      <c r="N120" s="75" t="s">
        <v>122</v>
      </c>
      <c r="O120" s="20"/>
    </row>
    <row r="121" spans="2:15" s="16" customFormat="1" ht="12.75" customHeight="1">
      <c r="B121" s="2"/>
      <c r="C121" s="2"/>
      <c r="D121" s="97" t="s">
        <v>18</v>
      </c>
      <c r="E121" s="98">
        <v>126</v>
      </c>
      <c r="F121" s="106" t="s">
        <v>95</v>
      </c>
      <c r="G121" s="106">
        <v>6</v>
      </c>
      <c r="H121" s="107">
        <v>2</v>
      </c>
      <c r="I121" s="107">
        <v>13</v>
      </c>
      <c r="J121" s="130">
        <f t="shared" si="1"/>
        <v>40.82</v>
      </c>
      <c r="K121" s="107">
        <v>2</v>
      </c>
      <c r="L121" s="107">
        <v>3</v>
      </c>
      <c r="M121" s="101"/>
      <c r="N121" s="108" t="s">
        <v>81</v>
      </c>
      <c r="O121" s="101"/>
    </row>
    <row r="122" spans="2:15" s="16" customFormat="1" ht="12.75" customHeight="1">
      <c r="B122" s="2"/>
      <c r="C122" s="2"/>
      <c r="D122" s="53" t="s">
        <v>18</v>
      </c>
      <c r="E122" s="13">
        <v>127</v>
      </c>
      <c r="F122" s="74" t="s">
        <v>95</v>
      </c>
      <c r="G122" s="74">
        <v>6</v>
      </c>
      <c r="H122" s="66">
        <v>2</v>
      </c>
      <c r="I122" s="66">
        <v>13</v>
      </c>
      <c r="J122" s="130">
        <f t="shared" si="1"/>
        <v>40.82</v>
      </c>
      <c r="K122" s="66">
        <v>2</v>
      </c>
      <c r="L122" s="66">
        <v>3</v>
      </c>
      <c r="M122" s="20"/>
      <c r="N122" s="75" t="s">
        <v>123</v>
      </c>
      <c r="O122" s="20"/>
    </row>
    <row r="123" spans="2:15" s="16" customFormat="1" ht="12.75" customHeight="1">
      <c r="B123" s="2"/>
      <c r="C123" s="2"/>
      <c r="D123" s="53" t="s">
        <v>18</v>
      </c>
      <c r="E123" s="17">
        <v>128</v>
      </c>
      <c r="F123" s="74" t="s">
        <v>58</v>
      </c>
      <c r="G123" s="74">
        <v>18</v>
      </c>
      <c r="H123" s="66">
        <v>8</v>
      </c>
      <c r="I123" s="66">
        <v>60</v>
      </c>
      <c r="J123" s="130">
        <f t="shared" si="1"/>
        <v>188.4</v>
      </c>
      <c r="K123" s="66">
        <v>4</v>
      </c>
      <c r="L123" s="66">
        <v>2</v>
      </c>
      <c r="M123" s="20"/>
      <c r="N123" s="75"/>
      <c r="O123" s="20"/>
    </row>
    <row r="124" spans="2:15" s="16" customFormat="1" ht="12.75" customHeight="1">
      <c r="B124" s="2"/>
      <c r="C124" s="2"/>
      <c r="D124" s="53" t="s">
        <v>18</v>
      </c>
      <c r="E124" s="13">
        <v>129</v>
      </c>
      <c r="F124" s="74" t="s">
        <v>119</v>
      </c>
      <c r="G124" s="74">
        <v>4</v>
      </c>
      <c r="H124" s="66">
        <v>3</v>
      </c>
      <c r="I124" s="66">
        <v>14</v>
      </c>
      <c r="J124" s="130">
        <f t="shared" si="1"/>
        <v>43.96</v>
      </c>
      <c r="K124" s="66">
        <v>3</v>
      </c>
      <c r="L124" s="66">
        <v>3</v>
      </c>
      <c r="M124" s="20"/>
      <c r="N124" s="75"/>
      <c r="O124" s="20"/>
    </row>
    <row r="125" spans="2:15" s="16" customFormat="1" ht="12.75" customHeight="1">
      <c r="B125" s="2"/>
      <c r="C125" s="2"/>
      <c r="D125" s="170" t="s">
        <v>18</v>
      </c>
      <c r="E125" s="181">
        <v>130</v>
      </c>
      <c r="F125" s="172" t="s">
        <v>1</v>
      </c>
      <c r="G125" s="172">
        <v>19</v>
      </c>
      <c r="H125" s="173">
        <v>6</v>
      </c>
      <c r="I125" s="173">
        <v>46</v>
      </c>
      <c r="J125" s="174">
        <f t="shared" si="1"/>
        <v>144.44</v>
      </c>
      <c r="K125" s="173">
        <v>4</v>
      </c>
      <c r="L125" s="173">
        <v>4</v>
      </c>
      <c r="M125" s="182"/>
      <c r="N125" s="176"/>
      <c r="O125" s="182"/>
    </row>
    <row r="126" spans="2:15" s="16" customFormat="1" ht="12.75" customHeight="1">
      <c r="B126" s="2"/>
      <c r="C126" s="2"/>
      <c r="D126" s="170" t="s">
        <v>18</v>
      </c>
      <c r="E126" s="171">
        <v>131</v>
      </c>
      <c r="F126" s="172" t="s">
        <v>1</v>
      </c>
      <c r="G126" s="172">
        <v>20</v>
      </c>
      <c r="H126" s="173">
        <v>7</v>
      </c>
      <c r="I126" s="173">
        <v>52</v>
      </c>
      <c r="J126" s="174">
        <f t="shared" si="1"/>
        <v>163.28</v>
      </c>
      <c r="K126" s="173">
        <v>4</v>
      </c>
      <c r="L126" s="173">
        <v>4</v>
      </c>
      <c r="M126" s="182"/>
      <c r="N126" s="176" t="s">
        <v>124</v>
      </c>
      <c r="O126" s="182"/>
    </row>
    <row r="127" spans="2:15" s="16" customFormat="1" ht="12.75" customHeight="1">
      <c r="B127" s="2"/>
      <c r="C127" s="2"/>
      <c r="D127" s="53" t="s">
        <v>18</v>
      </c>
      <c r="E127" s="13">
        <v>132</v>
      </c>
      <c r="F127" s="74" t="s">
        <v>1</v>
      </c>
      <c r="G127" s="74">
        <v>19</v>
      </c>
      <c r="H127" s="66">
        <v>6</v>
      </c>
      <c r="I127" s="66">
        <v>41</v>
      </c>
      <c r="J127" s="130">
        <f t="shared" si="1"/>
        <v>128.74</v>
      </c>
      <c r="K127" s="66">
        <v>4</v>
      </c>
      <c r="L127" s="66">
        <v>4</v>
      </c>
      <c r="M127" s="20"/>
      <c r="N127" s="75"/>
      <c r="O127" s="20"/>
    </row>
    <row r="128" spans="2:15" s="16" customFormat="1" ht="12.75" customHeight="1">
      <c r="B128" s="2"/>
      <c r="C128" s="2"/>
      <c r="D128" s="97" t="s">
        <v>18</v>
      </c>
      <c r="E128" s="110">
        <v>134</v>
      </c>
      <c r="F128" s="99" t="s">
        <v>1</v>
      </c>
      <c r="G128" s="99">
        <v>20</v>
      </c>
      <c r="H128" s="100">
        <v>8</v>
      </c>
      <c r="I128" s="100">
        <v>47</v>
      </c>
      <c r="J128" s="130">
        <f t="shared" si="1"/>
        <v>147.58</v>
      </c>
      <c r="K128" s="100">
        <v>4</v>
      </c>
      <c r="L128" s="100">
        <v>4</v>
      </c>
      <c r="M128" s="101"/>
      <c r="N128" s="102"/>
      <c r="O128" s="101"/>
    </row>
    <row r="129" spans="2:15" s="16" customFormat="1" ht="12.75" customHeight="1">
      <c r="B129" s="2"/>
      <c r="C129" s="2"/>
      <c r="D129" s="170" t="s">
        <v>18</v>
      </c>
      <c r="E129" s="181">
        <v>135</v>
      </c>
      <c r="F129" s="172" t="s">
        <v>1</v>
      </c>
      <c r="G129" s="172">
        <v>20</v>
      </c>
      <c r="H129" s="173">
        <v>12</v>
      </c>
      <c r="I129" s="173">
        <v>62</v>
      </c>
      <c r="J129" s="174">
        <f t="shared" si="1"/>
        <v>194.68</v>
      </c>
      <c r="K129" s="173">
        <v>4</v>
      </c>
      <c r="L129" s="173">
        <v>3</v>
      </c>
      <c r="M129" s="182"/>
      <c r="N129" s="176" t="s">
        <v>109</v>
      </c>
      <c r="O129" s="182"/>
    </row>
    <row r="130" spans="2:15" s="16" customFormat="1" ht="12.75" customHeight="1">
      <c r="B130" s="2"/>
      <c r="C130" s="2"/>
      <c r="D130" s="177" t="s">
        <v>18</v>
      </c>
      <c r="E130" s="178">
        <v>136</v>
      </c>
      <c r="F130" s="74" t="s">
        <v>1</v>
      </c>
      <c r="G130" s="74">
        <v>20</v>
      </c>
      <c r="H130" s="66">
        <v>10</v>
      </c>
      <c r="I130" s="66">
        <v>60</v>
      </c>
      <c r="J130" s="179">
        <f t="shared" si="1"/>
        <v>188.4</v>
      </c>
      <c r="K130" s="66">
        <v>4</v>
      </c>
      <c r="L130" s="66">
        <v>3</v>
      </c>
      <c r="M130" s="27"/>
      <c r="N130" s="75"/>
      <c r="O130" s="27"/>
    </row>
    <row r="131" spans="2:15" s="16" customFormat="1" ht="12.75" customHeight="1">
      <c r="B131" s="2"/>
      <c r="C131" s="2"/>
      <c r="D131" s="177" t="s">
        <v>18</v>
      </c>
      <c r="E131" s="19">
        <v>137</v>
      </c>
      <c r="F131" s="74" t="s">
        <v>1</v>
      </c>
      <c r="G131" s="74">
        <v>21</v>
      </c>
      <c r="H131" s="66">
        <v>12</v>
      </c>
      <c r="I131" s="66">
        <v>62</v>
      </c>
      <c r="J131" s="179">
        <f t="shared" si="1"/>
        <v>194.68</v>
      </c>
      <c r="K131" s="66">
        <v>4</v>
      </c>
      <c r="L131" s="66">
        <v>3</v>
      </c>
      <c r="M131" s="27"/>
      <c r="N131" s="75"/>
      <c r="O131" s="27"/>
    </row>
    <row r="132" spans="2:15" s="16" customFormat="1" ht="12.75" customHeight="1">
      <c r="B132" s="2"/>
      <c r="C132" s="2"/>
      <c r="D132" s="177" t="s">
        <v>18</v>
      </c>
      <c r="E132" s="178">
        <v>138</v>
      </c>
      <c r="F132" s="74" t="s">
        <v>1</v>
      </c>
      <c r="G132" s="74">
        <v>20</v>
      </c>
      <c r="H132" s="66">
        <v>10</v>
      </c>
      <c r="I132" s="66">
        <v>60</v>
      </c>
      <c r="J132" s="179">
        <f t="shared" si="1"/>
        <v>188.4</v>
      </c>
      <c r="K132" s="66">
        <v>4</v>
      </c>
      <c r="L132" s="66">
        <v>3</v>
      </c>
      <c r="M132" s="27"/>
      <c r="N132" s="75" t="s">
        <v>87</v>
      </c>
      <c r="O132" s="27"/>
    </row>
    <row r="133" spans="4:15" ht="12.75" customHeight="1">
      <c r="D133" s="53" t="s">
        <v>18</v>
      </c>
      <c r="E133" s="17">
        <v>140</v>
      </c>
      <c r="F133" s="74" t="s">
        <v>1</v>
      </c>
      <c r="G133" s="74">
        <v>19</v>
      </c>
      <c r="H133" s="66">
        <v>6</v>
      </c>
      <c r="I133" s="66">
        <v>38</v>
      </c>
      <c r="J133" s="130">
        <f t="shared" si="1"/>
        <v>119.32000000000001</v>
      </c>
      <c r="K133" s="66">
        <v>4</v>
      </c>
      <c r="L133" s="66">
        <v>4</v>
      </c>
      <c r="M133" s="17"/>
      <c r="N133" s="75"/>
      <c r="O133" s="17"/>
    </row>
    <row r="134" spans="4:15" ht="12.75" customHeight="1">
      <c r="D134" s="53" t="s">
        <v>18</v>
      </c>
      <c r="E134" s="13">
        <v>141</v>
      </c>
      <c r="F134" s="74" t="s">
        <v>1</v>
      </c>
      <c r="G134" s="74">
        <v>22</v>
      </c>
      <c r="H134" s="66">
        <v>8</v>
      </c>
      <c r="I134" s="66">
        <v>57</v>
      </c>
      <c r="J134" s="130">
        <f t="shared" si="1"/>
        <v>178.98000000000002</v>
      </c>
      <c r="K134" s="66">
        <v>4</v>
      </c>
      <c r="L134" s="66">
        <v>3</v>
      </c>
      <c r="M134" s="17"/>
      <c r="N134" s="75"/>
      <c r="O134" s="17"/>
    </row>
    <row r="135" spans="2:15" s="16" customFormat="1" ht="12.75" customHeight="1">
      <c r="B135" s="2"/>
      <c r="C135" s="2"/>
      <c r="D135" s="53" t="s">
        <v>18</v>
      </c>
      <c r="E135" s="17">
        <v>142</v>
      </c>
      <c r="F135" s="74" t="s">
        <v>1</v>
      </c>
      <c r="G135" s="74">
        <v>21</v>
      </c>
      <c r="H135" s="66">
        <v>8</v>
      </c>
      <c r="I135" s="66">
        <v>67</v>
      </c>
      <c r="J135" s="130">
        <f t="shared" si="1"/>
        <v>210.38</v>
      </c>
      <c r="K135" s="66">
        <v>4</v>
      </c>
      <c r="L135" s="66">
        <v>4</v>
      </c>
      <c r="M135" s="20"/>
      <c r="N135" s="75" t="s">
        <v>125</v>
      </c>
      <c r="O135" s="20"/>
    </row>
    <row r="136" spans="2:15" s="16" customFormat="1" ht="12.75" customHeight="1">
      <c r="B136" s="2"/>
      <c r="C136" s="2"/>
      <c r="D136" s="53" t="s">
        <v>18</v>
      </c>
      <c r="E136" s="13">
        <v>143</v>
      </c>
      <c r="F136" s="74" t="s">
        <v>1</v>
      </c>
      <c r="G136" s="74">
        <v>21</v>
      </c>
      <c r="H136" s="66">
        <v>9</v>
      </c>
      <c r="I136" s="66">
        <v>54</v>
      </c>
      <c r="J136" s="130">
        <f t="shared" si="1"/>
        <v>169.56</v>
      </c>
      <c r="K136" s="66">
        <v>4</v>
      </c>
      <c r="L136" s="66">
        <v>4</v>
      </c>
      <c r="M136" s="20"/>
      <c r="N136" s="75" t="s">
        <v>125</v>
      </c>
      <c r="O136" s="20"/>
    </row>
    <row r="137" spans="2:15" s="16" customFormat="1" ht="12.75" customHeight="1">
      <c r="B137" s="2"/>
      <c r="C137" s="2"/>
      <c r="D137" s="53" t="s">
        <v>18</v>
      </c>
      <c r="E137" s="17">
        <v>144</v>
      </c>
      <c r="F137" s="74" t="s">
        <v>1</v>
      </c>
      <c r="G137" s="74">
        <v>22</v>
      </c>
      <c r="H137" s="66">
        <v>14</v>
      </c>
      <c r="I137" s="66">
        <v>68</v>
      </c>
      <c r="J137" s="130">
        <f t="shared" si="1"/>
        <v>213.52</v>
      </c>
      <c r="K137" s="66">
        <v>4</v>
      </c>
      <c r="L137" s="66">
        <v>4</v>
      </c>
      <c r="M137" s="17"/>
      <c r="N137" s="75" t="s">
        <v>109</v>
      </c>
      <c r="O137" s="17"/>
    </row>
    <row r="138" spans="2:15" s="16" customFormat="1" ht="12.75" customHeight="1">
      <c r="B138" s="2"/>
      <c r="C138" s="2"/>
      <c r="D138" s="53" t="s">
        <v>18</v>
      </c>
      <c r="E138" s="13">
        <v>145</v>
      </c>
      <c r="F138" s="74" t="s">
        <v>1</v>
      </c>
      <c r="G138" s="74">
        <v>22</v>
      </c>
      <c r="H138" s="66">
        <v>7</v>
      </c>
      <c r="I138" s="66">
        <v>46</v>
      </c>
      <c r="J138" s="130">
        <f t="shared" si="1"/>
        <v>144.44</v>
      </c>
      <c r="K138" s="66">
        <v>4</v>
      </c>
      <c r="L138" s="66">
        <v>4</v>
      </c>
      <c r="M138" s="20"/>
      <c r="N138" s="75"/>
      <c r="O138" s="20"/>
    </row>
    <row r="139" spans="4:15" ht="12.75" customHeight="1">
      <c r="D139" s="53" t="s">
        <v>18</v>
      </c>
      <c r="E139" s="17">
        <v>146</v>
      </c>
      <c r="F139" s="74" t="s">
        <v>75</v>
      </c>
      <c r="G139" s="74">
        <v>21</v>
      </c>
      <c r="H139" s="66">
        <v>13</v>
      </c>
      <c r="I139" s="66">
        <v>90</v>
      </c>
      <c r="J139" s="130">
        <f t="shared" si="1"/>
        <v>282.6</v>
      </c>
      <c r="K139" s="66">
        <v>5</v>
      </c>
      <c r="L139" s="66">
        <v>3</v>
      </c>
      <c r="M139" s="17"/>
      <c r="N139" s="75" t="s">
        <v>126</v>
      </c>
      <c r="O139" s="17"/>
    </row>
    <row r="140" spans="4:15" ht="12.75" customHeight="1">
      <c r="D140" s="53" t="s">
        <v>18</v>
      </c>
      <c r="E140" s="13">
        <v>147</v>
      </c>
      <c r="F140" s="74" t="s">
        <v>1</v>
      </c>
      <c r="G140" s="74">
        <v>20</v>
      </c>
      <c r="H140" s="66">
        <v>9</v>
      </c>
      <c r="I140" s="66">
        <v>58</v>
      </c>
      <c r="J140" s="130">
        <f t="shared" si="1"/>
        <v>182.12</v>
      </c>
      <c r="K140" s="66">
        <v>4</v>
      </c>
      <c r="L140" s="66">
        <v>3</v>
      </c>
      <c r="M140" s="17"/>
      <c r="N140" s="75"/>
      <c r="O140" s="17"/>
    </row>
    <row r="141" spans="2:15" s="16" customFormat="1" ht="12.75" customHeight="1">
      <c r="B141" s="2"/>
      <c r="C141" s="2"/>
      <c r="D141" s="53" t="s">
        <v>18</v>
      </c>
      <c r="E141" s="13">
        <v>148</v>
      </c>
      <c r="F141" s="74" t="s">
        <v>1</v>
      </c>
      <c r="G141" s="74">
        <v>11</v>
      </c>
      <c r="H141" s="66">
        <v>5</v>
      </c>
      <c r="I141" s="66">
        <v>31</v>
      </c>
      <c r="J141" s="130">
        <f t="shared" si="1"/>
        <v>97.34</v>
      </c>
      <c r="K141" s="66">
        <v>3</v>
      </c>
      <c r="L141" s="66">
        <v>4</v>
      </c>
      <c r="M141" s="20"/>
      <c r="N141" s="75"/>
      <c r="O141" s="20"/>
    </row>
    <row r="142" spans="2:15" s="16" customFormat="1" ht="12.75" customHeight="1">
      <c r="B142" s="2"/>
      <c r="C142" s="2"/>
      <c r="D142" s="97" t="s">
        <v>18</v>
      </c>
      <c r="E142" s="98">
        <v>149</v>
      </c>
      <c r="F142" s="106" t="s">
        <v>1</v>
      </c>
      <c r="G142" s="106">
        <v>7</v>
      </c>
      <c r="H142" s="107">
        <v>4</v>
      </c>
      <c r="I142" s="107">
        <v>23</v>
      </c>
      <c r="J142" s="130">
        <f aca="true" t="shared" si="2" ref="J142:J205">PRODUCT(I142,3.14)</f>
        <v>72.22</v>
      </c>
      <c r="K142" s="107">
        <v>3</v>
      </c>
      <c r="L142" s="107">
        <v>4</v>
      </c>
      <c r="M142" s="101"/>
      <c r="N142" s="108" t="s">
        <v>81</v>
      </c>
      <c r="O142" s="101"/>
    </row>
    <row r="143" spans="2:15" s="16" customFormat="1" ht="12.75" customHeight="1">
      <c r="B143" s="2"/>
      <c r="C143" s="2"/>
      <c r="D143" s="53" t="s">
        <v>18</v>
      </c>
      <c r="E143" s="13">
        <v>150</v>
      </c>
      <c r="F143" s="74" t="s">
        <v>1</v>
      </c>
      <c r="G143" s="74">
        <v>9</v>
      </c>
      <c r="H143" s="66">
        <v>4</v>
      </c>
      <c r="I143" s="66">
        <v>25</v>
      </c>
      <c r="J143" s="130">
        <f t="shared" si="2"/>
        <v>78.5</v>
      </c>
      <c r="K143" s="66">
        <v>3</v>
      </c>
      <c r="L143" s="66">
        <v>3</v>
      </c>
      <c r="M143" s="20"/>
      <c r="N143" s="75"/>
      <c r="O143" s="20"/>
    </row>
    <row r="144" spans="2:15" s="16" customFormat="1" ht="12.75" customHeight="1">
      <c r="B144" s="2"/>
      <c r="C144" s="2"/>
      <c r="D144" s="53" t="s">
        <v>18</v>
      </c>
      <c r="E144" s="17">
        <v>151</v>
      </c>
      <c r="F144" s="74" t="s">
        <v>1</v>
      </c>
      <c r="G144" s="74">
        <v>7</v>
      </c>
      <c r="H144" s="66">
        <v>4</v>
      </c>
      <c r="I144" s="66">
        <v>17</v>
      </c>
      <c r="J144" s="130">
        <f t="shared" si="2"/>
        <v>53.38</v>
      </c>
      <c r="K144" s="66">
        <v>3</v>
      </c>
      <c r="L144" s="66">
        <v>4</v>
      </c>
      <c r="M144" s="20"/>
      <c r="N144" s="75"/>
      <c r="O144" s="20"/>
    </row>
    <row r="145" spans="2:15" s="16" customFormat="1" ht="12.75" customHeight="1">
      <c r="B145" s="2"/>
      <c r="C145" s="2"/>
      <c r="D145" s="97" t="s">
        <v>18</v>
      </c>
      <c r="E145" s="110">
        <v>152</v>
      </c>
      <c r="F145" s="106" t="s">
        <v>1</v>
      </c>
      <c r="G145" s="106">
        <v>3</v>
      </c>
      <c r="H145" s="107">
        <v>2</v>
      </c>
      <c r="I145" s="107">
        <v>8</v>
      </c>
      <c r="J145" s="130">
        <f t="shared" si="2"/>
        <v>25.12</v>
      </c>
      <c r="K145" s="107">
        <v>2</v>
      </c>
      <c r="L145" s="107">
        <v>4</v>
      </c>
      <c r="M145" s="101"/>
      <c r="N145" s="108" t="s">
        <v>81</v>
      </c>
      <c r="O145" s="101"/>
    </row>
    <row r="146" spans="2:15" s="16" customFormat="1" ht="12.75" customHeight="1">
      <c r="B146" s="2"/>
      <c r="C146" s="2"/>
      <c r="D146" s="97" t="s">
        <v>18</v>
      </c>
      <c r="E146" s="98">
        <v>153</v>
      </c>
      <c r="F146" s="106" t="s">
        <v>1</v>
      </c>
      <c r="G146" s="106">
        <v>3</v>
      </c>
      <c r="H146" s="107">
        <v>3</v>
      </c>
      <c r="I146" s="107">
        <v>9</v>
      </c>
      <c r="J146" s="130">
        <f t="shared" si="2"/>
        <v>28.26</v>
      </c>
      <c r="K146" s="107">
        <v>2</v>
      </c>
      <c r="L146" s="107">
        <v>4</v>
      </c>
      <c r="M146" s="101"/>
      <c r="N146" s="108" t="s">
        <v>81</v>
      </c>
      <c r="O146" s="101"/>
    </row>
    <row r="147" spans="2:15" s="16" customFormat="1" ht="12.75" customHeight="1">
      <c r="B147" s="2"/>
      <c r="C147" s="2"/>
      <c r="D147" s="97" t="s">
        <v>18</v>
      </c>
      <c r="E147" s="98">
        <v>155</v>
      </c>
      <c r="F147" s="106" t="s">
        <v>1</v>
      </c>
      <c r="G147" s="106">
        <v>5</v>
      </c>
      <c r="H147" s="107">
        <v>4</v>
      </c>
      <c r="I147" s="107">
        <v>15</v>
      </c>
      <c r="J147" s="130">
        <f t="shared" si="2"/>
        <v>47.1</v>
      </c>
      <c r="K147" s="107">
        <v>2</v>
      </c>
      <c r="L147" s="107">
        <v>4</v>
      </c>
      <c r="M147" s="101"/>
      <c r="N147" s="108" t="s">
        <v>81</v>
      </c>
      <c r="O147" s="101"/>
    </row>
    <row r="148" spans="4:15" ht="12.75" customHeight="1">
      <c r="D148" s="53" t="s">
        <v>18</v>
      </c>
      <c r="E148" s="13">
        <v>156</v>
      </c>
      <c r="F148" s="74" t="s">
        <v>1</v>
      </c>
      <c r="G148" s="74">
        <v>8</v>
      </c>
      <c r="H148" s="66">
        <v>4</v>
      </c>
      <c r="I148" s="66">
        <v>14</v>
      </c>
      <c r="J148" s="130">
        <f t="shared" si="2"/>
        <v>43.96</v>
      </c>
      <c r="K148" s="66">
        <v>3</v>
      </c>
      <c r="L148" s="66">
        <v>4</v>
      </c>
      <c r="M148" s="17"/>
      <c r="N148" s="75"/>
      <c r="O148" s="17"/>
    </row>
    <row r="149" spans="2:15" s="16" customFormat="1" ht="12.75" customHeight="1">
      <c r="B149" s="2"/>
      <c r="C149" s="2"/>
      <c r="D149" s="53" t="s">
        <v>18</v>
      </c>
      <c r="E149" s="17">
        <v>157</v>
      </c>
      <c r="F149" s="74" t="s">
        <v>1</v>
      </c>
      <c r="G149" s="74">
        <v>10</v>
      </c>
      <c r="H149" s="66">
        <v>5</v>
      </c>
      <c r="I149" s="66">
        <v>21</v>
      </c>
      <c r="J149" s="130">
        <f t="shared" si="2"/>
        <v>65.94</v>
      </c>
      <c r="K149" s="66">
        <v>3</v>
      </c>
      <c r="L149" s="66">
        <v>4</v>
      </c>
      <c r="M149" s="20"/>
      <c r="N149" s="75"/>
      <c r="O149" s="20"/>
    </row>
    <row r="150" spans="2:15" s="16" customFormat="1" ht="12.75" customHeight="1">
      <c r="B150" s="2"/>
      <c r="C150" s="2"/>
      <c r="D150" s="97" t="s">
        <v>18</v>
      </c>
      <c r="E150" s="110">
        <v>158</v>
      </c>
      <c r="F150" s="106" t="s">
        <v>1</v>
      </c>
      <c r="G150" s="106">
        <v>4</v>
      </c>
      <c r="H150" s="107">
        <v>3</v>
      </c>
      <c r="I150" s="107">
        <v>16</v>
      </c>
      <c r="J150" s="130">
        <f t="shared" si="2"/>
        <v>50.24</v>
      </c>
      <c r="K150" s="107">
        <v>3</v>
      </c>
      <c r="L150" s="107">
        <v>4</v>
      </c>
      <c r="M150" s="101"/>
      <c r="N150" s="108" t="s">
        <v>81</v>
      </c>
      <c r="O150" s="101"/>
    </row>
    <row r="151" spans="2:15" s="16" customFormat="1" ht="12.75" customHeight="1">
      <c r="B151" s="2"/>
      <c r="C151" s="2"/>
      <c r="D151" s="53" t="s">
        <v>18</v>
      </c>
      <c r="E151" s="17">
        <v>159</v>
      </c>
      <c r="F151" s="74" t="s">
        <v>1</v>
      </c>
      <c r="G151" s="74">
        <v>19</v>
      </c>
      <c r="H151" s="66">
        <v>6</v>
      </c>
      <c r="I151" s="66">
        <v>55</v>
      </c>
      <c r="J151" s="130">
        <f t="shared" si="2"/>
        <v>172.70000000000002</v>
      </c>
      <c r="K151" s="66">
        <v>4</v>
      </c>
      <c r="L151" s="66">
        <v>4</v>
      </c>
      <c r="M151" s="20"/>
      <c r="N151" s="75"/>
      <c r="O151" s="20"/>
    </row>
    <row r="152" spans="2:15" s="16" customFormat="1" ht="12.75" customHeight="1">
      <c r="B152" s="2"/>
      <c r="C152" s="2"/>
      <c r="D152" s="53" t="s">
        <v>18</v>
      </c>
      <c r="E152" s="13">
        <v>160</v>
      </c>
      <c r="F152" s="74" t="s">
        <v>1</v>
      </c>
      <c r="G152" s="74">
        <v>18</v>
      </c>
      <c r="H152" s="66">
        <v>9</v>
      </c>
      <c r="I152" s="66">
        <v>55</v>
      </c>
      <c r="J152" s="130">
        <f t="shared" si="2"/>
        <v>172.70000000000002</v>
      </c>
      <c r="K152" s="66">
        <v>4</v>
      </c>
      <c r="L152" s="66">
        <v>4</v>
      </c>
      <c r="M152" s="20"/>
      <c r="N152" s="75"/>
      <c r="O152" s="20"/>
    </row>
    <row r="153" spans="4:15" ht="12.75" customHeight="1">
      <c r="D153" s="53" t="s">
        <v>18</v>
      </c>
      <c r="E153" s="17">
        <v>161</v>
      </c>
      <c r="F153" s="74" t="s">
        <v>1</v>
      </c>
      <c r="G153" s="74">
        <v>17</v>
      </c>
      <c r="H153" s="66">
        <v>7</v>
      </c>
      <c r="I153" s="66">
        <v>45</v>
      </c>
      <c r="J153" s="130">
        <f t="shared" si="2"/>
        <v>141.3</v>
      </c>
      <c r="K153" s="66">
        <v>4</v>
      </c>
      <c r="L153" s="66">
        <v>4</v>
      </c>
      <c r="M153" s="17"/>
      <c r="N153" s="75" t="s">
        <v>127</v>
      </c>
      <c r="O153" s="17"/>
    </row>
    <row r="154" spans="4:15" ht="12.75" customHeight="1">
      <c r="D154" s="53" t="s">
        <v>18</v>
      </c>
      <c r="E154" s="13">
        <v>162</v>
      </c>
      <c r="F154" s="74" t="s">
        <v>1</v>
      </c>
      <c r="G154" s="74">
        <v>19</v>
      </c>
      <c r="H154" s="66">
        <v>9</v>
      </c>
      <c r="I154" s="66">
        <v>69</v>
      </c>
      <c r="J154" s="130">
        <f t="shared" si="2"/>
        <v>216.66</v>
      </c>
      <c r="K154" s="66">
        <v>4</v>
      </c>
      <c r="L154" s="66">
        <v>3</v>
      </c>
      <c r="M154" s="17"/>
      <c r="N154" s="75" t="s">
        <v>109</v>
      </c>
      <c r="O154" s="17"/>
    </row>
    <row r="155" spans="2:15" s="16" customFormat="1" ht="12.75" customHeight="1">
      <c r="B155" s="2"/>
      <c r="C155" s="2"/>
      <c r="D155" s="97" t="s">
        <v>18</v>
      </c>
      <c r="E155" s="110">
        <v>164</v>
      </c>
      <c r="F155" s="106" t="s">
        <v>1</v>
      </c>
      <c r="G155" s="106">
        <v>17</v>
      </c>
      <c r="H155" s="109">
        <v>7</v>
      </c>
      <c r="I155" s="107">
        <v>55</v>
      </c>
      <c r="J155" s="130">
        <f t="shared" si="2"/>
        <v>172.70000000000002</v>
      </c>
      <c r="K155" s="107">
        <v>4</v>
      </c>
      <c r="L155" s="107">
        <v>4</v>
      </c>
      <c r="M155" s="101"/>
      <c r="N155" s="108" t="s">
        <v>81</v>
      </c>
      <c r="O155" s="101"/>
    </row>
    <row r="156" spans="2:15" s="16" customFormat="1" ht="12.75" customHeight="1">
      <c r="B156" s="2"/>
      <c r="C156" s="2"/>
      <c r="D156" s="53" t="s">
        <v>18</v>
      </c>
      <c r="E156" s="17">
        <v>165</v>
      </c>
      <c r="F156" s="74" t="s">
        <v>1</v>
      </c>
      <c r="G156" s="74">
        <v>18</v>
      </c>
      <c r="H156" s="66">
        <v>9</v>
      </c>
      <c r="I156" s="66">
        <v>66</v>
      </c>
      <c r="J156" s="130">
        <f t="shared" si="2"/>
        <v>207.24</v>
      </c>
      <c r="K156" s="66">
        <v>4</v>
      </c>
      <c r="L156" s="66">
        <v>4</v>
      </c>
      <c r="M156" s="20"/>
      <c r="N156" s="75"/>
      <c r="O156" s="20"/>
    </row>
    <row r="157" spans="2:15" s="16" customFormat="1" ht="12.75" customHeight="1">
      <c r="B157" s="2"/>
      <c r="C157" s="2"/>
      <c r="D157" s="53" t="s">
        <v>18</v>
      </c>
      <c r="E157" s="13">
        <v>166</v>
      </c>
      <c r="F157" s="74" t="s">
        <v>1</v>
      </c>
      <c r="G157" s="74">
        <v>21</v>
      </c>
      <c r="H157" s="66">
        <v>9</v>
      </c>
      <c r="I157" s="66">
        <v>55</v>
      </c>
      <c r="J157" s="130">
        <f t="shared" si="2"/>
        <v>172.70000000000002</v>
      </c>
      <c r="K157" s="66">
        <v>4</v>
      </c>
      <c r="L157" s="66">
        <v>4</v>
      </c>
      <c r="M157" s="20"/>
      <c r="N157" s="75" t="s">
        <v>128</v>
      </c>
      <c r="O157" s="20"/>
    </row>
    <row r="158" spans="2:15" s="16" customFormat="1" ht="12.75" customHeight="1">
      <c r="B158" s="2"/>
      <c r="C158" s="2"/>
      <c r="D158" s="53" t="s">
        <v>18</v>
      </c>
      <c r="E158" s="17">
        <v>167</v>
      </c>
      <c r="F158" s="74" t="s">
        <v>1</v>
      </c>
      <c r="G158" s="74">
        <v>21</v>
      </c>
      <c r="H158" s="66">
        <v>10</v>
      </c>
      <c r="I158" s="66">
        <v>66</v>
      </c>
      <c r="J158" s="130">
        <f t="shared" si="2"/>
        <v>207.24</v>
      </c>
      <c r="K158" s="66">
        <v>4</v>
      </c>
      <c r="L158" s="66">
        <v>4</v>
      </c>
      <c r="M158" s="20"/>
      <c r="N158" s="75" t="s">
        <v>109</v>
      </c>
      <c r="O158" s="20"/>
    </row>
    <row r="159" spans="2:15" s="16" customFormat="1" ht="12.75" customHeight="1">
      <c r="B159" s="2"/>
      <c r="C159" s="2"/>
      <c r="D159" s="53" t="s">
        <v>18</v>
      </c>
      <c r="E159" s="13">
        <v>168</v>
      </c>
      <c r="F159" s="74" t="s">
        <v>1</v>
      </c>
      <c r="G159" s="74">
        <v>20</v>
      </c>
      <c r="H159" s="66">
        <v>8</v>
      </c>
      <c r="I159" s="66">
        <v>55</v>
      </c>
      <c r="J159" s="130">
        <f t="shared" si="2"/>
        <v>172.70000000000002</v>
      </c>
      <c r="K159" s="66">
        <v>4</v>
      </c>
      <c r="L159" s="66">
        <v>4</v>
      </c>
      <c r="M159" s="20"/>
      <c r="N159" s="75" t="s">
        <v>109</v>
      </c>
      <c r="O159" s="20"/>
    </row>
    <row r="160" spans="4:15" ht="12.75" customHeight="1">
      <c r="D160" s="53" t="s">
        <v>18</v>
      </c>
      <c r="E160" s="17">
        <v>169</v>
      </c>
      <c r="F160" s="74" t="s">
        <v>1</v>
      </c>
      <c r="G160" s="74">
        <v>21</v>
      </c>
      <c r="H160" s="66">
        <v>9</v>
      </c>
      <c r="I160" s="66">
        <v>56</v>
      </c>
      <c r="J160" s="130">
        <f t="shared" si="2"/>
        <v>175.84</v>
      </c>
      <c r="K160" s="66">
        <v>4</v>
      </c>
      <c r="L160" s="66">
        <v>4</v>
      </c>
      <c r="M160" s="17"/>
      <c r="N160" s="75" t="s">
        <v>129</v>
      </c>
      <c r="O160" s="17"/>
    </row>
    <row r="161" spans="2:15" s="16" customFormat="1" ht="12.75" customHeight="1">
      <c r="B161" s="2"/>
      <c r="C161" s="2"/>
      <c r="D161" s="53" t="s">
        <v>18</v>
      </c>
      <c r="E161" s="13">
        <v>170</v>
      </c>
      <c r="F161" s="74" t="s">
        <v>1</v>
      </c>
      <c r="G161" s="74">
        <v>21</v>
      </c>
      <c r="H161" s="66">
        <v>13</v>
      </c>
      <c r="I161" s="66">
        <v>62</v>
      </c>
      <c r="J161" s="130">
        <f t="shared" si="2"/>
        <v>194.68</v>
      </c>
      <c r="K161" s="66">
        <v>4</v>
      </c>
      <c r="L161" s="66">
        <v>4</v>
      </c>
      <c r="M161" s="20"/>
      <c r="N161" s="75" t="s">
        <v>87</v>
      </c>
      <c r="O161" s="20"/>
    </row>
    <row r="162" spans="2:15" s="16" customFormat="1" ht="12.75" customHeight="1">
      <c r="B162" s="2"/>
      <c r="C162" s="2"/>
      <c r="D162" s="53" t="s">
        <v>18</v>
      </c>
      <c r="E162" s="17">
        <v>171</v>
      </c>
      <c r="F162" s="74" t="s">
        <v>1</v>
      </c>
      <c r="G162" s="74">
        <v>20</v>
      </c>
      <c r="H162" s="66">
        <v>13</v>
      </c>
      <c r="I162" s="66">
        <v>59</v>
      </c>
      <c r="J162" s="130">
        <f t="shared" si="2"/>
        <v>185.26000000000002</v>
      </c>
      <c r="K162" s="66">
        <v>4</v>
      </c>
      <c r="L162" s="66">
        <v>4</v>
      </c>
      <c r="M162" s="20"/>
      <c r="N162" s="75" t="s">
        <v>130</v>
      </c>
      <c r="O162" s="20"/>
    </row>
    <row r="163" spans="2:15" s="16" customFormat="1" ht="12.75" customHeight="1">
      <c r="B163" s="2"/>
      <c r="C163" s="2"/>
      <c r="D163" s="53" t="s">
        <v>18</v>
      </c>
      <c r="E163" s="13">
        <v>172</v>
      </c>
      <c r="F163" s="74" t="s">
        <v>1</v>
      </c>
      <c r="G163" s="74">
        <v>17</v>
      </c>
      <c r="H163" s="66">
        <v>9</v>
      </c>
      <c r="I163" s="66">
        <v>53</v>
      </c>
      <c r="J163" s="130">
        <f t="shared" si="2"/>
        <v>166.42000000000002</v>
      </c>
      <c r="K163" s="66">
        <v>4</v>
      </c>
      <c r="L163" s="66">
        <v>4</v>
      </c>
      <c r="M163" s="20"/>
      <c r="N163" s="75" t="s">
        <v>131</v>
      </c>
      <c r="O163" s="20"/>
    </row>
    <row r="164" spans="2:15" s="16" customFormat="1" ht="12.75" customHeight="1">
      <c r="B164" s="2"/>
      <c r="C164" s="2"/>
      <c r="D164" s="53" t="s">
        <v>18</v>
      </c>
      <c r="E164" s="17">
        <v>173</v>
      </c>
      <c r="F164" s="74" t="s">
        <v>1</v>
      </c>
      <c r="G164" s="74">
        <v>19</v>
      </c>
      <c r="H164" s="66">
        <v>7</v>
      </c>
      <c r="I164" s="66">
        <v>46</v>
      </c>
      <c r="J164" s="130">
        <f t="shared" si="2"/>
        <v>144.44</v>
      </c>
      <c r="K164" s="66">
        <v>4</v>
      </c>
      <c r="L164" s="66">
        <v>4</v>
      </c>
      <c r="M164" s="20"/>
      <c r="N164" s="75" t="s">
        <v>132</v>
      </c>
      <c r="O164" s="20"/>
    </row>
    <row r="165" spans="4:15" ht="12.75" customHeight="1">
      <c r="D165" s="53" t="s">
        <v>18</v>
      </c>
      <c r="E165" s="13">
        <v>174</v>
      </c>
      <c r="F165" s="74" t="s">
        <v>1</v>
      </c>
      <c r="G165" s="74">
        <v>21</v>
      </c>
      <c r="H165" s="66">
        <v>9</v>
      </c>
      <c r="I165" s="66">
        <v>55</v>
      </c>
      <c r="J165" s="130">
        <f t="shared" si="2"/>
        <v>172.70000000000002</v>
      </c>
      <c r="K165" s="66">
        <v>4</v>
      </c>
      <c r="L165" s="66">
        <v>4</v>
      </c>
      <c r="M165" s="17"/>
      <c r="N165" s="75" t="s">
        <v>128</v>
      </c>
      <c r="O165" s="17"/>
    </row>
    <row r="166" spans="4:15" ht="12.75" customHeight="1">
      <c r="D166" s="53" t="s">
        <v>18</v>
      </c>
      <c r="E166" s="17">
        <v>175</v>
      </c>
      <c r="F166" s="74" t="s">
        <v>1</v>
      </c>
      <c r="G166" s="74">
        <v>16</v>
      </c>
      <c r="H166" s="66">
        <v>5</v>
      </c>
      <c r="I166" s="66">
        <v>28</v>
      </c>
      <c r="J166" s="130">
        <f t="shared" si="2"/>
        <v>87.92</v>
      </c>
      <c r="K166" s="66">
        <v>3</v>
      </c>
      <c r="L166" s="66">
        <v>4</v>
      </c>
      <c r="M166" s="17"/>
      <c r="N166" s="75" t="s">
        <v>128</v>
      </c>
      <c r="O166" s="17"/>
    </row>
    <row r="167" spans="4:15" ht="12.75" customHeight="1">
      <c r="D167" s="53" t="s">
        <v>18</v>
      </c>
      <c r="E167" s="13">
        <v>176</v>
      </c>
      <c r="F167" s="74" t="s">
        <v>1</v>
      </c>
      <c r="G167" s="74">
        <v>19</v>
      </c>
      <c r="H167" s="66">
        <v>7</v>
      </c>
      <c r="I167" s="66">
        <v>48</v>
      </c>
      <c r="J167" s="130">
        <f t="shared" si="2"/>
        <v>150.72</v>
      </c>
      <c r="K167" s="66">
        <v>4</v>
      </c>
      <c r="L167" s="66">
        <v>4</v>
      </c>
      <c r="M167" s="17"/>
      <c r="N167" s="75" t="s">
        <v>133</v>
      </c>
      <c r="O167" s="17"/>
    </row>
    <row r="168" spans="2:15" s="16" customFormat="1" ht="12.75" customHeight="1">
      <c r="B168" s="2"/>
      <c r="C168" s="2"/>
      <c r="D168" s="53" t="s">
        <v>18</v>
      </c>
      <c r="E168" s="17">
        <v>177</v>
      </c>
      <c r="F168" s="74" t="s">
        <v>1</v>
      </c>
      <c r="G168" s="74">
        <v>21</v>
      </c>
      <c r="H168" s="66">
        <v>9</v>
      </c>
      <c r="I168" s="66">
        <v>66</v>
      </c>
      <c r="J168" s="130">
        <f t="shared" si="2"/>
        <v>207.24</v>
      </c>
      <c r="K168" s="66">
        <v>4</v>
      </c>
      <c r="L168" s="66">
        <v>4</v>
      </c>
      <c r="M168" s="20"/>
      <c r="N168" s="75" t="s">
        <v>109</v>
      </c>
      <c r="O168" s="20"/>
    </row>
    <row r="169" spans="2:15" s="16" customFormat="1" ht="12.75" customHeight="1">
      <c r="B169" s="2"/>
      <c r="C169" s="2"/>
      <c r="D169" s="53" t="s">
        <v>18</v>
      </c>
      <c r="E169" s="13">
        <v>178</v>
      </c>
      <c r="F169" s="74" t="s">
        <v>1</v>
      </c>
      <c r="G169" s="74">
        <v>21</v>
      </c>
      <c r="H169" s="66">
        <v>10</v>
      </c>
      <c r="I169" s="66">
        <v>53</v>
      </c>
      <c r="J169" s="130">
        <f t="shared" si="2"/>
        <v>166.42000000000002</v>
      </c>
      <c r="K169" s="66">
        <v>4</v>
      </c>
      <c r="L169" s="66">
        <v>4</v>
      </c>
      <c r="M169" s="20"/>
      <c r="N169" s="75" t="s">
        <v>109</v>
      </c>
      <c r="O169" s="20"/>
    </row>
    <row r="170" spans="2:15" s="16" customFormat="1" ht="12.75" customHeight="1">
      <c r="B170" s="2"/>
      <c r="C170" s="2"/>
      <c r="D170" s="53" t="s">
        <v>18</v>
      </c>
      <c r="E170" s="17">
        <v>179</v>
      </c>
      <c r="F170" s="74" t="s">
        <v>1</v>
      </c>
      <c r="G170" s="74">
        <v>22</v>
      </c>
      <c r="H170" s="66">
        <v>13</v>
      </c>
      <c r="I170" s="66">
        <v>66</v>
      </c>
      <c r="J170" s="130">
        <f t="shared" si="2"/>
        <v>207.24</v>
      </c>
      <c r="K170" s="66">
        <v>4</v>
      </c>
      <c r="L170" s="66">
        <v>4</v>
      </c>
      <c r="M170" s="20"/>
      <c r="N170" s="75" t="s">
        <v>128</v>
      </c>
      <c r="O170" s="20"/>
    </row>
    <row r="171" spans="2:15" s="16" customFormat="1" ht="12.75" customHeight="1">
      <c r="B171" s="2"/>
      <c r="C171" s="2"/>
      <c r="D171" s="97" t="s">
        <v>18</v>
      </c>
      <c r="E171" s="110">
        <v>180</v>
      </c>
      <c r="F171" s="99" t="s">
        <v>1</v>
      </c>
      <c r="G171" s="99">
        <v>18</v>
      </c>
      <c r="H171" s="100">
        <v>11</v>
      </c>
      <c r="I171" s="100">
        <v>55</v>
      </c>
      <c r="J171" s="130">
        <f t="shared" si="2"/>
        <v>172.70000000000002</v>
      </c>
      <c r="K171" s="100">
        <v>4</v>
      </c>
      <c r="L171" s="100">
        <v>4</v>
      </c>
      <c r="M171" s="101"/>
      <c r="N171" s="102" t="s">
        <v>134</v>
      </c>
      <c r="O171" s="101"/>
    </row>
    <row r="172" spans="2:15" s="16" customFormat="1" ht="12.75" customHeight="1">
      <c r="B172" s="2"/>
      <c r="C172" s="2"/>
      <c r="D172" s="53" t="s">
        <v>18</v>
      </c>
      <c r="E172" s="17">
        <v>181</v>
      </c>
      <c r="F172" s="74" t="s">
        <v>1</v>
      </c>
      <c r="G172" s="74">
        <v>19</v>
      </c>
      <c r="H172" s="66">
        <v>12</v>
      </c>
      <c r="I172" s="66">
        <v>72</v>
      </c>
      <c r="J172" s="130">
        <f t="shared" si="2"/>
        <v>226.08</v>
      </c>
      <c r="K172" s="66">
        <v>4</v>
      </c>
      <c r="L172" s="66">
        <v>4</v>
      </c>
      <c r="M172" s="20"/>
      <c r="N172" s="75" t="s">
        <v>135</v>
      </c>
      <c r="O172" s="20"/>
    </row>
    <row r="173" spans="4:15" ht="12.75" customHeight="1">
      <c r="D173" s="53" t="s">
        <v>18</v>
      </c>
      <c r="E173" s="13">
        <v>182</v>
      </c>
      <c r="F173" s="74" t="s">
        <v>75</v>
      </c>
      <c r="G173" s="74">
        <v>14</v>
      </c>
      <c r="H173" s="66">
        <v>6</v>
      </c>
      <c r="I173" s="66">
        <v>36</v>
      </c>
      <c r="J173" s="130">
        <f t="shared" si="2"/>
        <v>113.04</v>
      </c>
      <c r="K173" s="66">
        <v>4</v>
      </c>
      <c r="L173" s="66">
        <v>4</v>
      </c>
      <c r="M173" s="17"/>
      <c r="N173" s="75" t="s">
        <v>118</v>
      </c>
      <c r="O173" s="17"/>
    </row>
    <row r="174" spans="2:15" s="16" customFormat="1" ht="12.75" customHeight="1">
      <c r="B174" s="2"/>
      <c r="C174" s="2"/>
      <c r="D174" s="53" t="s">
        <v>18</v>
      </c>
      <c r="E174" s="17">
        <v>183</v>
      </c>
      <c r="F174" s="74" t="s">
        <v>1</v>
      </c>
      <c r="G174" s="74">
        <v>17</v>
      </c>
      <c r="H174" s="66">
        <v>8</v>
      </c>
      <c r="I174" s="66">
        <v>43</v>
      </c>
      <c r="J174" s="130">
        <f t="shared" si="2"/>
        <v>135.02</v>
      </c>
      <c r="K174" s="66">
        <v>4</v>
      </c>
      <c r="L174" s="66">
        <v>3</v>
      </c>
      <c r="M174" s="20"/>
      <c r="N174" s="75"/>
      <c r="O174" s="20"/>
    </row>
    <row r="175" spans="2:15" s="16" customFormat="1" ht="12.75" customHeight="1">
      <c r="B175" s="2"/>
      <c r="C175" s="2"/>
      <c r="D175" s="97" t="s">
        <v>18</v>
      </c>
      <c r="E175" s="110">
        <v>184</v>
      </c>
      <c r="F175" s="106" t="s">
        <v>2</v>
      </c>
      <c r="G175" s="106">
        <v>21</v>
      </c>
      <c r="H175" s="107">
        <v>8</v>
      </c>
      <c r="I175" s="107">
        <v>63</v>
      </c>
      <c r="J175" s="130">
        <f t="shared" si="2"/>
        <v>197.82000000000002</v>
      </c>
      <c r="K175" s="107">
        <v>4</v>
      </c>
      <c r="L175" s="107">
        <v>4</v>
      </c>
      <c r="M175" s="101"/>
      <c r="N175" s="108" t="s">
        <v>81</v>
      </c>
      <c r="O175" s="101"/>
    </row>
    <row r="176" spans="2:15" s="16" customFormat="1" ht="12.75" customHeight="1">
      <c r="B176" s="2"/>
      <c r="C176" s="2"/>
      <c r="D176" s="97" t="s">
        <v>18</v>
      </c>
      <c r="E176" s="98">
        <v>185</v>
      </c>
      <c r="F176" s="106" t="s">
        <v>2</v>
      </c>
      <c r="G176" s="106">
        <v>21</v>
      </c>
      <c r="H176" s="109">
        <v>5</v>
      </c>
      <c r="I176" s="107">
        <v>41</v>
      </c>
      <c r="J176" s="130">
        <f t="shared" si="2"/>
        <v>128.74</v>
      </c>
      <c r="K176" s="107">
        <v>4</v>
      </c>
      <c r="L176" s="107">
        <v>4</v>
      </c>
      <c r="M176" s="101"/>
      <c r="N176" s="108" t="s">
        <v>81</v>
      </c>
      <c r="O176" s="101"/>
    </row>
    <row r="177" spans="2:15" s="16" customFormat="1" ht="12.75" customHeight="1">
      <c r="B177" s="2"/>
      <c r="C177" s="2"/>
      <c r="D177" s="97" t="s">
        <v>18</v>
      </c>
      <c r="E177" s="110">
        <v>186</v>
      </c>
      <c r="F177" s="106" t="s">
        <v>2</v>
      </c>
      <c r="G177" s="106">
        <v>21</v>
      </c>
      <c r="H177" s="107">
        <v>5</v>
      </c>
      <c r="I177" s="107">
        <v>43</v>
      </c>
      <c r="J177" s="130">
        <f t="shared" si="2"/>
        <v>135.02</v>
      </c>
      <c r="K177" s="107">
        <v>4</v>
      </c>
      <c r="L177" s="107">
        <v>4</v>
      </c>
      <c r="M177" s="101"/>
      <c r="N177" s="108" t="s">
        <v>81</v>
      </c>
      <c r="O177" s="101"/>
    </row>
    <row r="178" spans="4:15" ht="12.75" customHeight="1">
      <c r="D178" s="97" t="s">
        <v>18</v>
      </c>
      <c r="E178" s="98">
        <v>187</v>
      </c>
      <c r="F178" s="106" t="s">
        <v>2</v>
      </c>
      <c r="G178" s="106">
        <v>22</v>
      </c>
      <c r="H178" s="107">
        <v>8</v>
      </c>
      <c r="I178" s="107">
        <v>56</v>
      </c>
      <c r="J178" s="130">
        <f t="shared" si="2"/>
        <v>175.84</v>
      </c>
      <c r="K178" s="107">
        <v>4</v>
      </c>
      <c r="L178" s="107">
        <v>4</v>
      </c>
      <c r="M178" s="98"/>
      <c r="N178" s="108" t="s">
        <v>81</v>
      </c>
      <c r="O178" s="98"/>
    </row>
    <row r="179" spans="4:15" ht="12.75" customHeight="1">
      <c r="D179" s="97" t="s">
        <v>18</v>
      </c>
      <c r="E179" s="110">
        <v>188</v>
      </c>
      <c r="F179" s="106" t="s">
        <v>2</v>
      </c>
      <c r="G179" s="106">
        <v>21</v>
      </c>
      <c r="H179" s="107">
        <v>9</v>
      </c>
      <c r="I179" s="107">
        <v>46</v>
      </c>
      <c r="J179" s="130">
        <f t="shared" si="2"/>
        <v>144.44</v>
      </c>
      <c r="K179" s="107">
        <v>4</v>
      </c>
      <c r="L179" s="107">
        <v>4</v>
      </c>
      <c r="M179" s="98"/>
      <c r="N179" s="108" t="s">
        <v>81</v>
      </c>
      <c r="O179" s="98"/>
    </row>
    <row r="180" spans="4:15" ht="12.75" customHeight="1">
      <c r="D180" s="97" t="s">
        <v>18</v>
      </c>
      <c r="E180" s="98">
        <v>189</v>
      </c>
      <c r="F180" s="106" t="s">
        <v>2</v>
      </c>
      <c r="G180" s="106">
        <v>20</v>
      </c>
      <c r="H180" s="107">
        <v>8</v>
      </c>
      <c r="I180" s="107">
        <v>40</v>
      </c>
      <c r="J180" s="130">
        <f t="shared" si="2"/>
        <v>125.60000000000001</v>
      </c>
      <c r="K180" s="107">
        <v>4</v>
      </c>
      <c r="L180" s="107">
        <v>4</v>
      </c>
      <c r="M180" s="98"/>
      <c r="N180" s="108" t="s">
        <v>81</v>
      </c>
      <c r="O180" s="98"/>
    </row>
    <row r="181" spans="2:15" s="16" customFormat="1" ht="12.75" customHeight="1">
      <c r="B181" s="2"/>
      <c r="C181" s="2"/>
      <c r="D181" s="97" t="s">
        <v>18</v>
      </c>
      <c r="E181" s="110">
        <v>190</v>
      </c>
      <c r="F181" s="99" t="s">
        <v>1</v>
      </c>
      <c r="G181" s="99">
        <v>10</v>
      </c>
      <c r="H181" s="100">
        <v>4</v>
      </c>
      <c r="I181" s="100">
        <v>51</v>
      </c>
      <c r="J181" s="130">
        <f t="shared" si="2"/>
        <v>160.14000000000001</v>
      </c>
      <c r="K181" s="100">
        <v>4</v>
      </c>
      <c r="L181" s="100">
        <v>4</v>
      </c>
      <c r="M181" s="101"/>
      <c r="N181" s="102" t="s">
        <v>136</v>
      </c>
      <c r="O181" s="101"/>
    </row>
    <row r="182" spans="2:15" s="16" customFormat="1" ht="12.75" customHeight="1">
      <c r="B182" s="2"/>
      <c r="C182" s="2"/>
      <c r="D182" s="53" t="s">
        <v>18</v>
      </c>
      <c r="E182" s="17">
        <v>191</v>
      </c>
      <c r="F182" s="74" t="s">
        <v>1</v>
      </c>
      <c r="G182" s="74">
        <v>16</v>
      </c>
      <c r="H182" s="66">
        <v>6</v>
      </c>
      <c r="I182" s="66">
        <v>54</v>
      </c>
      <c r="J182" s="130">
        <f t="shared" si="2"/>
        <v>169.56</v>
      </c>
      <c r="K182" s="66">
        <v>4</v>
      </c>
      <c r="L182" s="66">
        <v>4</v>
      </c>
      <c r="M182" s="20"/>
      <c r="N182" s="75" t="s">
        <v>138</v>
      </c>
      <c r="O182" s="20"/>
    </row>
    <row r="183" spans="2:15" s="16" customFormat="1" ht="12.75" customHeight="1">
      <c r="B183" s="2"/>
      <c r="C183" s="2"/>
      <c r="D183" s="53" t="s">
        <v>18</v>
      </c>
      <c r="E183" s="17">
        <v>193</v>
      </c>
      <c r="F183" s="74" t="s">
        <v>1</v>
      </c>
      <c r="G183" s="74">
        <v>17</v>
      </c>
      <c r="H183" s="66">
        <v>6</v>
      </c>
      <c r="I183" s="66">
        <v>62</v>
      </c>
      <c r="J183" s="130">
        <f t="shared" si="2"/>
        <v>194.68</v>
      </c>
      <c r="K183" s="66">
        <v>4</v>
      </c>
      <c r="L183" s="66">
        <v>4</v>
      </c>
      <c r="M183" s="20"/>
      <c r="N183" s="75" t="s">
        <v>138</v>
      </c>
      <c r="O183" s="20"/>
    </row>
    <row r="184" spans="2:15" s="16" customFormat="1" ht="12.75" customHeight="1">
      <c r="B184" s="2"/>
      <c r="C184" s="2"/>
      <c r="D184" s="53" t="s">
        <v>18</v>
      </c>
      <c r="E184" s="13">
        <v>194</v>
      </c>
      <c r="F184" s="74" t="s">
        <v>1</v>
      </c>
      <c r="G184" s="74">
        <v>17</v>
      </c>
      <c r="H184" s="66">
        <v>6</v>
      </c>
      <c r="I184" s="66">
        <v>52</v>
      </c>
      <c r="J184" s="130">
        <f t="shared" si="2"/>
        <v>163.28</v>
      </c>
      <c r="K184" s="66">
        <v>4</v>
      </c>
      <c r="L184" s="66">
        <v>4</v>
      </c>
      <c r="M184" s="20"/>
      <c r="N184" s="75" t="s">
        <v>138</v>
      </c>
      <c r="O184" s="20"/>
    </row>
    <row r="185" spans="4:15" ht="12.75" customHeight="1">
      <c r="D185" s="97" t="s">
        <v>18</v>
      </c>
      <c r="E185" s="98">
        <v>195</v>
      </c>
      <c r="F185" s="106" t="s">
        <v>1</v>
      </c>
      <c r="G185" s="106">
        <v>13</v>
      </c>
      <c r="H185" s="107">
        <v>5</v>
      </c>
      <c r="I185" s="107">
        <v>19</v>
      </c>
      <c r="J185" s="130">
        <f t="shared" si="2"/>
        <v>59.660000000000004</v>
      </c>
      <c r="K185" s="107">
        <v>3</v>
      </c>
      <c r="L185" s="107">
        <v>5</v>
      </c>
      <c r="M185" s="98"/>
      <c r="N185" s="108" t="s">
        <v>81</v>
      </c>
      <c r="O185" s="98"/>
    </row>
    <row r="186" spans="2:15" s="16" customFormat="1" ht="12.75" customHeight="1">
      <c r="B186" s="2"/>
      <c r="C186" s="2"/>
      <c r="D186" s="97" t="s">
        <v>18</v>
      </c>
      <c r="E186" s="110">
        <v>196</v>
      </c>
      <c r="F186" s="106" t="s">
        <v>1</v>
      </c>
      <c r="G186" s="106">
        <v>14</v>
      </c>
      <c r="H186" s="107">
        <v>6</v>
      </c>
      <c r="I186" s="107">
        <v>29</v>
      </c>
      <c r="J186" s="130">
        <f t="shared" si="2"/>
        <v>91.06</v>
      </c>
      <c r="K186" s="107">
        <v>3</v>
      </c>
      <c r="L186" s="107">
        <v>4</v>
      </c>
      <c r="M186" s="101"/>
      <c r="N186" s="108" t="s">
        <v>81</v>
      </c>
      <c r="O186" s="101"/>
    </row>
    <row r="187" spans="2:15" s="16" customFormat="1" ht="12.75" customHeight="1">
      <c r="B187" s="2"/>
      <c r="C187" s="2"/>
      <c r="D187" s="97" t="s">
        <v>18</v>
      </c>
      <c r="E187" s="98">
        <v>197</v>
      </c>
      <c r="F187" s="99" t="s">
        <v>1</v>
      </c>
      <c r="G187" s="99">
        <v>15</v>
      </c>
      <c r="H187" s="100">
        <v>9</v>
      </c>
      <c r="I187" s="100">
        <v>52</v>
      </c>
      <c r="J187" s="130">
        <f t="shared" si="2"/>
        <v>163.28</v>
      </c>
      <c r="K187" s="100">
        <v>4</v>
      </c>
      <c r="L187" s="100">
        <v>4</v>
      </c>
      <c r="M187" s="101"/>
      <c r="N187" s="102" t="s">
        <v>139</v>
      </c>
      <c r="O187" s="101"/>
    </row>
    <row r="188" spans="2:15" s="16" customFormat="1" ht="12.75" customHeight="1">
      <c r="B188" s="2"/>
      <c r="C188" s="2"/>
      <c r="D188" s="97" t="s">
        <v>18</v>
      </c>
      <c r="E188" s="110">
        <v>198</v>
      </c>
      <c r="F188" s="103" t="s">
        <v>1</v>
      </c>
      <c r="G188" s="103">
        <v>18</v>
      </c>
      <c r="H188" s="104">
        <v>8</v>
      </c>
      <c r="I188" s="100">
        <v>56</v>
      </c>
      <c r="J188" s="130">
        <f t="shared" si="2"/>
        <v>175.84</v>
      </c>
      <c r="K188" s="100">
        <v>4</v>
      </c>
      <c r="L188" s="100">
        <v>4</v>
      </c>
      <c r="M188" s="101"/>
      <c r="N188" s="105" t="s">
        <v>140</v>
      </c>
      <c r="O188" s="101"/>
    </row>
    <row r="189" spans="2:15" s="16" customFormat="1" ht="12.75" customHeight="1">
      <c r="B189" s="2"/>
      <c r="C189" s="2"/>
      <c r="D189" s="53" t="s">
        <v>18</v>
      </c>
      <c r="E189" s="17">
        <v>199</v>
      </c>
      <c r="F189" s="74" t="s">
        <v>1</v>
      </c>
      <c r="G189" s="74">
        <v>15</v>
      </c>
      <c r="H189" s="66">
        <v>5</v>
      </c>
      <c r="I189" s="66">
        <v>21</v>
      </c>
      <c r="J189" s="130">
        <f t="shared" si="2"/>
        <v>65.94</v>
      </c>
      <c r="K189" s="66">
        <v>3</v>
      </c>
      <c r="L189" s="66">
        <v>3</v>
      </c>
      <c r="M189" s="20"/>
      <c r="N189" s="75" t="s">
        <v>141</v>
      </c>
      <c r="O189" s="20"/>
    </row>
    <row r="190" spans="4:15" ht="12.75" customHeight="1">
      <c r="D190" s="97" t="s">
        <v>18</v>
      </c>
      <c r="E190" s="110">
        <v>200</v>
      </c>
      <c r="F190" s="99" t="s">
        <v>1</v>
      </c>
      <c r="G190" s="99">
        <v>17</v>
      </c>
      <c r="H190" s="100">
        <v>6</v>
      </c>
      <c r="I190" s="100">
        <v>44</v>
      </c>
      <c r="J190" s="130">
        <f t="shared" si="2"/>
        <v>138.16</v>
      </c>
      <c r="K190" s="100">
        <v>4</v>
      </c>
      <c r="L190" s="100">
        <v>4</v>
      </c>
      <c r="M190" s="98"/>
      <c r="N190" s="102" t="s">
        <v>142</v>
      </c>
      <c r="O190" s="98"/>
    </row>
    <row r="191" spans="4:15" ht="12.75" customHeight="1">
      <c r="D191" s="53" t="s">
        <v>18</v>
      </c>
      <c r="E191" s="17">
        <v>201</v>
      </c>
      <c r="F191" s="74" t="s">
        <v>1</v>
      </c>
      <c r="G191" s="74">
        <v>15</v>
      </c>
      <c r="H191" s="66">
        <v>5</v>
      </c>
      <c r="I191" s="66">
        <v>35</v>
      </c>
      <c r="J191" s="130">
        <f t="shared" si="2"/>
        <v>109.9</v>
      </c>
      <c r="K191" s="66">
        <v>4</v>
      </c>
      <c r="L191" s="66">
        <v>4</v>
      </c>
      <c r="M191" s="17"/>
      <c r="N191" s="75" t="s">
        <v>143</v>
      </c>
      <c r="O191" s="17"/>
    </row>
    <row r="192" spans="4:15" ht="12.75" customHeight="1">
      <c r="D192" s="53" t="s">
        <v>18</v>
      </c>
      <c r="E192" s="13">
        <v>202</v>
      </c>
      <c r="F192" s="74" t="s">
        <v>1</v>
      </c>
      <c r="G192" s="74">
        <v>17</v>
      </c>
      <c r="H192" s="66">
        <v>8</v>
      </c>
      <c r="I192" s="66">
        <v>43</v>
      </c>
      <c r="J192" s="130">
        <f t="shared" si="2"/>
        <v>135.02</v>
      </c>
      <c r="K192" s="66">
        <v>4</v>
      </c>
      <c r="L192" s="66">
        <v>4</v>
      </c>
      <c r="M192" s="17"/>
      <c r="N192" s="75" t="s">
        <v>144</v>
      </c>
      <c r="O192" s="17"/>
    </row>
    <row r="193" spans="2:15" s="16" customFormat="1" ht="12.75" customHeight="1">
      <c r="B193" s="2"/>
      <c r="C193" s="2"/>
      <c r="D193" s="97" t="s">
        <v>18</v>
      </c>
      <c r="E193" s="98">
        <v>203</v>
      </c>
      <c r="F193" s="99" t="s">
        <v>1</v>
      </c>
      <c r="G193" s="99">
        <v>18</v>
      </c>
      <c r="H193" s="100">
        <v>8</v>
      </c>
      <c r="I193" s="100">
        <v>32</v>
      </c>
      <c r="J193" s="130">
        <f t="shared" si="2"/>
        <v>100.48</v>
      </c>
      <c r="K193" s="100">
        <v>4</v>
      </c>
      <c r="L193" s="100">
        <v>4</v>
      </c>
      <c r="M193" s="101"/>
      <c r="N193" s="102"/>
      <c r="O193" s="101"/>
    </row>
    <row r="194" spans="2:15" s="16" customFormat="1" ht="12.75" customHeight="1">
      <c r="B194" s="2"/>
      <c r="C194" s="2"/>
      <c r="D194" s="53" t="s">
        <v>18</v>
      </c>
      <c r="E194" s="13">
        <v>204</v>
      </c>
      <c r="F194" s="74" t="s">
        <v>1</v>
      </c>
      <c r="G194" s="74">
        <v>16</v>
      </c>
      <c r="H194" s="66">
        <v>7</v>
      </c>
      <c r="I194" s="66">
        <v>30</v>
      </c>
      <c r="J194" s="130">
        <f t="shared" si="2"/>
        <v>94.2</v>
      </c>
      <c r="K194" s="66">
        <v>4</v>
      </c>
      <c r="L194" s="66">
        <v>4</v>
      </c>
      <c r="M194" s="20"/>
      <c r="N194" s="75"/>
      <c r="O194" s="20"/>
    </row>
    <row r="195" spans="2:15" s="16" customFormat="1" ht="12.75" customHeight="1">
      <c r="B195" s="2"/>
      <c r="C195" s="2"/>
      <c r="D195" s="53" t="s">
        <v>18</v>
      </c>
      <c r="E195" s="17">
        <v>205</v>
      </c>
      <c r="F195" s="65" t="s">
        <v>1</v>
      </c>
      <c r="G195" s="65">
        <v>14</v>
      </c>
      <c r="H195" s="70">
        <v>5</v>
      </c>
      <c r="I195" s="66">
        <v>25</v>
      </c>
      <c r="J195" s="130">
        <f t="shared" si="2"/>
        <v>78.5</v>
      </c>
      <c r="K195" s="66">
        <v>3</v>
      </c>
      <c r="L195" s="66">
        <v>4</v>
      </c>
      <c r="M195" s="20"/>
      <c r="N195" s="73"/>
      <c r="O195" s="20"/>
    </row>
    <row r="196" spans="2:15" s="16" customFormat="1" ht="12.75" customHeight="1">
      <c r="B196" s="2"/>
      <c r="C196" s="2"/>
      <c r="D196" s="53" t="s">
        <v>18</v>
      </c>
      <c r="E196" s="13">
        <v>206</v>
      </c>
      <c r="F196" s="74" t="s">
        <v>1</v>
      </c>
      <c r="G196" s="74">
        <v>18</v>
      </c>
      <c r="H196" s="66">
        <v>7</v>
      </c>
      <c r="I196" s="66">
        <v>39</v>
      </c>
      <c r="J196" s="130">
        <f t="shared" si="2"/>
        <v>122.46000000000001</v>
      </c>
      <c r="K196" s="66">
        <v>4</v>
      </c>
      <c r="L196" s="66">
        <v>4</v>
      </c>
      <c r="M196" s="20"/>
      <c r="N196" s="75" t="s">
        <v>145</v>
      </c>
      <c r="O196" s="20"/>
    </row>
    <row r="197" spans="2:15" s="16" customFormat="1" ht="12.75" customHeight="1">
      <c r="B197" s="2"/>
      <c r="C197" s="2"/>
      <c r="D197" s="53" t="s">
        <v>18</v>
      </c>
      <c r="E197" s="17">
        <v>207</v>
      </c>
      <c r="F197" s="74" t="s">
        <v>75</v>
      </c>
      <c r="G197" s="74">
        <v>18</v>
      </c>
      <c r="H197" s="66">
        <v>8</v>
      </c>
      <c r="I197" s="66">
        <v>36</v>
      </c>
      <c r="J197" s="130">
        <f t="shared" si="2"/>
        <v>113.04</v>
      </c>
      <c r="K197" s="66">
        <v>4</v>
      </c>
      <c r="L197" s="66">
        <v>3</v>
      </c>
      <c r="M197" s="20"/>
      <c r="N197" s="75"/>
      <c r="O197" s="20"/>
    </row>
    <row r="198" spans="2:15" s="16" customFormat="1" ht="12.75" customHeight="1">
      <c r="B198" s="2"/>
      <c r="C198" s="2"/>
      <c r="D198" s="97" t="s">
        <v>18</v>
      </c>
      <c r="E198" s="98">
        <v>209</v>
      </c>
      <c r="F198" s="99" t="s">
        <v>1</v>
      </c>
      <c r="G198" s="99">
        <v>16</v>
      </c>
      <c r="H198" s="100">
        <v>5</v>
      </c>
      <c r="I198" s="100">
        <v>35</v>
      </c>
      <c r="J198" s="130">
        <f t="shared" si="2"/>
        <v>109.9</v>
      </c>
      <c r="K198" s="100">
        <v>3</v>
      </c>
      <c r="L198" s="100">
        <v>4</v>
      </c>
      <c r="M198" s="101"/>
      <c r="N198" s="102" t="s">
        <v>146</v>
      </c>
      <c r="O198" s="101"/>
    </row>
    <row r="199" spans="2:15" s="16" customFormat="1" ht="12.75" customHeight="1">
      <c r="B199" s="2"/>
      <c r="C199" s="2"/>
      <c r="D199" s="53" t="s">
        <v>18</v>
      </c>
      <c r="E199" s="13">
        <v>210</v>
      </c>
      <c r="F199" s="74" t="s">
        <v>1</v>
      </c>
      <c r="G199" s="74">
        <v>14</v>
      </c>
      <c r="H199" s="66">
        <v>5</v>
      </c>
      <c r="I199" s="66">
        <v>29</v>
      </c>
      <c r="J199" s="130">
        <f t="shared" si="2"/>
        <v>91.06</v>
      </c>
      <c r="K199" s="66">
        <v>3</v>
      </c>
      <c r="L199" s="66">
        <v>4</v>
      </c>
      <c r="M199" s="20"/>
      <c r="N199" s="75"/>
      <c r="O199" s="20"/>
    </row>
    <row r="200" spans="2:15" s="16" customFormat="1" ht="12.75" customHeight="1">
      <c r="B200" s="2"/>
      <c r="C200" s="2"/>
      <c r="D200" s="53" t="s">
        <v>18</v>
      </c>
      <c r="E200" s="17">
        <v>211</v>
      </c>
      <c r="F200" s="74" t="s">
        <v>1</v>
      </c>
      <c r="G200" s="74">
        <v>16</v>
      </c>
      <c r="H200" s="66">
        <v>6</v>
      </c>
      <c r="I200" s="66">
        <v>32</v>
      </c>
      <c r="J200" s="130">
        <f t="shared" si="2"/>
        <v>100.48</v>
      </c>
      <c r="K200" s="66">
        <v>3</v>
      </c>
      <c r="L200" s="66">
        <v>4</v>
      </c>
      <c r="M200" s="20"/>
      <c r="N200" s="75"/>
      <c r="O200" s="20"/>
    </row>
    <row r="201" spans="2:15" s="16" customFormat="1" ht="12.75" customHeight="1">
      <c r="B201" s="2"/>
      <c r="C201" s="2"/>
      <c r="D201" s="53" t="s">
        <v>18</v>
      </c>
      <c r="E201" s="13">
        <v>212</v>
      </c>
      <c r="F201" s="74" t="s">
        <v>1</v>
      </c>
      <c r="G201" s="74">
        <v>16</v>
      </c>
      <c r="H201" s="66">
        <v>6</v>
      </c>
      <c r="I201" s="66">
        <v>37</v>
      </c>
      <c r="J201" s="130">
        <f t="shared" si="2"/>
        <v>116.18</v>
      </c>
      <c r="K201" s="66">
        <v>3</v>
      </c>
      <c r="L201" s="66">
        <v>4</v>
      </c>
      <c r="M201" s="20"/>
      <c r="N201" s="75" t="s">
        <v>123</v>
      </c>
      <c r="O201" s="20"/>
    </row>
    <row r="202" spans="4:15" ht="12.75" customHeight="1">
      <c r="D202" s="53" t="s">
        <v>18</v>
      </c>
      <c r="E202" s="13">
        <v>214</v>
      </c>
      <c r="F202" s="74" t="s">
        <v>1</v>
      </c>
      <c r="G202" s="74">
        <v>16</v>
      </c>
      <c r="H202" s="66">
        <v>7</v>
      </c>
      <c r="I202" s="66">
        <v>35</v>
      </c>
      <c r="J202" s="130">
        <f t="shared" si="2"/>
        <v>109.9</v>
      </c>
      <c r="K202" s="66">
        <v>3</v>
      </c>
      <c r="L202" s="66">
        <v>4</v>
      </c>
      <c r="M202" s="17"/>
      <c r="N202" s="75" t="s">
        <v>128</v>
      </c>
      <c r="O202" s="17"/>
    </row>
    <row r="203" spans="4:15" ht="12.75" customHeight="1">
      <c r="D203" s="53" t="s">
        <v>18</v>
      </c>
      <c r="E203" s="17">
        <v>215</v>
      </c>
      <c r="F203" s="74" t="s">
        <v>2</v>
      </c>
      <c r="G203" s="74">
        <v>22</v>
      </c>
      <c r="H203" s="66">
        <v>13</v>
      </c>
      <c r="I203" s="66">
        <v>62</v>
      </c>
      <c r="J203" s="130">
        <f t="shared" si="2"/>
        <v>194.68</v>
      </c>
      <c r="K203" s="66">
        <v>4</v>
      </c>
      <c r="L203" s="66">
        <v>3</v>
      </c>
      <c r="M203" s="17"/>
      <c r="N203" s="75"/>
      <c r="O203" s="17"/>
    </row>
    <row r="204" spans="2:15" s="16" customFormat="1" ht="12.75" customHeight="1">
      <c r="B204" s="2"/>
      <c r="C204" s="2"/>
      <c r="D204" s="97" t="s">
        <v>18</v>
      </c>
      <c r="E204" s="110">
        <v>216</v>
      </c>
      <c r="F204" s="106" t="s">
        <v>1</v>
      </c>
      <c r="G204" s="106">
        <v>18</v>
      </c>
      <c r="H204" s="109">
        <v>11</v>
      </c>
      <c r="I204" s="107">
        <v>60</v>
      </c>
      <c r="J204" s="130">
        <f t="shared" si="2"/>
        <v>188.4</v>
      </c>
      <c r="K204" s="107">
        <v>4</v>
      </c>
      <c r="L204" s="107">
        <v>4</v>
      </c>
      <c r="M204" s="101"/>
      <c r="N204" s="108" t="s">
        <v>81</v>
      </c>
      <c r="O204" s="101"/>
    </row>
    <row r="205" spans="2:15" s="16" customFormat="1" ht="12.75" customHeight="1">
      <c r="B205" s="2"/>
      <c r="C205" s="2"/>
      <c r="D205" s="53" t="s">
        <v>18</v>
      </c>
      <c r="E205" s="13">
        <v>218</v>
      </c>
      <c r="F205" s="74" t="s">
        <v>1</v>
      </c>
      <c r="G205" s="74">
        <v>19</v>
      </c>
      <c r="H205" s="66">
        <v>10</v>
      </c>
      <c r="I205" s="66">
        <v>60</v>
      </c>
      <c r="J205" s="130">
        <f t="shared" si="2"/>
        <v>188.4</v>
      </c>
      <c r="K205" s="66">
        <v>4</v>
      </c>
      <c r="L205" s="66">
        <v>3</v>
      </c>
      <c r="M205" s="20"/>
      <c r="N205" s="75"/>
      <c r="O205" s="20"/>
    </row>
    <row r="206" spans="2:15" s="16" customFormat="1" ht="12.75" customHeight="1">
      <c r="B206" s="2"/>
      <c r="C206" s="2"/>
      <c r="D206" s="53" t="s">
        <v>18</v>
      </c>
      <c r="E206" s="17">
        <v>219</v>
      </c>
      <c r="F206" s="74" t="s">
        <v>1</v>
      </c>
      <c r="G206" s="74">
        <v>20</v>
      </c>
      <c r="H206" s="66">
        <v>13</v>
      </c>
      <c r="I206" s="66">
        <v>63</v>
      </c>
      <c r="J206" s="130">
        <f aca="true" t="shared" si="3" ref="J206:J233">PRODUCT(I206,3.14)</f>
        <v>197.82000000000002</v>
      </c>
      <c r="K206" s="66">
        <v>4</v>
      </c>
      <c r="L206" s="66">
        <v>2</v>
      </c>
      <c r="M206" s="20"/>
      <c r="N206" s="75"/>
      <c r="O206" s="20"/>
    </row>
    <row r="207" spans="2:15" s="16" customFormat="1" ht="12.75" customHeight="1">
      <c r="B207" s="2"/>
      <c r="C207" s="2"/>
      <c r="D207" s="53" t="s">
        <v>18</v>
      </c>
      <c r="E207" s="13">
        <v>220</v>
      </c>
      <c r="F207" s="74" t="s">
        <v>1</v>
      </c>
      <c r="G207" s="74">
        <v>18</v>
      </c>
      <c r="H207" s="66">
        <v>11</v>
      </c>
      <c r="I207" s="66">
        <v>53</v>
      </c>
      <c r="J207" s="130">
        <f t="shared" si="3"/>
        <v>166.42000000000002</v>
      </c>
      <c r="K207" s="66">
        <v>4</v>
      </c>
      <c r="L207" s="66">
        <v>2</v>
      </c>
      <c r="M207" s="20"/>
      <c r="N207" s="75"/>
      <c r="O207" s="20"/>
    </row>
    <row r="208" spans="4:15" ht="12.75" customHeight="1">
      <c r="D208" s="97" t="s">
        <v>18</v>
      </c>
      <c r="E208" s="98">
        <v>221</v>
      </c>
      <c r="F208" s="106" t="s">
        <v>1</v>
      </c>
      <c r="G208" s="106">
        <v>12</v>
      </c>
      <c r="H208" s="107">
        <v>3</v>
      </c>
      <c r="I208" s="107">
        <v>26</v>
      </c>
      <c r="J208" s="130">
        <f t="shared" si="3"/>
        <v>81.64</v>
      </c>
      <c r="K208" s="107">
        <v>3</v>
      </c>
      <c r="L208" s="107">
        <v>4</v>
      </c>
      <c r="M208" s="98"/>
      <c r="N208" s="108" t="s">
        <v>81</v>
      </c>
      <c r="O208" s="98"/>
    </row>
    <row r="209" spans="2:15" s="16" customFormat="1" ht="12.75" customHeight="1">
      <c r="B209" s="2"/>
      <c r="C209" s="2"/>
      <c r="D209" s="53" t="s">
        <v>18</v>
      </c>
      <c r="E209" s="13">
        <v>222</v>
      </c>
      <c r="F209" s="74" t="s">
        <v>1</v>
      </c>
      <c r="G209" s="74">
        <v>15</v>
      </c>
      <c r="H209" s="66">
        <v>6</v>
      </c>
      <c r="I209" s="66">
        <v>29</v>
      </c>
      <c r="J209" s="130">
        <f t="shared" si="3"/>
        <v>91.06</v>
      </c>
      <c r="K209" s="66">
        <v>3</v>
      </c>
      <c r="L209" s="66">
        <v>3</v>
      </c>
      <c r="M209" s="20"/>
      <c r="N209" s="75" t="s">
        <v>87</v>
      </c>
      <c r="O209" s="20"/>
    </row>
    <row r="210" spans="2:15" s="16" customFormat="1" ht="12.75" customHeight="1">
      <c r="B210" s="2"/>
      <c r="C210" s="2"/>
      <c r="D210" s="53" t="s">
        <v>18</v>
      </c>
      <c r="E210" s="17">
        <v>223</v>
      </c>
      <c r="F210" s="74" t="s">
        <v>1</v>
      </c>
      <c r="G210" s="74">
        <v>16</v>
      </c>
      <c r="H210" s="66">
        <v>6</v>
      </c>
      <c r="I210" s="66">
        <v>29</v>
      </c>
      <c r="J210" s="130">
        <f t="shared" si="3"/>
        <v>91.06</v>
      </c>
      <c r="K210" s="66">
        <v>3</v>
      </c>
      <c r="L210" s="66">
        <v>3</v>
      </c>
      <c r="M210" s="20"/>
      <c r="N210" s="75"/>
      <c r="O210" s="20"/>
    </row>
    <row r="211" spans="2:15" s="16" customFormat="1" ht="12.75" customHeight="1">
      <c r="B211" s="2"/>
      <c r="C211" s="2"/>
      <c r="D211" s="97" t="s">
        <v>18</v>
      </c>
      <c r="E211" s="110">
        <v>224</v>
      </c>
      <c r="F211" s="106" t="s">
        <v>1</v>
      </c>
      <c r="G211" s="106">
        <v>8</v>
      </c>
      <c r="H211" s="107">
        <v>4</v>
      </c>
      <c r="I211" s="107">
        <v>21</v>
      </c>
      <c r="J211" s="130">
        <f t="shared" si="3"/>
        <v>65.94</v>
      </c>
      <c r="K211" s="107">
        <v>3</v>
      </c>
      <c r="L211" s="107">
        <v>4</v>
      </c>
      <c r="M211" s="101"/>
      <c r="N211" s="108" t="s">
        <v>81</v>
      </c>
      <c r="O211" s="101"/>
    </row>
    <row r="212" spans="2:15" s="16" customFormat="1" ht="12.75" customHeight="1">
      <c r="B212" s="2"/>
      <c r="C212" s="2"/>
      <c r="D212" s="53" t="s">
        <v>18</v>
      </c>
      <c r="E212" s="17">
        <v>225</v>
      </c>
      <c r="F212" s="74" t="s">
        <v>2</v>
      </c>
      <c r="G212" s="74">
        <v>21</v>
      </c>
      <c r="H212" s="66">
        <v>15</v>
      </c>
      <c r="I212" s="66">
        <v>63</v>
      </c>
      <c r="J212" s="130">
        <f t="shared" si="3"/>
        <v>197.82000000000002</v>
      </c>
      <c r="K212" s="66">
        <v>4</v>
      </c>
      <c r="L212" s="66">
        <v>3</v>
      </c>
      <c r="M212" s="20"/>
      <c r="N212" s="75"/>
      <c r="O212" s="20"/>
    </row>
    <row r="213" spans="4:15" ht="12.75" customHeight="1">
      <c r="D213" s="53" t="s">
        <v>18</v>
      </c>
      <c r="E213" s="13">
        <v>226</v>
      </c>
      <c r="F213" s="74" t="s">
        <v>7</v>
      </c>
      <c r="G213" s="74">
        <v>20</v>
      </c>
      <c r="H213" s="66">
        <v>14</v>
      </c>
      <c r="I213" s="66">
        <v>68</v>
      </c>
      <c r="J213" s="130">
        <f t="shared" si="3"/>
        <v>213.52</v>
      </c>
      <c r="K213" s="66">
        <v>4</v>
      </c>
      <c r="L213" s="66">
        <v>2</v>
      </c>
      <c r="M213" s="17"/>
      <c r="N213" s="75" t="s">
        <v>109</v>
      </c>
      <c r="O213" s="17"/>
    </row>
    <row r="214" spans="4:15" ht="12.75" customHeight="1">
      <c r="D214" s="53" t="s">
        <v>18</v>
      </c>
      <c r="E214" s="17">
        <v>227</v>
      </c>
      <c r="F214" s="74" t="s">
        <v>0</v>
      </c>
      <c r="G214" s="74">
        <v>21</v>
      </c>
      <c r="H214" s="66">
        <v>17</v>
      </c>
      <c r="I214" s="66">
        <v>102</v>
      </c>
      <c r="J214" s="130">
        <f t="shared" si="3"/>
        <v>320.28000000000003</v>
      </c>
      <c r="K214" s="66">
        <v>5</v>
      </c>
      <c r="L214" s="66">
        <v>2</v>
      </c>
      <c r="M214" s="17"/>
      <c r="N214" s="75"/>
      <c r="O214" s="17"/>
    </row>
    <row r="215" spans="4:15" ht="12.75" customHeight="1">
      <c r="D215" s="53" t="s">
        <v>18</v>
      </c>
      <c r="E215" s="13">
        <v>228</v>
      </c>
      <c r="F215" s="74" t="s">
        <v>2</v>
      </c>
      <c r="G215" s="74">
        <v>20</v>
      </c>
      <c r="H215" s="66">
        <v>11</v>
      </c>
      <c r="I215" s="66">
        <v>71</v>
      </c>
      <c r="J215" s="130">
        <f t="shared" si="3"/>
        <v>222.94</v>
      </c>
      <c r="K215" s="66">
        <v>5</v>
      </c>
      <c r="L215" s="66">
        <v>3</v>
      </c>
      <c r="M215" s="17"/>
      <c r="N215" s="75" t="s">
        <v>147</v>
      </c>
      <c r="O215" s="17"/>
    </row>
    <row r="216" spans="2:15" s="16" customFormat="1" ht="12.75" customHeight="1">
      <c r="B216" s="2"/>
      <c r="C216" s="2"/>
      <c r="D216" s="53" t="s">
        <v>18</v>
      </c>
      <c r="E216" s="17">
        <v>229</v>
      </c>
      <c r="F216" s="74" t="s">
        <v>58</v>
      </c>
      <c r="G216" s="74">
        <v>18</v>
      </c>
      <c r="H216" s="66">
        <v>9</v>
      </c>
      <c r="I216" s="66">
        <v>73</v>
      </c>
      <c r="J216" s="130">
        <f t="shared" si="3"/>
        <v>229.22</v>
      </c>
      <c r="K216" s="66">
        <v>5</v>
      </c>
      <c r="L216" s="66">
        <v>2</v>
      </c>
      <c r="M216" s="20"/>
      <c r="N216" s="75"/>
      <c r="O216" s="20"/>
    </row>
    <row r="217" spans="2:15" s="16" customFormat="1" ht="12.75" customHeight="1">
      <c r="B217" s="2"/>
      <c r="C217" s="2"/>
      <c r="D217" s="53" t="s">
        <v>18</v>
      </c>
      <c r="E217" s="13">
        <v>230</v>
      </c>
      <c r="F217" s="74" t="s">
        <v>75</v>
      </c>
      <c r="G217" s="74">
        <v>16</v>
      </c>
      <c r="H217" s="66">
        <v>8</v>
      </c>
      <c r="I217" s="66">
        <v>47</v>
      </c>
      <c r="J217" s="130">
        <f t="shared" si="3"/>
        <v>147.58</v>
      </c>
      <c r="K217" s="66">
        <v>4</v>
      </c>
      <c r="L217" s="66">
        <v>3</v>
      </c>
      <c r="M217" s="20"/>
      <c r="N217" s="75"/>
      <c r="O217" s="20"/>
    </row>
    <row r="218" spans="4:15" ht="12.75" customHeight="1">
      <c r="D218" s="53" t="s">
        <v>18</v>
      </c>
      <c r="E218" s="17">
        <v>231</v>
      </c>
      <c r="F218" s="74" t="s">
        <v>62</v>
      </c>
      <c r="G218" s="74">
        <v>17</v>
      </c>
      <c r="H218" s="66">
        <v>7</v>
      </c>
      <c r="I218" s="66">
        <v>60</v>
      </c>
      <c r="J218" s="130">
        <f t="shared" si="3"/>
        <v>188.4</v>
      </c>
      <c r="K218" s="66">
        <v>4</v>
      </c>
      <c r="L218" s="66">
        <v>3</v>
      </c>
      <c r="M218" s="17"/>
      <c r="N218" s="75" t="s">
        <v>148</v>
      </c>
      <c r="O218" s="17"/>
    </row>
    <row r="219" spans="2:15" s="16" customFormat="1" ht="12.75" customHeight="1">
      <c r="B219" s="2"/>
      <c r="C219" s="2"/>
      <c r="D219" s="53" t="s">
        <v>18</v>
      </c>
      <c r="E219" s="13">
        <v>232</v>
      </c>
      <c r="F219" s="74" t="s">
        <v>76</v>
      </c>
      <c r="G219" s="74">
        <v>3</v>
      </c>
      <c r="H219" s="66">
        <v>2</v>
      </c>
      <c r="I219" s="66">
        <v>15</v>
      </c>
      <c r="J219" s="130">
        <f t="shared" si="3"/>
        <v>47.1</v>
      </c>
      <c r="K219" s="66">
        <v>2</v>
      </c>
      <c r="L219" s="66">
        <v>4</v>
      </c>
      <c r="M219" s="20"/>
      <c r="N219" s="75" t="s">
        <v>123</v>
      </c>
      <c r="O219" s="20"/>
    </row>
    <row r="220" spans="2:15" s="16" customFormat="1" ht="12.75" customHeight="1">
      <c r="B220" s="2"/>
      <c r="C220" s="2"/>
      <c r="D220" s="53" t="s">
        <v>18</v>
      </c>
      <c r="E220" s="17">
        <v>233</v>
      </c>
      <c r="F220" s="74" t="s">
        <v>2</v>
      </c>
      <c r="G220" s="74">
        <v>26</v>
      </c>
      <c r="H220" s="66">
        <v>15</v>
      </c>
      <c r="I220" s="66">
        <v>112</v>
      </c>
      <c r="J220" s="130">
        <f t="shared" si="3"/>
        <v>351.68</v>
      </c>
      <c r="K220" s="66">
        <v>5</v>
      </c>
      <c r="L220" s="66">
        <v>2</v>
      </c>
      <c r="M220" s="20"/>
      <c r="N220" s="75" t="s">
        <v>109</v>
      </c>
      <c r="O220" s="20"/>
    </row>
    <row r="221" spans="2:15" s="16" customFormat="1" ht="12.75" customHeight="1">
      <c r="B221" s="2"/>
      <c r="C221" s="2"/>
      <c r="D221" s="53" t="s">
        <v>18</v>
      </c>
      <c r="E221" s="13">
        <v>234</v>
      </c>
      <c r="F221" s="74" t="s">
        <v>75</v>
      </c>
      <c r="G221" s="74">
        <v>19</v>
      </c>
      <c r="H221" s="66">
        <v>9</v>
      </c>
      <c r="I221" s="66">
        <v>55</v>
      </c>
      <c r="J221" s="130">
        <f t="shared" si="3"/>
        <v>172.70000000000002</v>
      </c>
      <c r="K221" s="66">
        <v>4</v>
      </c>
      <c r="L221" s="66">
        <v>3</v>
      </c>
      <c r="M221" s="20"/>
      <c r="N221" s="75"/>
      <c r="O221" s="20"/>
    </row>
    <row r="222" spans="2:15" s="16" customFormat="1" ht="12.75" customHeight="1">
      <c r="B222" s="2"/>
      <c r="C222" s="2"/>
      <c r="D222" s="53" t="s">
        <v>18</v>
      </c>
      <c r="E222" s="17">
        <v>235</v>
      </c>
      <c r="F222" s="74" t="s">
        <v>75</v>
      </c>
      <c r="G222" s="74">
        <v>19</v>
      </c>
      <c r="H222" s="66">
        <v>9</v>
      </c>
      <c r="I222" s="66">
        <v>66</v>
      </c>
      <c r="J222" s="130">
        <f t="shared" si="3"/>
        <v>207.24</v>
      </c>
      <c r="K222" s="66">
        <v>4</v>
      </c>
      <c r="L222" s="66">
        <v>3</v>
      </c>
      <c r="M222" s="20"/>
      <c r="N222" s="75"/>
      <c r="O222" s="20"/>
    </row>
    <row r="223" spans="4:15" ht="12.75" customHeight="1">
      <c r="D223" s="53" t="s">
        <v>18</v>
      </c>
      <c r="E223" s="13">
        <v>236</v>
      </c>
      <c r="F223" s="74" t="s">
        <v>75</v>
      </c>
      <c r="G223" s="74">
        <v>20</v>
      </c>
      <c r="H223" s="66">
        <v>11</v>
      </c>
      <c r="I223" s="66">
        <v>53</v>
      </c>
      <c r="J223" s="130">
        <f t="shared" si="3"/>
        <v>166.42000000000002</v>
      </c>
      <c r="K223" s="66">
        <v>4</v>
      </c>
      <c r="L223" s="66">
        <v>3</v>
      </c>
      <c r="M223" s="17"/>
      <c r="N223" s="75"/>
      <c r="O223" s="17"/>
    </row>
    <row r="224" spans="4:15" ht="12.75" customHeight="1">
      <c r="D224" s="97" t="s">
        <v>18</v>
      </c>
      <c r="E224" s="98">
        <v>237</v>
      </c>
      <c r="F224" s="106" t="s">
        <v>75</v>
      </c>
      <c r="G224" s="106">
        <v>17</v>
      </c>
      <c r="H224" s="107">
        <v>8</v>
      </c>
      <c r="I224" s="107">
        <v>38</v>
      </c>
      <c r="J224" s="130">
        <f t="shared" si="3"/>
        <v>119.32000000000001</v>
      </c>
      <c r="K224" s="107">
        <v>4</v>
      </c>
      <c r="L224" s="107">
        <v>4</v>
      </c>
      <c r="M224" s="98"/>
      <c r="N224" s="108" t="s">
        <v>81</v>
      </c>
      <c r="O224" s="98"/>
    </row>
    <row r="225" spans="4:15" ht="12.75" customHeight="1">
      <c r="D225" s="53" t="s">
        <v>18</v>
      </c>
      <c r="E225" s="13">
        <v>238</v>
      </c>
      <c r="F225" s="74" t="s">
        <v>75</v>
      </c>
      <c r="G225" s="74">
        <v>19</v>
      </c>
      <c r="H225" s="66">
        <v>8</v>
      </c>
      <c r="I225" s="66">
        <v>57</v>
      </c>
      <c r="J225" s="130">
        <f t="shared" si="3"/>
        <v>178.98000000000002</v>
      </c>
      <c r="K225" s="66">
        <v>4</v>
      </c>
      <c r="L225" s="66">
        <v>3</v>
      </c>
      <c r="M225" s="17"/>
      <c r="N225" s="75"/>
      <c r="O225" s="17"/>
    </row>
    <row r="226" spans="2:15" s="16" customFormat="1" ht="12.75" customHeight="1">
      <c r="B226" s="2"/>
      <c r="C226" s="2"/>
      <c r="D226" s="97" t="s">
        <v>18</v>
      </c>
      <c r="E226" s="98">
        <v>239</v>
      </c>
      <c r="F226" s="106" t="s">
        <v>75</v>
      </c>
      <c r="G226" s="106">
        <v>15</v>
      </c>
      <c r="H226" s="107">
        <v>5</v>
      </c>
      <c r="I226" s="107">
        <v>29</v>
      </c>
      <c r="J226" s="130">
        <f t="shared" si="3"/>
        <v>91.06</v>
      </c>
      <c r="K226" s="107">
        <v>3</v>
      </c>
      <c r="L226" s="107">
        <v>4</v>
      </c>
      <c r="M226" s="101"/>
      <c r="N226" s="108" t="s">
        <v>81</v>
      </c>
      <c r="O226" s="101"/>
    </row>
    <row r="227" spans="2:15" s="16" customFormat="1" ht="12.75" customHeight="1">
      <c r="B227" s="2"/>
      <c r="C227" s="2"/>
      <c r="D227" s="97" t="s">
        <v>18</v>
      </c>
      <c r="E227" s="110">
        <v>240</v>
      </c>
      <c r="F227" s="106" t="s">
        <v>75</v>
      </c>
      <c r="G227" s="106">
        <v>18</v>
      </c>
      <c r="H227" s="107">
        <v>7</v>
      </c>
      <c r="I227" s="107">
        <v>55</v>
      </c>
      <c r="J227" s="130">
        <f t="shared" si="3"/>
        <v>172.70000000000002</v>
      </c>
      <c r="K227" s="107">
        <v>4</v>
      </c>
      <c r="L227" s="107">
        <v>4</v>
      </c>
      <c r="M227" s="101"/>
      <c r="N227" s="108" t="s">
        <v>81</v>
      </c>
      <c r="O227" s="101"/>
    </row>
    <row r="228" spans="2:15" s="16" customFormat="1" ht="12.75" customHeight="1">
      <c r="B228" s="2"/>
      <c r="C228" s="2"/>
      <c r="D228" s="53" t="s">
        <v>18</v>
      </c>
      <c r="E228" s="17">
        <v>241</v>
      </c>
      <c r="F228" s="74" t="s">
        <v>75</v>
      </c>
      <c r="G228" s="74">
        <v>20</v>
      </c>
      <c r="H228" s="66">
        <v>9</v>
      </c>
      <c r="I228" s="66">
        <v>59</v>
      </c>
      <c r="J228" s="130">
        <f t="shared" si="3"/>
        <v>185.26000000000002</v>
      </c>
      <c r="K228" s="66">
        <v>4</v>
      </c>
      <c r="L228" s="66">
        <v>3</v>
      </c>
      <c r="M228" s="20"/>
      <c r="N228" s="75"/>
      <c r="O228" s="20"/>
    </row>
    <row r="229" spans="4:15" ht="12.75" customHeight="1">
      <c r="D229" s="53" t="s">
        <v>18</v>
      </c>
      <c r="E229" s="13">
        <v>242</v>
      </c>
      <c r="F229" s="74" t="s">
        <v>75</v>
      </c>
      <c r="G229" s="74">
        <v>18</v>
      </c>
      <c r="H229" s="66">
        <v>8</v>
      </c>
      <c r="I229" s="66">
        <v>40</v>
      </c>
      <c r="J229" s="130">
        <f t="shared" si="3"/>
        <v>125.60000000000001</v>
      </c>
      <c r="K229" s="66">
        <v>4</v>
      </c>
      <c r="L229" s="66">
        <v>4</v>
      </c>
      <c r="M229" s="17"/>
      <c r="N229" s="75"/>
      <c r="O229" s="17"/>
    </row>
    <row r="230" spans="4:15" ht="12.75" customHeight="1">
      <c r="D230" s="53" t="s">
        <v>18</v>
      </c>
      <c r="E230" s="17">
        <v>243</v>
      </c>
      <c r="F230" s="65" t="s">
        <v>85</v>
      </c>
      <c r="G230" s="65">
        <v>9</v>
      </c>
      <c r="H230" s="66">
        <v>4</v>
      </c>
      <c r="I230" s="66">
        <v>15</v>
      </c>
      <c r="J230" s="130">
        <f t="shared" si="3"/>
        <v>47.1</v>
      </c>
      <c r="K230" s="66">
        <v>3</v>
      </c>
      <c r="L230" s="66">
        <v>3</v>
      </c>
      <c r="M230" s="19"/>
      <c r="N230" s="73"/>
      <c r="O230" s="17"/>
    </row>
    <row r="231" spans="4:15" ht="12.75" customHeight="1">
      <c r="D231" s="53" t="s">
        <v>18</v>
      </c>
      <c r="E231" s="13">
        <v>244</v>
      </c>
      <c r="F231" s="74" t="s">
        <v>137</v>
      </c>
      <c r="G231" s="74">
        <v>6</v>
      </c>
      <c r="H231" s="66">
        <v>4</v>
      </c>
      <c r="I231" s="66">
        <v>16</v>
      </c>
      <c r="J231" s="130">
        <f t="shared" si="3"/>
        <v>50.24</v>
      </c>
      <c r="K231" s="66">
        <v>3</v>
      </c>
      <c r="L231" s="66">
        <v>2</v>
      </c>
      <c r="M231" s="17"/>
      <c r="N231" s="75"/>
      <c r="O231" s="17"/>
    </row>
    <row r="232" spans="4:15" ht="12.75" customHeight="1">
      <c r="D232" s="53" t="s">
        <v>18</v>
      </c>
      <c r="E232" s="13">
        <v>245</v>
      </c>
      <c r="F232" s="74" t="s">
        <v>193</v>
      </c>
      <c r="G232" s="74">
        <v>8</v>
      </c>
      <c r="H232" s="66">
        <v>4</v>
      </c>
      <c r="I232" s="66">
        <v>20</v>
      </c>
      <c r="J232" s="130">
        <f t="shared" si="3"/>
        <v>62.800000000000004</v>
      </c>
      <c r="K232" s="66"/>
      <c r="L232" s="66"/>
      <c r="M232" s="17"/>
      <c r="N232" s="75" t="s">
        <v>194</v>
      </c>
      <c r="O232" s="17"/>
    </row>
    <row r="233" spans="4:15" ht="12.75" customHeight="1">
      <c r="D233" s="53" t="s">
        <v>18</v>
      </c>
      <c r="E233" s="13">
        <v>246</v>
      </c>
      <c r="F233" s="74" t="s">
        <v>1</v>
      </c>
      <c r="G233" s="74">
        <v>8</v>
      </c>
      <c r="H233" s="66">
        <v>4</v>
      </c>
      <c r="I233" s="66">
        <v>20</v>
      </c>
      <c r="J233" s="130">
        <f t="shared" si="3"/>
        <v>62.800000000000004</v>
      </c>
      <c r="K233" s="66"/>
      <c r="L233" s="66"/>
      <c r="M233" s="17"/>
      <c r="N233" s="75" t="s">
        <v>194</v>
      </c>
      <c r="O233" s="17"/>
    </row>
    <row r="234" spans="4:15" ht="12.75" customHeight="1">
      <c r="D234" s="41"/>
      <c r="E234" s="6"/>
      <c r="F234" s="76"/>
      <c r="G234" s="76"/>
      <c r="H234" s="77"/>
      <c r="I234" s="77"/>
      <c r="J234" s="8"/>
      <c r="K234" s="77"/>
      <c r="L234" s="77"/>
      <c r="M234" s="6"/>
      <c r="N234" s="78"/>
      <c r="O234" s="6"/>
    </row>
    <row r="235" spans="4:15" ht="12.75" customHeight="1">
      <c r="D235" s="183"/>
      <c r="E235" s="184"/>
      <c r="F235" s="185" t="s">
        <v>206</v>
      </c>
      <c r="G235" s="76"/>
      <c r="H235" s="77"/>
      <c r="I235" s="77"/>
      <c r="J235" s="8"/>
      <c r="K235" s="77"/>
      <c r="L235" s="77"/>
      <c r="M235" s="6"/>
      <c r="N235" s="78"/>
      <c r="O235" s="6"/>
    </row>
    <row r="236" spans="4:9" ht="12.75" customHeight="1">
      <c r="D236" s="145" t="s">
        <v>29</v>
      </c>
      <c r="E236" s="145"/>
      <c r="F236" s="145"/>
      <c r="I236" s="2"/>
    </row>
    <row r="237" spans="4:9" ht="12.75" customHeight="1">
      <c r="D237" s="4"/>
      <c r="E237" s="4"/>
      <c r="F237" s="4"/>
      <c r="I237" s="2"/>
    </row>
    <row r="238" spans="4:14" ht="12.75" customHeight="1">
      <c r="D238" s="4"/>
      <c r="E238" s="4"/>
      <c r="F238" s="146" t="s">
        <v>204</v>
      </c>
      <c r="G238" s="136"/>
      <c r="H238" s="136"/>
      <c r="I238" s="136"/>
      <c r="J238" s="136"/>
      <c r="K238" s="136"/>
      <c r="L238" s="136"/>
      <c r="M238" s="136"/>
      <c r="N238" s="136"/>
    </row>
    <row r="239" spans="4:14" ht="12.75" customHeight="1">
      <c r="D239" s="4"/>
      <c r="E239" s="4"/>
      <c r="F239" s="147" t="s">
        <v>73</v>
      </c>
      <c r="G239" s="136"/>
      <c r="H239" s="136"/>
      <c r="I239" s="136"/>
      <c r="J239" s="136"/>
      <c r="K239" s="136"/>
      <c r="L239" s="136"/>
      <c r="M239" s="136"/>
      <c r="N239" s="136"/>
    </row>
    <row r="240" spans="4:14" ht="12.75" customHeight="1">
      <c r="D240" s="4"/>
      <c r="E240" s="4"/>
      <c r="F240" s="58"/>
      <c r="G240" s="39"/>
      <c r="H240" s="39"/>
      <c r="I240" s="39"/>
      <c r="J240" s="39"/>
      <c r="K240" s="39"/>
      <c r="L240" s="39"/>
      <c r="M240" s="39"/>
      <c r="N240" s="42"/>
    </row>
    <row r="241" spans="4:14" ht="12.75" customHeight="1">
      <c r="D241" s="39" t="s">
        <v>17</v>
      </c>
      <c r="E241" s="4"/>
      <c r="F241" s="137" t="s">
        <v>31</v>
      </c>
      <c r="G241" s="137"/>
      <c r="H241" s="137"/>
      <c r="I241" s="137"/>
      <c r="J241" s="137"/>
      <c r="K241" s="137"/>
      <c r="L241" s="137"/>
      <c r="M241" s="137"/>
      <c r="N241" s="137"/>
    </row>
    <row r="242" spans="4:11" ht="12.75" customHeight="1">
      <c r="D242" s="136" t="s">
        <v>13</v>
      </c>
      <c r="E242" s="136"/>
      <c r="F242" s="137" t="s">
        <v>32</v>
      </c>
      <c r="G242" s="137"/>
      <c r="H242" s="137"/>
      <c r="I242" s="137"/>
      <c r="J242" s="137"/>
      <c r="K242" s="137"/>
    </row>
    <row r="243" spans="4:14" ht="12.75" customHeight="1">
      <c r="D243" s="136" t="s">
        <v>14</v>
      </c>
      <c r="E243" s="136"/>
      <c r="F243" s="137" t="s">
        <v>33</v>
      </c>
      <c r="G243" s="137"/>
      <c r="H243" s="137"/>
      <c r="I243" s="137"/>
      <c r="J243" s="137"/>
      <c r="K243" s="137"/>
      <c r="L243" s="137"/>
      <c r="M243" s="137"/>
      <c r="N243" s="137"/>
    </row>
    <row r="244" spans="4:11" ht="12.75" customHeight="1">
      <c r="D244" s="136" t="s">
        <v>35</v>
      </c>
      <c r="E244" s="136"/>
      <c r="F244" s="137" t="s">
        <v>24</v>
      </c>
      <c r="G244" s="137"/>
      <c r="H244" s="137"/>
      <c r="I244" s="137"/>
      <c r="J244" s="137"/>
      <c r="K244" s="137"/>
    </row>
    <row r="245" spans="4:11" ht="12.75" customHeight="1">
      <c r="D245" s="136" t="s">
        <v>23</v>
      </c>
      <c r="E245" s="136"/>
      <c r="F245" s="137" t="s">
        <v>25</v>
      </c>
      <c r="G245" s="137"/>
      <c r="H245" s="137"/>
      <c r="I245" s="137"/>
      <c r="J245" s="137"/>
      <c r="K245" s="137"/>
    </row>
    <row r="246" spans="4:11" ht="12.75" customHeight="1">
      <c r="D246" s="136" t="s">
        <v>37</v>
      </c>
      <c r="E246" s="136"/>
      <c r="F246" s="137" t="s">
        <v>30</v>
      </c>
      <c r="G246" s="137"/>
      <c r="H246" s="137"/>
      <c r="I246" s="137"/>
      <c r="J246" s="137"/>
      <c r="K246" s="137"/>
    </row>
    <row r="247" spans="4:11" ht="12.75" customHeight="1">
      <c r="D247" s="136" t="s">
        <v>36</v>
      </c>
      <c r="E247" s="136"/>
      <c r="F247" s="137" t="s">
        <v>26</v>
      </c>
      <c r="G247" s="137"/>
      <c r="H247" s="137"/>
      <c r="I247" s="137"/>
      <c r="J247" s="137"/>
      <c r="K247" s="137"/>
    </row>
    <row r="248" spans="4:11" ht="12.75" customHeight="1">
      <c r="D248" s="136" t="s">
        <v>38</v>
      </c>
      <c r="E248" s="136"/>
      <c r="F248" s="137" t="s">
        <v>48</v>
      </c>
      <c r="G248" s="137"/>
      <c r="H248" s="137"/>
      <c r="I248" s="137"/>
      <c r="J248" s="137"/>
      <c r="K248" s="137"/>
    </row>
    <row r="249" spans="4:11" ht="12.75" customHeight="1">
      <c r="D249" s="136" t="s">
        <v>5</v>
      </c>
      <c r="E249" s="136"/>
      <c r="F249" s="137" t="s">
        <v>27</v>
      </c>
      <c r="G249" s="137"/>
      <c r="H249" s="137"/>
      <c r="I249" s="137"/>
      <c r="J249" s="137"/>
      <c r="K249" s="137"/>
    </row>
    <row r="250" spans="4:11" ht="12.75" customHeight="1">
      <c r="D250" s="136" t="s">
        <v>15</v>
      </c>
      <c r="E250" s="136"/>
      <c r="F250" s="137" t="s">
        <v>28</v>
      </c>
      <c r="G250" s="137"/>
      <c r="H250" s="137"/>
      <c r="I250" s="137"/>
      <c r="J250" s="137"/>
      <c r="K250" s="137"/>
    </row>
    <row r="251" spans="4:11" ht="12.75" customHeight="1">
      <c r="D251" s="136" t="s">
        <v>6</v>
      </c>
      <c r="E251" s="136"/>
      <c r="F251" s="137" t="s">
        <v>74</v>
      </c>
      <c r="G251" s="137"/>
      <c r="H251" s="137"/>
      <c r="I251" s="137"/>
      <c r="J251" s="137"/>
      <c r="K251" s="137"/>
    </row>
    <row r="252" spans="4:11" ht="12.75" customHeight="1">
      <c r="D252" s="140" t="s">
        <v>46</v>
      </c>
      <c r="E252" s="140"/>
      <c r="F252" s="137" t="s">
        <v>47</v>
      </c>
      <c r="G252" s="137"/>
      <c r="H252" s="137"/>
      <c r="I252" s="137"/>
      <c r="J252" s="137"/>
      <c r="K252" s="137"/>
    </row>
    <row r="253" spans="4:11" s="44" customFormat="1" ht="12.75" customHeight="1">
      <c r="D253" s="138" t="s">
        <v>43</v>
      </c>
      <c r="E253" s="138"/>
      <c r="F253" s="139" t="s">
        <v>42</v>
      </c>
      <c r="G253" s="139"/>
      <c r="H253" s="139"/>
      <c r="I253" s="139"/>
      <c r="J253" s="139"/>
      <c r="K253" s="139"/>
    </row>
    <row r="254" spans="4:11" ht="12.75" customHeight="1">
      <c r="D254" s="140"/>
      <c r="E254" s="140"/>
      <c r="F254" s="140"/>
      <c r="G254" s="140"/>
      <c r="H254" s="140"/>
      <c r="I254" s="140"/>
      <c r="J254" s="140"/>
      <c r="K254" s="140"/>
    </row>
    <row r="255" spans="4:11" ht="12.75" customHeight="1">
      <c r="D255" s="136" t="s">
        <v>149</v>
      </c>
      <c r="E255" s="136"/>
      <c r="F255" s="136"/>
      <c r="G255" s="136"/>
      <c r="H255" s="136"/>
      <c r="I255" s="136"/>
      <c r="J255" s="136"/>
      <c r="K255" s="136"/>
    </row>
  </sheetData>
  <sheetProtection/>
  <mergeCells count="41">
    <mergeCell ref="D2:N2"/>
    <mergeCell ref="D236:F236"/>
    <mergeCell ref="F238:N238"/>
    <mergeCell ref="F239:N239"/>
    <mergeCell ref="F241:N241"/>
    <mergeCell ref="D242:E242"/>
    <mergeCell ref="F242:K242"/>
    <mergeCell ref="D4:E4"/>
    <mergeCell ref="D5:E5"/>
    <mergeCell ref="F243:N243"/>
    <mergeCell ref="D244:E244"/>
    <mergeCell ref="F244:K244"/>
    <mergeCell ref="D245:E245"/>
    <mergeCell ref="F245:K245"/>
    <mergeCell ref="D246:E246"/>
    <mergeCell ref="F246:K246"/>
    <mergeCell ref="D243:E243"/>
    <mergeCell ref="D247:E247"/>
    <mergeCell ref="F247:K247"/>
    <mergeCell ref="D255:K255"/>
    <mergeCell ref="D10:I10"/>
    <mergeCell ref="D250:E250"/>
    <mergeCell ref="F250:K250"/>
    <mergeCell ref="D251:E251"/>
    <mergeCell ref="F251:K251"/>
    <mergeCell ref="D248:E248"/>
    <mergeCell ref="F248:K248"/>
    <mergeCell ref="D249:E249"/>
    <mergeCell ref="F249:K249"/>
    <mergeCell ref="D253:E253"/>
    <mergeCell ref="F253:K253"/>
    <mergeCell ref="D254:E254"/>
    <mergeCell ref="F254:K254"/>
    <mergeCell ref="D252:E252"/>
    <mergeCell ref="F252:K252"/>
    <mergeCell ref="D6:E6"/>
    <mergeCell ref="D7:E7"/>
    <mergeCell ref="F4:N4"/>
    <mergeCell ref="F5:N5"/>
    <mergeCell ref="F6:N6"/>
    <mergeCell ref="F7:N7"/>
  </mergeCells>
  <printOptions/>
  <pageMargins left="0.29" right="0.18" top="0.51" bottom="0.49" header="0.42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37"/>
  <sheetViews>
    <sheetView zoomScalePageLayoutView="0" workbookViewId="0" topLeftCell="A1">
      <selection activeCell="S11" sqref="S11"/>
    </sheetView>
  </sheetViews>
  <sheetFormatPr defaultColWidth="9.00390625" defaultRowHeight="12.75" customHeight="1"/>
  <cols>
    <col min="1" max="1" width="2.75390625" style="2" customWidth="1"/>
    <col min="2" max="2" width="3.75390625" style="2" customWidth="1"/>
    <col min="3" max="3" width="5.125" style="2" customWidth="1"/>
    <col min="4" max="4" width="32.25390625" style="3" customWidth="1"/>
    <col min="5" max="7" width="9.125" style="2" customWidth="1"/>
    <col min="8" max="8" width="9.875" style="2" customWidth="1"/>
    <col min="9" max="9" width="4.375" style="2" customWidth="1"/>
    <col min="10" max="10" width="26.00390625" style="2" customWidth="1"/>
    <col min="11" max="11" width="10.625" style="5" customWidth="1"/>
    <col min="12" max="12" width="9.125" style="2" customWidth="1"/>
    <col min="13" max="13" width="7.875" style="2" customWidth="1"/>
    <col min="14" max="14" width="8.25390625" style="2" customWidth="1"/>
    <col min="15" max="23" width="5.75390625" style="2" customWidth="1"/>
    <col min="24" max="16384" width="9.125" style="2" customWidth="1"/>
  </cols>
  <sheetData>
    <row r="1" ht="12.75" customHeight="1">
      <c r="I1" s="4"/>
    </row>
    <row r="2" spans="2:11" s="6" customFormat="1" ht="12.75" customHeight="1">
      <c r="B2" s="156" t="s">
        <v>20</v>
      </c>
      <c r="C2" s="156"/>
      <c r="D2" s="156"/>
      <c r="E2" s="156"/>
      <c r="F2" s="156"/>
      <c r="G2" s="156"/>
      <c r="H2" s="156"/>
      <c r="I2" s="7"/>
      <c r="J2" s="8"/>
      <c r="K2" s="8"/>
    </row>
    <row r="3" spans="2:11" s="6" customFormat="1" ht="12.75" customHeight="1" thickBot="1">
      <c r="B3" s="9"/>
      <c r="C3" s="9"/>
      <c r="D3" s="9"/>
      <c r="E3" s="9"/>
      <c r="F3" s="9"/>
      <c r="G3" s="9"/>
      <c r="H3" s="9"/>
      <c r="I3" s="7"/>
      <c r="J3" s="8"/>
      <c r="K3" s="8"/>
    </row>
    <row r="4" spans="2:11" ht="12.75" customHeight="1" thickBot="1">
      <c r="B4" s="10" t="s">
        <v>17</v>
      </c>
      <c r="C4" s="11" t="s">
        <v>13</v>
      </c>
      <c r="D4" s="11" t="s">
        <v>14</v>
      </c>
      <c r="E4" s="11" t="s">
        <v>64</v>
      </c>
      <c r="F4" s="11" t="s">
        <v>65</v>
      </c>
      <c r="G4" s="11" t="s">
        <v>195</v>
      </c>
      <c r="H4" s="11" t="s">
        <v>6</v>
      </c>
      <c r="I4" s="157" t="s">
        <v>16</v>
      </c>
      <c r="J4" s="158"/>
      <c r="K4" s="12"/>
    </row>
    <row r="5" spans="2:11" s="16" customFormat="1" ht="12.75" customHeight="1">
      <c r="B5" s="112" t="s">
        <v>8</v>
      </c>
      <c r="C5" s="112">
        <v>1</v>
      </c>
      <c r="D5" s="115" t="s">
        <v>4</v>
      </c>
      <c r="E5" s="112"/>
      <c r="F5" s="112"/>
      <c r="G5" s="112"/>
      <c r="H5" s="114"/>
      <c r="I5" s="168"/>
      <c r="J5" s="169"/>
      <c r="K5" s="15"/>
    </row>
    <row r="6" spans="2:10" ht="24" customHeight="1">
      <c r="B6" s="80" t="s">
        <v>8</v>
      </c>
      <c r="C6" s="80">
        <v>2</v>
      </c>
      <c r="D6" s="81" t="s">
        <v>196</v>
      </c>
      <c r="E6" s="80"/>
      <c r="F6" s="80"/>
      <c r="G6" s="80"/>
      <c r="H6" s="81"/>
      <c r="I6" s="164" t="s">
        <v>197</v>
      </c>
      <c r="J6" s="165"/>
    </row>
    <row r="7" spans="2:11" s="16" customFormat="1" ht="12.75" customHeight="1">
      <c r="B7" s="80" t="s">
        <v>8</v>
      </c>
      <c r="C7" s="80">
        <v>3</v>
      </c>
      <c r="D7" s="81" t="s">
        <v>4</v>
      </c>
      <c r="E7" s="80"/>
      <c r="F7" s="80"/>
      <c r="G7" s="80"/>
      <c r="H7" s="82"/>
      <c r="I7" s="154"/>
      <c r="J7" s="155"/>
      <c r="K7" s="15"/>
    </row>
    <row r="8" spans="2:11" s="16" customFormat="1" ht="24" customHeight="1">
      <c r="B8" s="80" t="s">
        <v>8</v>
      </c>
      <c r="C8" s="80">
        <v>4</v>
      </c>
      <c r="D8" s="81" t="s">
        <v>150</v>
      </c>
      <c r="E8" s="80"/>
      <c r="F8" s="80"/>
      <c r="G8" s="80"/>
      <c r="H8" s="82"/>
      <c r="I8" s="164" t="s">
        <v>197</v>
      </c>
      <c r="J8" s="165"/>
      <c r="K8" s="15"/>
    </row>
    <row r="9" spans="2:11" s="16" customFormat="1" ht="27" customHeight="1">
      <c r="B9" s="80" t="s">
        <v>8</v>
      </c>
      <c r="C9" s="80">
        <v>5</v>
      </c>
      <c r="D9" s="86" t="s">
        <v>151</v>
      </c>
      <c r="E9" s="80"/>
      <c r="F9" s="80"/>
      <c r="G9" s="80"/>
      <c r="H9" s="82"/>
      <c r="I9" s="164" t="s">
        <v>197</v>
      </c>
      <c r="J9" s="165"/>
      <c r="K9" s="15"/>
    </row>
    <row r="10" spans="2:10" ht="26.25" customHeight="1">
      <c r="B10" s="80" t="s">
        <v>8</v>
      </c>
      <c r="C10" s="80">
        <v>6</v>
      </c>
      <c r="D10" s="86" t="s">
        <v>152</v>
      </c>
      <c r="E10" s="80"/>
      <c r="F10" s="80"/>
      <c r="G10" s="80"/>
      <c r="H10" s="80"/>
      <c r="I10" s="154"/>
      <c r="J10" s="155"/>
    </row>
    <row r="11" spans="2:11" s="16" customFormat="1" ht="12.75" customHeight="1">
      <c r="B11" s="116" t="s">
        <v>8</v>
      </c>
      <c r="C11" s="116">
        <v>7</v>
      </c>
      <c r="D11" s="116" t="s">
        <v>11</v>
      </c>
      <c r="E11" s="116"/>
      <c r="F11" s="116"/>
      <c r="G11" s="116"/>
      <c r="H11" s="117"/>
      <c r="I11" s="152"/>
      <c r="J11" s="153"/>
      <c r="K11" s="15"/>
    </row>
    <row r="12" spans="2:11" s="16" customFormat="1" ht="12.75" customHeight="1">
      <c r="B12" s="80" t="s">
        <v>8</v>
      </c>
      <c r="C12" s="80">
        <v>8</v>
      </c>
      <c r="D12" s="81" t="s">
        <v>153</v>
      </c>
      <c r="E12" s="80"/>
      <c r="F12" s="80"/>
      <c r="G12" s="80"/>
      <c r="H12" s="82"/>
      <c r="I12" s="166" t="s">
        <v>198</v>
      </c>
      <c r="J12" s="167"/>
      <c r="K12" s="15"/>
    </row>
    <row r="13" spans="2:11" s="16" customFormat="1" ht="12.75" customHeight="1">
      <c r="B13" s="80" t="s">
        <v>8</v>
      </c>
      <c r="C13" s="80">
        <v>9</v>
      </c>
      <c r="D13" s="81" t="s">
        <v>4</v>
      </c>
      <c r="E13" s="80"/>
      <c r="F13" s="80"/>
      <c r="G13" s="80"/>
      <c r="H13" s="82"/>
      <c r="I13" s="154"/>
      <c r="J13" s="155"/>
      <c r="K13" s="15"/>
    </row>
    <row r="14" spans="2:11" s="16" customFormat="1" ht="12.75" customHeight="1">
      <c r="B14" s="80" t="s">
        <v>8</v>
      </c>
      <c r="C14" s="80">
        <v>10</v>
      </c>
      <c r="D14" s="81" t="s">
        <v>4</v>
      </c>
      <c r="E14" s="80"/>
      <c r="F14" s="80"/>
      <c r="G14" s="80"/>
      <c r="H14" s="82"/>
      <c r="I14" s="154"/>
      <c r="J14" s="155"/>
      <c r="K14" s="15"/>
    </row>
    <row r="15" spans="2:11" s="16" customFormat="1" ht="27" customHeight="1">
      <c r="B15" s="80" t="s">
        <v>8</v>
      </c>
      <c r="C15" s="80">
        <v>11</v>
      </c>
      <c r="D15" s="87" t="s">
        <v>155</v>
      </c>
      <c r="E15" s="80"/>
      <c r="F15" s="80"/>
      <c r="G15" s="80"/>
      <c r="H15" s="82"/>
      <c r="I15" s="164" t="s">
        <v>199</v>
      </c>
      <c r="J15" s="165"/>
      <c r="K15" s="15"/>
    </row>
    <row r="16" spans="2:11" s="16" customFormat="1" ht="12.75" customHeight="1">
      <c r="B16" s="116" t="s">
        <v>8</v>
      </c>
      <c r="C16" s="116">
        <v>12</v>
      </c>
      <c r="D16" s="116" t="s">
        <v>154</v>
      </c>
      <c r="E16" s="116"/>
      <c r="F16" s="116"/>
      <c r="G16" s="116"/>
      <c r="H16" s="117"/>
      <c r="I16" s="152"/>
      <c r="J16" s="153"/>
      <c r="K16" s="15"/>
    </row>
    <row r="17" spans="2:11" s="16" customFormat="1" ht="12.75" customHeight="1">
      <c r="B17" s="80" t="s">
        <v>8</v>
      </c>
      <c r="C17" s="80">
        <v>13</v>
      </c>
      <c r="D17" s="80" t="s">
        <v>4</v>
      </c>
      <c r="E17" s="80"/>
      <c r="F17" s="80"/>
      <c r="G17" s="80"/>
      <c r="H17" s="82"/>
      <c r="I17" s="154"/>
      <c r="J17" s="155"/>
      <c r="K17" s="15"/>
    </row>
    <row r="18" spans="2:11" s="16" customFormat="1" ht="24.75" customHeight="1">
      <c r="B18" s="80" t="s">
        <v>8</v>
      </c>
      <c r="C18" s="80">
        <v>14</v>
      </c>
      <c r="D18" s="87" t="s">
        <v>156</v>
      </c>
      <c r="E18" s="80"/>
      <c r="F18" s="80"/>
      <c r="G18" s="80"/>
      <c r="H18" s="82"/>
      <c r="I18" s="164" t="s">
        <v>200</v>
      </c>
      <c r="J18" s="165"/>
      <c r="K18" s="15"/>
    </row>
    <row r="19" spans="2:11" s="16" customFormat="1" ht="12.75" customHeight="1">
      <c r="B19" s="116" t="s">
        <v>8</v>
      </c>
      <c r="C19" s="116">
        <v>15</v>
      </c>
      <c r="D19" s="113" t="s">
        <v>3</v>
      </c>
      <c r="E19" s="116"/>
      <c r="F19" s="116"/>
      <c r="G19" s="116"/>
      <c r="H19" s="117"/>
      <c r="I19" s="152"/>
      <c r="J19" s="153"/>
      <c r="K19" s="15"/>
    </row>
    <row r="20" spans="2:11" s="16" customFormat="1" ht="12.75" customHeight="1">
      <c r="B20" s="116" t="s">
        <v>8</v>
      </c>
      <c r="C20" s="116">
        <v>16</v>
      </c>
      <c r="D20" s="113" t="s">
        <v>3</v>
      </c>
      <c r="E20" s="116"/>
      <c r="F20" s="116"/>
      <c r="G20" s="116"/>
      <c r="H20" s="117"/>
      <c r="I20" s="152"/>
      <c r="J20" s="153"/>
      <c r="K20" s="15"/>
    </row>
    <row r="21" spans="2:10" ht="12.75" customHeight="1">
      <c r="B21" s="116" t="s">
        <v>8</v>
      </c>
      <c r="C21" s="116">
        <v>17</v>
      </c>
      <c r="D21" s="113" t="s">
        <v>157</v>
      </c>
      <c r="E21" s="116"/>
      <c r="F21" s="116"/>
      <c r="G21" s="116"/>
      <c r="H21" s="116"/>
      <c r="I21" s="152"/>
      <c r="J21" s="153"/>
    </row>
    <row r="22" spans="2:10" ht="12.75" customHeight="1">
      <c r="B22" s="116" t="s">
        <v>8</v>
      </c>
      <c r="C22" s="116">
        <v>18</v>
      </c>
      <c r="D22" s="113" t="s">
        <v>157</v>
      </c>
      <c r="E22" s="116"/>
      <c r="F22" s="116"/>
      <c r="G22" s="116"/>
      <c r="H22" s="116"/>
      <c r="I22" s="152"/>
      <c r="J22" s="153"/>
    </row>
    <row r="23" spans="2:10" ht="72.75" customHeight="1">
      <c r="B23" s="80" t="s">
        <v>8</v>
      </c>
      <c r="C23" s="80">
        <v>19</v>
      </c>
      <c r="D23" s="87" t="s">
        <v>158</v>
      </c>
      <c r="E23" s="80"/>
      <c r="F23" s="80"/>
      <c r="G23" s="80"/>
      <c r="H23" s="80"/>
      <c r="I23" s="160" t="s">
        <v>201</v>
      </c>
      <c r="J23" s="161"/>
    </row>
    <row r="24" spans="2:10" ht="24.75" customHeight="1">
      <c r="B24" s="80" t="s">
        <v>8</v>
      </c>
      <c r="C24" s="80">
        <v>20</v>
      </c>
      <c r="D24" s="86" t="s">
        <v>159</v>
      </c>
      <c r="E24" s="80"/>
      <c r="F24" s="80"/>
      <c r="G24" s="80"/>
      <c r="H24" s="80"/>
      <c r="I24" s="162" t="s">
        <v>202</v>
      </c>
      <c r="J24" s="163"/>
    </row>
    <row r="25" spans="2:11" s="16" customFormat="1" ht="12.75" customHeight="1">
      <c r="B25" s="80" t="s">
        <v>8</v>
      </c>
      <c r="C25" s="80">
        <v>21</v>
      </c>
      <c r="D25" s="86" t="s">
        <v>160</v>
      </c>
      <c r="E25" s="80"/>
      <c r="F25" s="80"/>
      <c r="G25" s="80"/>
      <c r="H25" s="82"/>
      <c r="I25" s="154"/>
      <c r="J25" s="155"/>
      <c r="K25" s="15"/>
    </row>
    <row r="26" spans="2:11" s="16" customFormat="1" ht="39" customHeight="1">
      <c r="B26" s="80" t="s">
        <v>8</v>
      </c>
      <c r="C26" s="80">
        <v>22</v>
      </c>
      <c r="D26" s="118" t="s">
        <v>161</v>
      </c>
      <c r="E26" s="80"/>
      <c r="F26" s="80"/>
      <c r="G26" s="80"/>
      <c r="H26" s="82"/>
      <c r="I26" s="154"/>
      <c r="J26" s="155"/>
      <c r="K26" s="15"/>
    </row>
    <row r="27" spans="2:11" s="16" customFormat="1" ht="12.75" customHeight="1">
      <c r="B27" s="116" t="s">
        <v>8</v>
      </c>
      <c r="C27" s="116">
        <v>23</v>
      </c>
      <c r="D27" s="106" t="s">
        <v>162</v>
      </c>
      <c r="E27" s="116"/>
      <c r="F27" s="116"/>
      <c r="G27" s="116"/>
      <c r="H27" s="117"/>
      <c r="I27" s="152"/>
      <c r="J27" s="153"/>
      <c r="K27" s="15"/>
    </row>
    <row r="28" spans="2:11" s="16" customFormat="1" ht="24.75" customHeight="1">
      <c r="B28" s="80" t="s">
        <v>8</v>
      </c>
      <c r="C28" s="80">
        <v>24</v>
      </c>
      <c r="D28" s="118" t="s">
        <v>164</v>
      </c>
      <c r="E28" s="80"/>
      <c r="F28" s="80"/>
      <c r="G28" s="80"/>
      <c r="H28" s="82"/>
      <c r="I28" s="154"/>
      <c r="J28" s="155"/>
      <c r="K28" s="15"/>
    </row>
    <row r="29" spans="2:11" s="16" customFormat="1" ht="26.25" customHeight="1">
      <c r="B29" s="116" t="s">
        <v>8</v>
      </c>
      <c r="C29" s="116">
        <v>25</v>
      </c>
      <c r="D29" s="119" t="s">
        <v>165</v>
      </c>
      <c r="E29" s="116"/>
      <c r="F29" s="116"/>
      <c r="G29" s="116"/>
      <c r="H29" s="117"/>
      <c r="I29" s="152"/>
      <c r="J29" s="153"/>
      <c r="K29" s="15"/>
    </row>
    <row r="30" spans="2:11" s="16" customFormat="1" ht="12.75" customHeight="1">
      <c r="B30" s="80" t="s">
        <v>8</v>
      </c>
      <c r="C30" s="80">
        <v>26</v>
      </c>
      <c r="D30" s="90" t="s">
        <v>166</v>
      </c>
      <c r="E30" s="80"/>
      <c r="F30" s="80"/>
      <c r="G30" s="80"/>
      <c r="H30" s="82"/>
      <c r="I30" s="154"/>
      <c r="J30" s="155"/>
      <c r="K30" s="15"/>
    </row>
    <row r="31" spans="2:11" s="16" customFormat="1" ht="12.75" customHeight="1">
      <c r="B31" s="116" t="s">
        <v>8</v>
      </c>
      <c r="C31" s="116">
        <v>27</v>
      </c>
      <c r="D31" s="103" t="s">
        <v>154</v>
      </c>
      <c r="E31" s="116"/>
      <c r="F31" s="116"/>
      <c r="G31" s="116"/>
      <c r="H31" s="117"/>
      <c r="I31" s="152"/>
      <c r="J31" s="153"/>
      <c r="K31" s="15"/>
    </row>
    <row r="32" spans="2:11" s="16" customFormat="1" ht="12.75" customHeight="1">
      <c r="B32" s="80" t="s">
        <v>8</v>
      </c>
      <c r="C32" s="80">
        <v>30</v>
      </c>
      <c r="D32" s="90" t="s">
        <v>167</v>
      </c>
      <c r="E32" s="80"/>
      <c r="F32" s="80"/>
      <c r="G32" s="80"/>
      <c r="H32" s="82"/>
      <c r="I32" s="154"/>
      <c r="J32" s="155"/>
      <c r="K32" s="15"/>
    </row>
    <row r="33" spans="2:11" s="16" customFormat="1" ht="12.75" customHeight="1">
      <c r="B33" s="80" t="s">
        <v>8</v>
      </c>
      <c r="C33" s="80">
        <v>31</v>
      </c>
      <c r="D33" s="90" t="s">
        <v>4</v>
      </c>
      <c r="E33" s="80"/>
      <c r="F33" s="80"/>
      <c r="G33" s="80"/>
      <c r="H33" s="82"/>
      <c r="I33" s="154"/>
      <c r="J33" s="155"/>
      <c r="K33" s="15"/>
    </row>
    <row r="34" spans="2:11" s="16" customFormat="1" ht="12.75" customHeight="1">
      <c r="B34" s="80" t="s">
        <v>8</v>
      </c>
      <c r="C34" s="80">
        <v>34</v>
      </c>
      <c r="D34" s="90" t="s">
        <v>61</v>
      </c>
      <c r="E34" s="80"/>
      <c r="F34" s="80"/>
      <c r="G34" s="80"/>
      <c r="H34" s="82"/>
      <c r="I34" s="154"/>
      <c r="J34" s="155"/>
      <c r="K34" s="15"/>
    </row>
    <row r="35" spans="2:11" s="16" customFormat="1" ht="12.75" customHeight="1">
      <c r="B35" s="80" t="s">
        <v>8</v>
      </c>
      <c r="C35" s="81">
        <v>35</v>
      </c>
      <c r="D35" s="120" t="s">
        <v>4</v>
      </c>
      <c r="E35" s="80"/>
      <c r="F35" s="80"/>
      <c r="G35" s="80"/>
      <c r="H35" s="82"/>
      <c r="I35" s="154"/>
      <c r="J35" s="155"/>
      <c r="K35" s="15"/>
    </row>
    <row r="36" spans="2:11" s="16" customFormat="1" ht="12.75" customHeight="1">
      <c r="B36" s="80" t="s">
        <v>8</v>
      </c>
      <c r="C36" s="80">
        <v>37</v>
      </c>
      <c r="D36" s="65" t="s">
        <v>4</v>
      </c>
      <c r="E36" s="80"/>
      <c r="F36" s="80"/>
      <c r="G36" s="80"/>
      <c r="H36" s="82"/>
      <c r="I36" s="154"/>
      <c r="J36" s="155"/>
      <c r="K36" s="15"/>
    </row>
    <row r="37" spans="2:11" s="16" customFormat="1" ht="12.75" customHeight="1">
      <c r="B37" s="116" t="s">
        <v>8</v>
      </c>
      <c r="C37" s="116">
        <v>38</v>
      </c>
      <c r="D37" s="121" t="s">
        <v>203</v>
      </c>
      <c r="E37" s="116"/>
      <c r="F37" s="116"/>
      <c r="G37" s="116"/>
      <c r="H37" s="117"/>
      <c r="I37" s="152"/>
      <c r="J37" s="153"/>
      <c r="K37" s="15"/>
    </row>
    <row r="38" spans="2:11" s="16" customFormat="1" ht="12.75" customHeight="1">
      <c r="B38" s="85"/>
      <c r="C38" s="85"/>
      <c r="D38" s="91"/>
      <c r="E38" s="85"/>
      <c r="F38" s="85"/>
      <c r="G38" s="85"/>
      <c r="H38" s="88"/>
      <c r="I38" s="89"/>
      <c r="J38" s="89"/>
      <c r="K38" s="15"/>
    </row>
    <row r="39" spans="2:11" s="16" customFormat="1" ht="12.75" customHeight="1" thickBot="1">
      <c r="B39" s="159" t="s">
        <v>191</v>
      </c>
      <c r="C39" s="156"/>
      <c r="D39" s="156"/>
      <c r="E39" s="156"/>
      <c r="F39" s="156"/>
      <c r="G39" s="156"/>
      <c r="H39" s="156"/>
      <c r="I39" s="89"/>
      <c r="J39" s="89"/>
      <c r="K39" s="15"/>
    </row>
    <row r="40" spans="2:11" ht="12.75" customHeight="1" thickBot="1">
      <c r="B40" s="10" t="s">
        <v>17</v>
      </c>
      <c r="C40" s="11" t="s">
        <v>13</v>
      </c>
      <c r="D40" s="11" t="s">
        <v>14</v>
      </c>
      <c r="E40" s="11" t="s">
        <v>64</v>
      </c>
      <c r="F40" s="11" t="s">
        <v>65</v>
      </c>
      <c r="G40" s="11"/>
      <c r="H40" s="11" t="s">
        <v>6</v>
      </c>
      <c r="I40" s="157" t="s">
        <v>16</v>
      </c>
      <c r="J40" s="158"/>
      <c r="K40" s="12"/>
    </row>
    <row r="41" spans="2:11" s="16" customFormat="1" ht="12.75" customHeight="1">
      <c r="B41" s="79" t="s">
        <v>8</v>
      </c>
      <c r="C41" s="79">
        <v>1</v>
      </c>
      <c r="D41" s="94" t="s">
        <v>169</v>
      </c>
      <c r="E41" s="79"/>
      <c r="F41" s="79"/>
      <c r="G41" s="79"/>
      <c r="H41" s="95"/>
      <c r="I41" s="96"/>
      <c r="J41" s="96"/>
      <c r="K41" s="15"/>
    </row>
    <row r="42" spans="2:11" s="16" customFormat="1" ht="12.75" customHeight="1">
      <c r="B42" s="80" t="s">
        <v>8</v>
      </c>
      <c r="C42" s="80">
        <v>2</v>
      </c>
      <c r="D42" s="93" t="s">
        <v>170</v>
      </c>
      <c r="E42" s="80"/>
      <c r="F42" s="80"/>
      <c r="G42" s="80"/>
      <c r="H42" s="82"/>
      <c r="I42" s="92"/>
      <c r="J42" s="92"/>
      <c r="K42" s="15"/>
    </row>
    <row r="43" spans="2:11" s="16" customFormat="1" ht="12.75" customHeight="1">
      <c r="B43" s="80" t="s">
        <v>8</v>
      </c>
      <c r="C43" s="80">
        <v>3</v>
      </c>
      <c r="D43" s="65" t="s">
        <v>171</v>
      </c>
      <c r="E43" s="80"/>
      <c r="F43" s="80"/>
      <c r="G43" s="80"/>
      <c r="H43" s="82"/>
      <c r="I43" s="92"/>
      <c r="J43" s="92"/>
      <c r="K43" s="15"/>
    </row>
    <row r="44" spans="2:11" s="16" customFormat="1" ht="12.75" customHeight="1">
      <c r="B44" s="80" t="s">
        <v>8</v>
      </c>
      <c r="C44" s="80">
        <v>4</v>
      </c>
      <c r="D44" s="65" t="s">
        <v>4</v>
      </c>
      <c r="E44" s="80"/>
      <c r="F44" s="80"/>
      <c r="G44" s="80"/>
      <c r="H44" s="82"/>
      <c r="I44" s="92"/>
      <c r="J44" s="92"/>
      <c r="K44" s="15"/>
    </row>
    <row r="45" spans="2:11" s="16" customFormat="1" ht="12.75" customHeight="1">
      <c r="B45" s="80" t="s">
        <v>8</v>
      </c>
      <c r="C45" s="80">
        <v>5</v>
      </c>
      <c r="D45" s="65" t="s">
        <v>172</v>
      </c>
      <c r="E45" s="80"/>
      <c r="F45" s="80"/>
      <c r="G45" s="80"/>
      <c r="H45" s="82"/>
      <c r="I45" s="92"/>
      <c r="J45" s="92"/>
      <c r="K45" s="15"/>
    </row>
    <row r="46" spans="2:11" s="16" customFormat="1" ht="12.75" customHeight="1">
      <c r="B46" s="80" t="s">
        <v>8</v>
      </c>
      <c r="C46" s="80">
        <v>6</v>
      </c>
      <c r="D46" s="65" t="s">
        <v>39</v>
      </c>
      <c r="E46" s="80"/>
      <c r="F46" s="80"/>
      <c r="G46" s="80"/>
      <c r="H46" s="82"/>
      <c r="I46" s="92"/>
      <c r="J46" s="92"/>
      <c r="K46" s="15"/>
    </row>
    <row r="47" spans="2:11" s="16" customFormat="1" ht="12.75" customHeight="1">
      <c r="B47" s="80" t="s">
        <v>8</v>
      </c>
      <c r="C47" s="80">
        <v>7</v>
      </c>
      <c r="D47" s="65" t="s">
        <v>173</v>
      </c>
      <c r="E47" s="80"/>
      <c r="F47" s="80"/>
      <c r="G47" s="80"/>
      <c r="H47" s="82"/>
      <c r="I47" s="92"/>
      <c r="J47" s="92"/>
      <c r="K47" s="15"/>
    </row>
    <row r="48" spans="2:11" s="16" customFormat="1" ht="12.75" customHeight="1">
      <c r="B48" s="80" t="s">
        <v>8</v>
      </c>
      <c r="C48" s="80">
        <v>8</v>
      </c>
      <c r="D48" s="65" t="s">
        <v>174</v>
      </c>
      <c r="E48" s="80"/>
      <c r="F48" s="80"/>
      <c r="G48" s="80"/>
      <c r="H48" s="82"/>
      <c r="I48" s="92"/>
      <c r="J48" s="92"/>
      <c r="K48" s="15"/>
    </row>
    <row r="49" spans="2:11" s="16" customFormat="1" ht="12.75" customHeight="1">
      <c r="B49" s="80" t="s">
        <v>8</v>
      </c>
      <c r="C49" s="80">
        <v>9</v>
      </c>
      <c r="D49" s="65" t="s">
        <v>175</v>
      </c>
      <c r="E49" s="80"/>
      <c r="F49" s="80"/>
      <c r="G49" s="80"/>
      <c r="H49" s="82"/>
      <c r="I49" s="92"/>
      <c r="J49" s="92"/>
      <c r="K49" s="15"/>
    </row>
    <row r="50" spans="2:11" s="16" customFormat="1" ht="12.75" customHeight="1">
      <c r="B50" s="80" t="s">
        <v>8</v>
      </c>
      <c r="C50" s="80">
        <v>10</v>
      </c>
      <c r="D50" s="90" t="s">
        <v>176</v>
      </c>
      <c r="E50" s="80"/>
      <c r="F50" s="80"/>
      <c r="G50" s="80"/>
      <c r="H50" s="82"/>
      <c r="I50" s="92"/>
      <c r="J50" s="92"/>
      <c r="K50" s="15"/>
    </row>
    <row r="51" spans="2:11" s="16" customFormat="1" ht="12.75" customHeight="1">
      <c r="B51" s="80" t="s">
        <v>8</v>
      </c>
      <c r="C51" s="80">
        <v>11</v>
      </c>
      <c r="D51" s="90" t="s">
        <v>177</v>
      </c>
      <c r="E51" s="80"/>
      <c r="F51" s="80"/>
      <c r="G51" s="80"/>
      <c r="H51" s="82"/>
      <c r="I51" s="92"/>
      <c r="J51" s="92"/>
      <c r="K51" s="15"/>
    </row>
    <row r="52" spans="2:11" s="16" customFormat="1" ht="12.75" customHeight="1">
      <c r="B52" s="80" t="s">
        <v>8</v>
      </c>
      <c r="C52" s="80">
        <v>12</v>
      </c>
      <c r="D52" s="90" t="s">
        <v>178</v>
      </c>
      <c r="E52" s="80"/>
      <c r="F52" s="80"/>
      <c r="G52" s="80"/>
      <c r="H52" s="82"/>
      <c r="I52" s="92"/>
      <c r="J52" s="92"/>
      <c r="K52" s="15"/>
    </row>
    <row r="53" spans="2:11" s="16" customFormat="1" ht="12.75" customHeight="1">
      <c r="B53" s="80" t="s">
        <v>8</v>
      </c>
      <c r="C53" s="80">
        <v>13</v>
      </c>
      <c r="D53" s="90" t="s">
        <v>179</v>
      </c>
      <c r="E53" s="80"/>
      <c r="F53" s="80"/>
      <c r="G53" s="80"/>
      <c r="H53" s="82"/>
      <c r="I53" s="92"/>
      <c r="J53" s="92"/>
      <c r="K53" s="15"/>
    </row>
    <row r="54" spans="2:11" s="16" customFormat="1" ht="12.75" customHeight="1">
      <c r="B54" s="80" t="s">
        <v>8</v>
      </c>
      <c r="C54" s="80">
        <v>14</v>
      </c>
      <c r="D54" s="90" t="s">
        <v>168</v>
      </c>
      <c r="E54" s="80"/>
      <c r="F54" s="80"/>
      <c r="G54" s="80"/>
      <c r="H54" s="82"/>
      <c r="I54" s="92"/>
      <c r="J54" s="92"/>
      <c r="K54" s="15"/>
    </row>
    <row r="55" spans="2:11" s="16" customFormat="1" ht="12.75" customHeight="1">
      <c r="B55" s="80" t="s">
        <v>8</v>
      </c>
      <c r="C55" s="80">
        <v>15</v>
      </c>
      <c r="D55" s="90" t="s">
        <v>180</v>
      </c>
      <c r="E55" s="80"/>
      <c r="F55" s="80"/>
      <c r="G55" s="80"/>
      <c r="H55" s="82"/>
      <c r="I55" s="92"/>
      <c r="J55" s="92"/>
      <c r="K55" s="15"/>
    </row>
    <row r="56" spans="2:11" s="16" customFormat="1" ht="12.75" customHeight="1">
      <c r="B56" s="80" t="s">
        <v>8</v>
      </c>
      <c r="C56" s="80">
        <v>16</v>
      </c>
      <c r="D56" s="90" t="s">
        <v>179</v>
      </c>
      <c r="E56" s="80"/>
      <c r="F56" s="80"/>
      <c r="G56" s="80"/>
      <c r="H56" s="82"/>
      <c r="I56" s="92"/>
      <c r="J56" s="92"/>
      <c r="K56" s="15"/>
    </row>
    <row r="57" spans="2:11" s="16" customFormat="1" ht="12.75" customHeight="1">
      <c r="B57" s="80" t="s">
        <v>8</v>
      </c>
      <c r="C57" s="80">
        <v>17</v>
      </c>
      <c r="D57" s="90" t="s">
        <v>10</v>
      </c>
      <c r="E57" s="80"/>
      <c r="F57" s="80"/>
      <c r="G57" s="80"/>
      <c r="H57" s="82"/>
      <c r="I57" s="92"/>
      <c r="J57" s="92"/>
      <c r="K57" s="15"/>
    </row>
    <row r="58" spans="2:11" s="16" customFormat="1" ht="12.75" customHeight="1">
      <c r="B58" s="80" t="s">
        <v>8</v>
      </c>
      <c r="C58" s="80">
        <v>18</v>
      </c>
      <c r="D58" s="93" t="s">
        <v>181</v>
      </c>
      <c r="E58" s="80"/>
      <c r="F58" s="80"/>
      <c r="G58" s="80"/>
      <c r="H58" s="82"/>
      <c r="I58" s="92"/>
      <c r="J58" s="92"/>
      <c r="K58" s="15"/>
    </row>
    <row r="59" spans="2:11" s="16" customFormat="1" ht="12.75" customHeight="1">
      <c r="B59" s="80" t="s">
        <v>8</v>
      </c>
      <c r="C59" s="80">
        <v>19</v>
      </c>
      <c r="D59" s="90" t="s">
        <v>178</v>
      </c>
      <c r="E59" s="80"/>
      <c r="F59" s="80"/>
      <c r="G59" s="80"/>
      <c r="H59" s="82"/>
      <c r="I59" s="92"/>
      <c r="J59" s="92"/>
      <c r="K59" s="15"/>
    </row>
    <row r="60" spans="2:11" s="16" customFormat="1" ht="12.75" customHeight="1">
      <c r="B60" s="80" t="s">
        <v>8</v>
      </c>
      <c r="C60" s="80">
        <v>20</v>
      </c>
      <c r="D60" s="90" t="s">
        <v>182</v>
      </c>
      <c r="E60" s="80"/>
      <c r="F60" s="80"/>
      <c r="G60" s="80"/>
      <c r="H60" s="82"/>
      <c r="I60" s="92"/>
      <c r="J60" s="92"/>
      <c r="K60" s="15"/>
    </row>
    <row r="61" spans="2:11" s="16" customFormat="1" ht="12.75" customHeight="1">
      <c r="B61" s="80" t="s">
        <v>8</v>
      </c>
      <c r="C61" s="80">
        <v>21</v>
      </c>
      <c r="D61" s="90" t="s">
        <v>4</v>
      </c>
      <c r="E61" s="80"/>
      <c r="F61" s="80"/>
      <c r="G61" s="80"/>
      <c r="H61" s="82"/>
      <c r="I61" s="92"/>
      <c r="J61" s="92"/>
      <c r="K61" s="15"/>
    </row>
    <row r="62" spans="2:11" s="16" customFormat="1" ht="12.75" customHeight="1">
      <c r="B62" s="80" t="s">
        <v>8</v>
      </c>
      <c r="C62" s="80">
        <v>22</v>
      </c>
      <c r="D62" s="90" t="s">
        <v>39</v>
      </c>
      <c r="E62" s="80"/>
      <c r="F62" s="80"/>
      <c r="G62" s="80"/>
      <c r="H62" s="82"/>
      <c r="I62" s="92"/>
      <c r="J62" s="92"/>
      <c r="K62" s="15"/>
    </row>
    <row r="63" spans="2:11" s="16" customFormat="1" ht="12.75" customHeight="1">
      <c r="B63" s="80" t="s">
        <v>8</v>
      </c>
      <c r="C63" s="80">
        <v>23</v>
      </c>
      <c r="D63" s="90" t="s">
        <v>172</v>
      </c>
      <c r="E63" s="80"/>
      <c r="F63" s="80"/>
      <c r="G63" s="80"/>
      <c r="H63" s="82"/>
      <c r="I63" s="92"/>
      <c r="J63" s="92"/>
      <c r="K63" s="15"/>
    </row>
    <row r="64" spans="2:11" s="16" customFormat="1" ht="12.75" customHeight="1">
      <c r="B64" s="80" t="s">
        <v>8</v>
      </c>
      <c r="C64" s="80">
        <v>24</v>
      </c>
      <c r="D64" s="90" t="s">
        <v>178</v>
      </c>
      <c r="E64" s="80"/>
      <c r="F64" s="80"/>
      <c r="G64" s="80"/>
      <c r="H64" s="82"/>
      <c r="I64" s="92"/>
      <c r="J64" s="92"/>
      <c r="K64" s="15"/>
    </row>
    <row r="65" spans="2:11" s="16" customFormat="1" ht="12.75" customHeight="1">
      <c r="B65" s="80" t="s">
        <v>8</v>
      </c>
      <c r="C65" s="80">
        <v>25</v>
      </c>
      <c r="D65" s="90" t="s">
        <v>39</v>
      </c>
      <c r="E65" s="80"/>
      <c r="F65" s="80"/>
      <c r="G65" s="80"/>
      <c r="H65" s="82"/>
      <c r="I65" s="92"/>
      <c r="J65" s="92"/>
      <c r="K65" s="15"/>
    </row>
    <row r="66" spans="2:11" s="16" customFormat="1" ht="12.75" customHeight="1">
      <c r="B66" s="80" t="s">
        <v>8</v>
      </c>
      <c r="C66" s="80">
        <v>26</v>
      </c>
      <c r="D66" s="90" t="s">
        <v>172</v>
      </c>
      <c r="E66" s="80"/>
      <c r="F66" s="80"/>
      <c r="G66" s="80"/>
      <c r="H66" s="82"/>
      <c r="I66" s="92"/>
      <c r="J66" s="92"/>
      <c r="K66" s="15"/>
    </row>
    <row r="67" spans="2:11" s="16" customFormat="1" ht="12.75" customHeight="1">
      <c r="B67" s="80" t="s">
        <v>8</v>
      </c>
      <c r="C67" s="80">
        <v>27</v>
      </c>
      <c r="D67" s="90" t="s">
        <v>172</v>
      </c>
      <c r="E67" s="80"/>
      <c r="F67" s="80"/>
      <c r="G67" s="80"/>
      <c r="H67" s="82"/>
      <c r="I67" s="92"/>
      <c r="J67" s="92"/>
      <c r="K67" s="15"/>
    </row>
    <row r="68" spans="2:11" s="16" customFormat="1" ht="12.75" customHeight="1">
      <c r="B68" s="80" t="s">
        <v>8</v>
      </c>
      <c r="C68" s="80">
        <v>28</v>
      </c>
      <c r="D68" s="90" t="s">
        <v>175</v>
      </c>
      <c r="E68" s="80"/>
      <c r="F68" s="80"/>
      <c r="G68" s="80"/>
      <c r="H68" s="82"/>
      <c r="I68" s="92"/>
      <c r="J68" s="92"/>
      <c r="K68" s="15"/>
    </row>
    <row r="69" spans="2:11" s="16" customFormat="1" ht="12.75" customHeight="1">
      <c r="B69" s="80" t="s">
        <v>8</v>
      </c>
      <c r="C69" s="80">
        <v>29</v>
      </c>
      <c r="D69" s="90" t="s">
        <v>175</v>
      </c>
      <c r="E69" s="80"/>
      <c r="F69" s="80"/>
      <c r="G69" s="80"/>
      <c r="H69" s="82"/>
      <c r="I69" s="92"/>
      <c r="J69" s="92"/>
      <c r="K69" s="15"/>
    </row>
    <row r="70" spans="2:11" s="16" customFormat="1" ht="12.75" customHeight="1">
      <c r="B70" s="80" t="s">
        <v>8</v>
      </c>
      <c r="C70" s="80">
        <v>30</v>
      </c>
      <c r="D70" s="90" t="s">
        <v>4</v>
      </c>
      <c r="E70" s="80"/>
      <c r="F70" s="80"/>
      <c r="G70" s="80"/>
      <c r="H70" s="82"/>
      <c r="I70" s="92"/>
      <c r="J70" s="92"/>
      <c r="K70" s="15"/>
    </row>
    <row r="71" spans="2:11" s="16" customFormat="1" ht="12.75" customHeight="1">
      <c r="B71" s="80" t="s">
        <v>8</v>
      </c>
      <c r="C71" s="80">
        <v>31</v>
      </c>
      <c r="D71" s="90" t="s">
        <v>173</v>
      </c>
      <c r="E71" s="80"/>
      <c r="F71" s="80"/>
      <c r="G71" s="80"/>
      <c r="H71" s="82"/>
      <c r="I71" s="92"/>
      <c r="J71" s="92"/>
      <c r="K71" s="15"/>
    </row>
    <row r="72" spans="2:11" s="16" customFormat="1" ht="12.75" customHeight="1">
      <c r="B72" s="80" t="s">
        <v>8</v>
      </c>
      <c r="C72" s="80">
        <v>32</v>
      </c>
      <c r="D72" s="90" t="s">
        <v>183</v>
      </c>
      <c r="E72" s="80"/>
      <c r="F72" s="80"/>
      <c r="G72" s="80"/>
      <c r="H72" s="82"/>
      <c r="I72" s="92"/>
      <c r="J72" s="92"/>
      <c r="K72" s="15"/>
    </row>
    <row r="73" spans="2:11" s="16" customFormat="1" ht="12.75" customHeight="1">
      <c r="B73" s="80" t="s">
        <v>8</v>
      </c>
      <c r="C73" s="80">
        <v>33</v>
      </c>
      <c r="D73" s="90" t="s">
        <v>56</v>
      </c>
      <c r="E73" s="80"/>
      <c r="F73" s="80"/>
      <c r="G73" s="80"/>
      <c r="H73" s="82"/>
      <c r="I73" s="92"/>
      <c r="J73" s="92"/>
      <c r="K73" s="15"/>
    </row>
    <row r="74" spans="2:11" s="16" customFormat="1" ht="12.75" customHeight="1">
      <c r="B74" s="80" t="s">
        <v>8</v>
      </c>
      <c r="C74" s="80">
        <v>34</v>
      </c>
      <c r="D74" s="93" t="s">
        <v>184</v>
      </c>
      <c r="E74" s="80"/>
      <c r="F74" s="80"/>
      <c r="G74" s="80"/>
      <c r="H74" s="82"/>
      <c r="I74" s="92"/>
      <c r="J74" s="92"/>
      <c r="K74" s="15"/>
    </row>
    <row r="75" spans="2:11" s="16" customFormat="1" ht="12.75" customHeight="1">
      <c r="B75" s="80" t="s">
        <v>8</v>
      </c>
      <c r="C75" s="80">
        <v>35</v>
      </c>
      <c r="D75" s="90" t="s">
        <v>166</v>
      </c>
      <c r="E75" s="80"/>
      <c r="F75" s="80"/>
      <c r="G75" s="80"/>
      <c r="H75" s="82"/>
      <c r="I75" s="92"/>
      <c r="J75" s="92"/>
      <c r="K75" s="15"/>
    </row>
    <row r="76" spans="2:11" s="16" customFormat="1" ht="12.75" customHeight="1">
      <c r="B76" s="80" t="s">
        <v>8</v>
      </c>
      <c r="C76" s="80">
        <v>36</v>
      </c>
      <c r="D76" s="90" t="s">
        <v>184</v>
      </c>
      <c r="E76" s="80"/>
      <c r="F76" s="80"/>
      <c r="G76" s="80"/>
      <c r="H76" s="82"/>
      <c r="I76" s="92"/>
      <c r="J76" s="92"/>
      <c r="K76" s="15"/>
    </row>
    <row r="77" spans="2:11" s="16" customFormat="1" ht="12.75" customHeight="1">
      <c r="B77" s="80" t="s">
        <v>8</v>
      </c>
      <c r="C77" s="80">
        <v>37</v>
      </c>
      <c r="D77" s="90" t="s">
        <v>185</v>
      </c>
      <c r="E77" s="80"/>
      <c r="F77" s="80"/>
      <c r="G77" s="80"/>
      <c r="H77" s="82"/>
      <c r="I77" s="92"/>
      <c r="J77" s="92"/>
      <c r="K77" s="15"/>
    </row>
    <row r="78" spans="2:11" s="16" customFormat="1" ht="12.75" customHeight="1">
      <c r="B78" s="80" t="s">
        <v>8</v>
      </c>
      <c r="C78" s="80">
        <v>38</v>
      </c>
      <c r="D78" s="90" t="s">
        <v>186</v>
      </c>
      <c r="E78" s="80"/>
      <c r="F78" s="80"/>
      <c r="G78" s="80"/>
      <c r="H78" s="82"/>
      <c r="I78" s="92"/>
      <c r="J78" s="92"/>
      <c r="K78" s="15"/>
    </row>
    <row r="79" spans="2:11" s="16" customFormat="1" ht="12.75" customHeight="1">
      <c r="B79" s="80" t="s">
        <v>8</v>
      </c>
      <c r="C79" s="80">
        <v>39</v>
      </c>
      <c r="D79" s="90" t="s">
        <v>150</v>
      </c>
      <c r="E79" s="80"/>
      <c r="F79" s="80"/>
      <c r="G79" s="80"/>
      <c r="H79" s="82"/>
      <c r="I79" s="92"/>
      <c r="J79" s="92"/>
      <c r="K79" s="15"/>
    </row>
    <row r="80" spans="2:11" s="16" customFormat="1" ht="12.75" customHeight="1">
      <c r="B80" s="80" t="s">
        <v>8</v>
      </c>
      <c r="C80" s="80">
        <v>40</v>
      </c>
      <c r="D80" s="90" t="s">
        <v>184</v>
      </c>
      <c r="E80" s="80"/>
      <c r="F80" s="80"/>
      <c r="G80" s="80"/>
      <c r="H80" s="82"/>
      <c r="I80" s="92"/>
      <c r="J80" s="92"/>
      <c r="K80" s="15"/>
    </row>
    <row r="81" spans="2:11" s="16" customFormat="1" ht="12.75" customHeight="1">
      <c r="B81" s="80" t="s">
        <v>8</v>
      </c>
      <c r="C81" s="80">
        <v>41</v>
      </c>
      <c r="D81" s="90" t="s">
        <v>173</v>
      </c>
      <c r="E81" s="80"/>
      <c r="F81" s="80"/>
      <c r="G81" s="80"/>
      <c r="H81" s="82"/>
      <c r="I81" s="92"/>
      <c r="J81" s="92"/>
      <c r="K81" s="15"/>
    </row>
    <row r="82" spans="2:11" s="16" customFormat="1" ht="12.75" customHeight="1">
      <c r="B82" s="80" t="s">
        <v>8</v>
      </c>
      <c r="C82" s="80">
        <v>42</v>
      </c>
      <c r="D82" s="90" t="s">
        <v>174</v>
      </c>
      <c r="E82" s="80"/>
      <c r="F82" s="80"/>
      <c r="G82" s="80"/>
      <c r="H82" s="82"/>
      <c r="I82" s="92"/>
      <c r="J82" s="92"/>
      <c r="K82" s="15"/>
    </row>
    <row r="83" spans="2:11" s="16" customFormat="1" ht="12.75" customHeight="1">
      <c r="B83" s="80" t="s">
        <v>8</v>
      </c>
      <c r="C83" s="80">
        <v>43</v>
      </c>
      <c r="D83" s="90" t="s">
        <v>186</v>
      </c>
      <c r="E83" s="80"/>
      <c r="F83" s="80"/>
      <c r="G83" s="80"/>
      <c r="H83" s="82"/>
      <c r="I83" s="92"/>
      <c r="J83" s="92"/>
      <c r="K83" s="15"/>
    </row>
    <row r="84" spans="2:11" s="16" customFormat="1" ht="12.75" customHeight="1">
      <c r="B84" s="80" t="s">
        <v>8</v>
      </c>
      <c r="C84" s="80">
        <v>44</v>
      </c>
      <c r="D84" s="90" t="s">
        <v>166</v>
      </c>
      <c r="E84" s="80"/>
      <c r="F84" s="80"/>
      <c r="G84" s="80"/>
      <c r="H84" s="82"/>
      <c r="I84" s="92"/>
      <c r="J84" s="92"/>
      <c r="K84" s="15"/>
    </row>
    <row r="85" spans="2:11" s="16" customFormat="1" ht="12.75" customHeight="1">
      <c r="B85" s="80" t="s">
        <v>8</v>
      </c>
      <c r="C85" s="80">
        <v>45</v>
      </c>
      <c r="D85" s="90" t="s">
        <v>187</v>
      </c>
      <c r="E85" s="80"/>
      <c r="F85" s="80"/>
      <c r="G85" s="80"/>
      <c r="H85" s="82"/>
      <c r="I85" s="92"/>
      <c r="J85" s="92"/>
      <c r="K85" s="15"/>
    </row>
    <row r="86" spans="2:11" s="16" customFormat="1" ht="12.75" customHeight="1">
      <c r="B86" s="116" t="s">
        <v>8</v>
      </c>
      <c r="C86" s="116">
        <v>46</v>
      </c>
      <c r="D86" s="99" t="s">
        <v>4</v>
      </c>
      <c r="E86" s="116"/>
      <c r="F86" s="116"/>
      <c r="G86" s="116"/>
      <c r="H86" s="117"/>
      <c r="I86" s="122"/>
      <c r="J86" s="122"/>
      <c r="K86" s="15"/>
    </row>
    <row r="87" spans="2:11" s="16" customFormat="1" ht="12.75" customHeight="1">
      <c r="B87" s="80" t="s">
        <v>8</v>
      </c>
      <c r="C87" s="80">
        <v>47</v>
      </c>
      <c r="D87" s="93" t="s">
        <v>4</v>
      </c>
      <c r="E87" s="80"/>
      <c r="F87" s="80"/>
      <c r="G87" s="80"/>
      <c r="H87" s="82"/>
      <c r="I87" s="92"/>
      <c r="J87" s="92"/>
      <c r="K87" s="15"/>
    </row>
    <row r="88" spans="2:11" s="16" customFormat="1" ht="12.75" customHeight="1">
      <c r="B88" s="116" t="s">
        <v>8</v>
      </c>
      <c r="C88" s="116">
        <v>48</v>
      </c>
      <c r="D88" s="99" t="s">
        <v>4</v>
      </c>
      <c r="E88" s="116"/>
      <c r="F88" s="116"/>
      <c r="G88" s="116"/>
      <c r="H88" s="117"/>
      <c r="I88" s="122"/>
      <c r="J88" s="122"/>
      <c r="K88" s="15"/>
    </row>
    <row r="89" spans="2:11" s="16" customFormat="1" ht="12.75" customHeight="1">
      <c r="B89" s="116" t="s">
        <v>8</v>
      </c>
      <c r="C89" s="116">
        <v>49</v>
      </c>
      <c r="D89" s="103" t="s">
        <v>166</v>
      </c>
      <c r="E89" s="116"/>
      <c r="F89" s="116"/>
      <c r="G89" s="116"/>
      <c r="H89" s="117"/>
      <c r="I89" s="122"/>
      <c r="J89" s="122"/>
      <c r="K89" s="15"/>
    </row>
    <row r="90" spans="2:11" s="16" customFormat="1" ht="12.75" customHeight="1">
      <c r="B90" s="116" t="s">
        <v>8</v>
      </c>
      <c r="C90" s="116">
        <v>50</v>
      </c>
      <c r="D90" s="103" t="s">
        <v>166</v>
      </c>
      <c r="E90" s="116"/>
      <c r="F90" s="116"/>
      <c r="G90" s="116"/>
      <c r="H90" s="117"/>
      <c r="I90" s="122"/>
      <c r="J90" s="122"/>
      <c r="K90" s="15"/>
    </row>
    <row r="91" spans="2:11" s="16" customFormat="1" ht="12.75" customHeight="1">
      <c r="B91" s="80" t="s">
        <v>8</v>
      </c>
      <c r="C91" s="80">
        <v>51</v>
      </c>
      <c r="D91" s="90" t="s">
        <v>173</v>
      </c>
      <c r="E91" s="80"/>
      <c r="F91" s="80"/>
      <c r="G91" s="80"/>
      <c r="H91" s="82"/>
      <c r="I91" s="92"/>
      <c r="J91" s="92"/>
      <c r="K91" s="15"/>
    </row>
    <row r="92" spans="2:11" s="16" customFormat="1" ht="12.75" customHeight="1">
      <c r="B92" s="80" t="s">
        <v>8</v>
      </c>
      <c r="C92" s="80">
        <v>52</v>
      </c>
      <c r="D92" s="90" t="s">
        <v>174</v>
      </c>
      <c r="E92" s="80"/>
      <c r="F92" s="80"/>
      <c r="G92" s="80"/>
      <c r="H92" s="82"/>
      <c r="I92" s="92"/>
      <c r="J92" s="92"/>
      <c r="K92" s="15"/>
    </row>
    <row r="93" spans="2:11" s="16" customFormat="1" ht="12.75" customHeight="1">
      <c r="B93" s="80" t="s">
        <v>8</v>
      </c>
      <c r="C93" s="80">
        <v>53</v>
      </c>
      <c r="D93" s="90" t="s">
        <v>57</v>
      </c>
      <c r="E93" s="80"/>
      <c r="F93" s="80"/>
      <c r="G93" s="80"/>
      <c r="H93" s="82"/>
      <c r="I93" s="92"/>
      <c r="J93" s="92"/>
      <c r="K93" s="15"/>
    </row>
    <row r="94" spans="2:11" s="16" customFormat="1" ht="12.75" customHeight="1">
      <c r="B94" s="80" t="s">
        <v>8</v>
      </c>
      <c r="C94" s="80">
        <v>54</v>
      </c>
      <c r="D94" s="90" t="s">
        <v>186</v>
      </c>
      <c r="E94" s="80"/>
      <c r="F94" s="80"/>
      <c r="G94" s="80"/>
      <c r="H94" s="82"/>
      <c r="I94" s="92"/>
      <c r="J94" s="92"/>
      <c r="K94" s="15"/>
    </row>
    <row r="95" spans="2:11" s="16" customFormat="1" ht="12.75" customHeight="1">
      <c r="B95" s="80" t="s">
        <v>8</v>
      </c>
      <c r="C95" s="80">
        <v>55</v>
      </c>
      <c r="D95" s="90" t="s">
        <v>173</v>
      </c>
      <c r="E95" s="80"/>
      <c r="F95" s="80"/>
      <c r="G95" s="80"/>
      <c r="H95" s="82"/>
      <c r="I95" s="92"/>
      <c r="J95" s="92"/>
      <c r="K95" s="15"/>
    </row>
    <row r="96" spans="2:11" s="16" customFormat="1" ht="12.75" customHeight="1">
      <c r="B96" s="116" t="s">
        <v>8</v>
      </c>
      <c r="C96" s="116">
        <v>56</v>
      </c>
      <c r="D96" s="103" t="s">
        <v>188</v>
      </c>
      <c r="E96" s="116"/>
      <c r="F96" s="116"/>
      <c r="G96" s="116"/>
      <c r="H96" s="117"/>
      <c r="I96" s="122"/>
      <c r="J96" s="122"/>
      <c r="K96" s="15"/>
    </row>
    <row r="97" spans="2:11" s="16" customFormat="1" ht="12.75" customHeight="1">
      <c r="B97" s="80" t="s">
        <v>8</v>
      </c>
      <c r="C97" s="80">
        <v>57</v>
      </c>
      <c r="D97" s="90" t="s">
        <v>189</v>
      </c>
      <c r="E97" s="80"/>
      <c r="F97" s="80"/>
      <c r="G97" s="80"/>
      <c r="H97" s="82"/>
      <c r="I97" s="92"/>
      <c r="J97" s="92"/>
      <c r="K97" s="15"/>
    </row>
    <row r="98" spans="2:11" s="16" customFormat="1" ht="12.75" customHeight="1">
      <c r="B98" s="116" t="s">
        <v>8</v>
      </c>
      <c r="C98" s="116">
        <v>58</v>
      </c>
      <c r="D98" s="106" t="s">
        <v>150</v>
      </c>
      <c r="E98" s="116"/>
      <c r="F98" s="116"/>
      <c r="G98" s="116"/>
      <c r="H98" s="117"/>
      <c r="I98" s="122"/>
      <c r="J98" s="122"/>
      <c r="K98" s="15"/>
    </row>
    <row r="99" spans="2:11" s="16" customFormat="1" ht="12.75" customHeight="1">
      <c r="B99" s="116" t="s">
        <v>8</v>
      </c>
      <c r="C99" s="116">
        <v>59</v>
      </c>
      <c r="D99" s="106" t="s">
        <v>150</v>
      </c>
      <c r="E99" s="116"/>
      <c r="F99" s="116"/>
      <c r="G99" s="116"/>
      <c r="H99" s="117"/>
      <c r="I99" s="122"/>
      <c r="J99" s="122"/>
      <c r="K99" s="15"/>
    </row>
    <row r="100" spans="2:11" s="16" customFormat="1" ht="12.75" customHeight="1">
      <c r="B100" s="80" t="s">
        <v>8</v>
      </c>
      <c r="C100" s="80">
        <v>60</v>
      </c>
      <c r="D100" s="90" t="s">
        <v>163</v>
      </c>
      <c r="E100" s="80"/>
      <c r="F100" s="80"/>
      <c r="G100" s="80"/>
      <c r="H100" s="82"/>
      <c r="I100" s="92"/>
      <c r="J100" s="92"/>
      <c r="K100" s="15"/>
    </row>
    <row r="101" spans="2:11" s="16" customFormat="1" ht="12.75" customHeight="1">
      <c r="B101" s="80" t="s">
        <v>8</v>
      </c>
      <c r="C101" s="80">
        <v>61</v>
      </c>
      <c r="D101" s="90" t="s">
        <v>190</v>
      </c>
      <c r="E101" s="80"/>
      <c r="F101" s="80"/>
      <c r="G101" s="80"/>
      <c r="H101" s="82"/>
      <c r="I101" s="92"/>
      <c r="J101" s="92"/>
      <c r="K101" s="15"/>
    </row>
    <row r="102" spans="2:11" s="16" customFormat="1" ht="12.75" customHeight="1">
      <c r="B102" s="80" t="s">
        <v>8</v>
      </c>
      <c r="C102" s="80">
        <v>62</v>
      </c>
      <c r="D102" s="90" t="s">
        <v>150</v>
      </c>
      <c r="E102" s="80"/>
      <c r="F102" s="80"/>
      <c r="G102" s="80"/>
      <c r="H102" s="82"/>
      <c r="I102" s="92"/>
      <c r="J102" s="92"/>
      <c r="K102" s="15"/>
    </row>
    <row r="103" spans="2:11" s="16" customFormat="1" ht="12.75" customHeight="1">
      <c r="B103" s="80" t="s">
        <v>8</v>
      </c>
      <c r="C103" s="80">
        <v>63</v>
      </c>
      <c r="D103" s="90" t="s">
        <v>175</v>
      </c>
      <c r="E103" s="80"/>
      <c r="F103" s="80"/>
      <c r="G103" s="80"/>
      <c r="H103" s="82"/>
      <c r="I103" s="92"/>
      <c r="J103" s="92"/>
      <c r="K103" s="15"/>
    </row>
    <row r="104" spans="2:11" s="16" customFormat="1" ht="12.75" customHeight="1">
      <c r="B104" s="85"/>
      <c r="C104" s="85"/>
      <c r="D104" s="91"/>
      <c r="E104" s="85"/>
      <c r="F104" s="85"/>
      <c r="G104" s="85"/>
      <c r="H104" s="88"/>
      <c r="I104" s="89"/>
      <c r="J104" s="89"/>
      <c r="K104" s="15"/>
    </row>
    <row r="105" spans="2:11" ht="12.75" customHeight="1">
      <c r="B105" s="83"/>
      <c r="C105" s="83"/>
      <c r="D105" s="84"/>
      <c r="E105" s="83"/>
      <c r="F105" s="83"/>
      <c r="G105" s="83"/>
      <c r="H105" s="85"/>
      <c r="I105" s="85"/>
      <c r="J105" s="85"/>
      <c r="K105" s="8"/>
    </row>
    <row r="106" spans="2:11" s="6" customFormat="1" ht="12.75" customHeight="1">
      <c r="B106" s="156" t="s">
        <v>21</v>
      </c>
      <c r="C106" s="156"/>
      <c r="D106" s="156"/>
      <c r="E106" s="156"/>
      <c r="F106" s="156"/>
      <c r="G106" s="156"/>
      <c r="H106" s="156"/>
      <c r="I106" s="9"/>
      <c r="K106" s="8"/>
    </row>
    <row r="107" spans="2:11" s="6" customFormat="1" ht="12.75" customHeight="1" thickBot="1">
      <c r="B107" s="9"/>
      <c r="C107" s="9"/>
      <c r="D107" s="9"/>
      <c r="E107" s="9"/>
      <c r="F107" s="9"/>
      <c r="G107" s="9"/>
      <c r="H107" s="9"/>
      <c r="I107" s="7"/>
      <c r="J107" s="8"/>
      <c r="K107" s="8"/>
    </row>
    <row r="108" spans="2:11" ht="22.5" customHeight="1" thickBot="1">
      <c r="B108" s="10" t="s">
        <v>17</v>
      </c>
      <c r="C108" s="11" t="s">
        <v>13</v>
      </c>
      <c r="D108" s="11" t="s">
        <v>14</v>
      </c>
      <c r="E108" s="11" t="s">
        <v>64</v>
      </c>
      <c r="F108" s="11" t="s">
        <v>66</v>
      </c>
      <c r="G108" s="11"/>
      <c r="H108" s="11" t="s">
        <v>67</v>
      </c>
      <c r="I108" s="11" t="s">
        <v>6</v>
      </c>
      <c r="J108" s="22" t="s">
        <v>16</v>
      </c>
      <c r="K108" s="23"/>
    </row>
    <row r="109" spans="2:11" s="16" customFormat="1" ht="12.75" customHeight="1">
      <c r="B109" s="13" t="s">
        <v>9</v>
      </c>
      <c r="C109" s="13">
        <v>1</v>
      </c>
      <c r="D109" s="14"/>
      <c r="E109" s="13"/>
      <c r="F109" s="13"/>
      <c r="G109" s="13"/>
      <c r="H109" s="24"/>
      <c r="I109" s="24"/>
      <c r="J109" s="13"/>
      <c r="K109" s="8"/>
    </row>
    <row r="110" spans="2:11" s="16" customFormat="1" ht="12.75" customHeight="1">
      <c r="B110" s="17" t="s">
        <v>9</v>
      </c>
      <c r="C110" s="17">
        <v>2</v>
      </c>
      <c r="D110" s="18"/>
      <c r="E110" s="17"/>
      <c r="F110" s="17"/>
      <c r="G110" s="17"/>
      <c r="H110" s="25"/>
      <c r="I110" s="25"/>
      <c r="J110" s="17"/>
      <c r="K110" s="8"/>
    </row>
    <row r="111" spans="2:11" s="16" customFormat="1" ht="12.75" customHeight="1">
      <c r="B111" s="17" t="s">
        <v>9</v>
      </c>
      <c r="C111" s="17">
        <v>3</v>
      </c>
      <c r="D111" s="18"/>
      <c r="E111" s="17"/>
      <c r="F111" s="17"/>
      <c r="G111" s="17"/>
      <c r="H111" s="25"/>
      <c r="I111" s="25"/>
      <c r="J111" s="17"/>
      <c r="K111" s="8"/>
    </row>
    <row r="112" spans="2:11" s="16" customFormat="1" ht="12.75" customHeight="1">
      <c r="B112" s="17" t="s">
        <v>9</v>
      </c>
      <c r="C112" s="17">
        <v>4</v>
      </c>
      <c r="D112" s="18"/>
      <c r="E112" s="17"/>
      <c r="F112" s="17"/>
      <c r="G112" s="17"/>
      <c r="H112" s="25"/>
      <c r="I112" s="25"/>
      <c r="J112" s="17"/>
      <c r="K112" s="8"/>
    </row>
    <row r="113" spans="2:18" s="16" customFormat="1" ht="12.75" customHeight="1">
      <c r="B113" s="17" t="s">
        <v>9</v>
      </c>
      <c r="C113" s="17">
        <v>5</v>
      </c>
      <c r="D113" s="18"/>
      <c r="E113" s="17"/>
      <c r="F113" s="17"/>
      <c r="G113" s="17"/>
      <c r="H113" s="25"/>
      <c r="I113" s="25"/>
      <c r="J113" s="17"/>
      <c r="K113" s="8"/>
      <c r="M113" s="26" t="s">
        <v>40</v>
      </c>
      <c r="N113" s="19">
        <f>SUM(F113,F121)</f>
        <v>0</v>
      </c>
      <c r="O113" s="19" t="e">
        <f>SUM(#REF!,#REF!,#REF!,#REF!,#REF!,#REF!,#REF!,#REF!,#REF!,#REF!)</f>
        <v>#REF!</v>
      </c>
      <c r="P113" s="19"/>
      <c r="Q113" s="27"/>
      <c r="R113" s="28" t="e">
        <f>SUM(N113:Q113)</f>
        <v>#REF!</v>
      </c>
    </row>
    <row r="114" spans="2:18" s="16" customFormat="1" ht="12.75" customHeight="1">
      <c r="B114" s="17" t="s">
        <v>9</v>
      </c>
      <c r="C114" s="17">
        <v>6</v>
      </c>
      <c r="D114" s="18"/>
      <c r="E114" s="17"/>
      <c r="F114" s="17"/>
      <c r="G114" s="17"/>
      <c r="H114" s="25"/>
      <c r="I114" s="25"/>
      <c r="J114" s="17"/>
      <c r="K114" s="8"/>
      <c r="M114" s="26" t="s">
        <v>41</v>
      </c>
      <c r="N114" s="19">
        <f>SUM(F109:F112,F114,F115,F116,F117,F118:F120,F123,)</f>
        <v>0</v>
      </c>
      <c r="O114" s="19" t="e">
        <f>SUM(#REF!,#REF!,#REF!,#REF!,#REF!,#REF!,#REF!)</f>
        <v>#REF!</v>
      </c>
      <c r="P114" s="19">
        <f>SUM(N129)</f>
        <v>0</v>
      </c>
      <c r="Q114" s="27"/>
      <c r="R114" s="28" t="e">
        <f>SUM(N114:Q114)</f>
        <v>#REF!</v>
      </c>
    </row>
    <row r="115" spans="2:18" s="16" customFormat="1" ht="12.75" customHeight="1">
      <c r="B115" s="17" t="s">
        <v>9</v>
      </c>
      <c r="C115" s="17">
        <v>7</v>
      </c>
      <c r="D115" s="18"/>
      <c r="E115" s="17"/>
      <c r="F115" s="17"/>
      <c r="G115" s="17"/>
      <c r="H115" s="25"/>
      <c r="I115" s="25"/>
      <c r="J115" s="17"/>
      <c r="K115" s="8"/>
      <c r="M115" s="26" t="s">
        <v>44</v>
      </c>
      <c r="N115" s="19">
        <v>220</v>
      </c>
      <c r="O115" s="19"/>
      <c r="P115" s="19"/>
      <c r="Q115" s="27"/>
      <c r="R115" s="28">
        <f>SUM(N115:Q115)</f>
        <v>220</v>
      </c>
    </row>
    <row r="116" spans="2:18" s="16" customFormat="1" ht="12.75" customHeight="1">
      <c r="B116" s="17" t="s">
        <v>9</v>
      </c>
      <c r="C116" s="17">
        <v>8</v>
      </c>
      <c r="D116" s="18"/>
      <c r="E116" s="17"/>
      <c r="F116" s="17"/>
      <c r="G116" s="17"/>
      <c r="H116" s="25"/>
      <c r="I116" s="25"/>
      <c r="J116" s="17"/>
      <c r="K116" s="8"/>
      <c r="M116" s="26" t="s">
        <v>45</v>
      </c>
      <c r="N116" s="27"/>
      <c r="O116" s="27"/>
      <c r="P116" s="27"/>
      <c r="Q116" s="27"/>
      <c r="R116" s="20">
        <v>230</v>
      </c>
    </row>
    <row r="117" spans="2:18" s="16" customFormat="1" ht="12.75" customHeight="1">
      <c r="B117" s="17" t="s">
        <v>9</v>
      </c>
      <c r="C117" s="17">
        <v>9</v>
      </c>
      <c r="D117" s="18"/>
      <c r="E117" s="17"/>
      <c r="F117" s="17"/>
      <c r="G117" s="17"/>
      <c r="H117" s="25"/>
      <c r="I117" s="25"/>
      <c r="J117" s="17"/>
      <c r="K117" s="8"/>
      <c r="M117" s="26" t="s">
        <v>55</v>
      </c>
      <c r="N117" s="27"/>
      <c r="O117" s="27"/>
      <c r="P117" s="27"/>
      <c r="Q117" s="27"/>
      <c r="R117" s="20" t="e">
        <f>SUM(#REF!)</f>
        <v>#REF!</v>
      </c>
    </row>
    <row r="118" spans="2:11" s="16" customFormat="1" ht="12.75" customHeight="1">
      <c r="B118" s="17" t="s">
        <v>9</v>
      </c>
      <c r="C118" s="17">
        <v>10</v>
      </c>
      <c r="D118" s="18"/>
      <c r="E118" s="17"/>
      <c r="F118" s="17"/>
      <c r="G118" s="17"/>
      <c r="H118" s="25"/>
      <c r="I118" s="25"/>
      <c r="J118" s="17"/>
      <c r="K118" s="8"/>
    </row>
    <row r="119" spans="2:11" s="16" customFormat="1" ht="12.75" customHeight="1">
      <c r="B119" s="17" t="s">
        <v>9</v>
      </c>
      <c r="C119" s="17">
        <v>11</v>
      </c>
      <c r="D119" s="18"/>
      <c r="E119" s="17"/>
      <c r="F119" s="17"/>
      <c r="G119" s="17"/>
      <c r="H119" s="25"/>
      <c r="I119" s="25"/>
      <c r="J119" s="17"/>
      <c r="K119" s="8"/>
    </row>
    <row r="120" spans="2:11" s="16" customFormat="1" ht="12.75" customHeight="1">
      <c r="B120" s="17" t="s">
        <v>9</v>
      </c>
      <c r="C120" s="17">
        <v>12</v>
      </c>
      <c r="D120" s="18"/>
      <c r="E120" s="17"/>
      <c r="F120" s="17"/>
      <c r="G120" s="17"/>
      <c r="H120" s="25"/>
      <c r="I120" s="25"/>
      <c r="J120" s="17"/>
      <c r="K120" s="8"/>
    </row>
    <row r="121" spans="2:11" s="16" customFormat="1" ht="12.75" customHeight="1">
      <c r="B121" s="17" t="s">
        <v>9</v>
      </c>
      <c r="C121" s="17">
        <v>13</v>
      </c>
      <c r="D121" s="18"/>
      <c r="E121" s="17"/>
      <c r="F121" s="17"/>
      <c r="G121" s="17"/>
      <c r="H121" s="25"/>
      <c r="I121" s="25"/>
      <c r="J121" s="17"/>
      <c r="K121" s="8"/>
    </row>
    <row r="122" spans="2:11" ht="12.75" customHeight="1">
      <c r="B122" s="17" t="s">
        <v>9</v>
      </c>
      <c r="C122" s="17">
        <v>14</v>
      </c>
      <c r="D122" s="18"/>
      <c r="E122" s="17"/>
      <c r="F122" s="17"/>
      <c r="G122" s="17"/>
      <c r="H122" s="25"/>
      <c r="I122" s="25"/>
      <c r="J122" s="17"/>
      <c r="K122" s="8"/>
    </row>
    <row r="123" spans="2:11" s="16" customFormat="1" ht="12.75" customHeight="1">
      <c r="B123" s="17" t="s">
        <v>9</v>
      </c>
      <c r="C123" s="17">
        <v>15</v>
      </c>
      <c r="D123" s="18"/>
      <c r="E123" s="17"/>
      <c r="F123" s="17"/>
      <c r="G123" s="17"/>
      <c r="H123" s="25"/>
      <c r="I123" s="25"/>
      <c r="J123" s="17"/>
      <c r="K123" s="8"/>
    </row>
    <row r="124" spans="2:11" ht="12.75" customHeight="1">
      <c r="B124" s="17" t="s">
        <v>9</v>
      </c>
      <c r="C124" s="17">
        <v>16</v>
      </c>
      <c r="D124" s="18"/>
      <c r="E124" s="17"/>
      <c r="F124" s="17"/>
      <c r="G124" s="17"/>
      <c r="H124" s="25"/>
      <c r="I124" s="25"/>
      <c r="J124" s="29"/>
      <c r="K124" s="30"/>
    </row>
    <row r="125" spans="2:11" ht="12.75" customHeight="1">
      <c r="B125" s="6"/>
      <c r="C125" s="6"/>
      <c r="D125" s="21"/>
      <c r="E125" s="6"/>
      <c r="F125" s="6"/>
      <c r="G125" s="6"/>
      <c r="H125" s="31"/>
      <c r="I125" s="31"/>
      <c r="J125" s="32"/>
      <c r="K125" s="30"/>
    </row>
    <row r="126" spans="2:11" s="34" customFormat="1" ht="12.75" customHeight="1">
      <c r="B126" s="156" t="s">
        <v>69</v>
      </c>
      <c r="C126" s="156"/>
      <c r="D126" s="156"/>
      <c r="E126" s="156"/>
      <c r="F126" s="156"/>
      <c r="G126" s="156"/>
      <c r="H126" s="156"/>
      <c r="I126" s="156"/>
      <c r="J126" s="156"/>
      <c r="K126" s="33"/>
    </row>
    <row r="127" spans="2:11" s="6" customFormat="1" ht="12.75" customHeight="1" thickBot="1">
      <c r="B127" s="9"/>
      <c r="C127" s="9"/>
      <c r="D127" s="9"/>
      <c r="E127" s="9"/>
      <c r="F127" s="9"/>
      <c r="G127" s="9"/>
      <c r="H127" s="9"/>
      <c r="I127" s="7"/>
      <c r="J127" s="8"/>
      <c r="K127" s="8"/>
    </row>
    <row r="128" spans="2:11" ht="22.5" customHeight="1" thickBot="1">
      <c r="B128" s="10" t="s">
        <v>17</v>
      </c>
      <c r="C128" s="11" t="s">
        <v>13</v>
      </c>
      <c r="D128" s="1" t="s">
        <v>70</v>
      </c>
      <c r="E128" s="11" t="s">
        <v>64</v>
      </c>
      <c r="F128" s="11" t="s">
        <v>66</v>
      </c>
      <c r="G128" s="11"/>
      <c r="H128" s="11" t="s">
        <v>22</v>
      </c>
      <c r="I128" s="11" t="s">
        <v>6</v>
      </c>
      <c r="J128" s="22" t="s">
        <v>16</v>
      </c>
      <c r="K128" s="23"/>
    </row>
    <row r="129" spans="2:11" s="16" customFormat="1" ht="12.75" customHeight="1">
      <c r="B129" s="13" t="s">
        <v>12</v>
      </c>
      <c r="C129" s="13">
        <v>1</v>
      </c>
      <c r="D129" s="14"/>
      <c r="E129" s="13"/>
      <c r="F129" s="13"/>
      <c r="G129" s="13"/>
      <c r="H129" s="24"/>
      <c r="I129" s="24"/>
      <c r="J129" s="35"/>
      <c r="K129" s="30"/>
    </row>
    <row r="130" spans="2:11" s="16" customFormat="1" ht="12.75" customHeight="1">
      <c r="B130" s="17" t="s">
        <v>12</v>
      </c>
      <c r="C130" s="17">
        <v>2</v>
      </c>
      <c r="D130" s="18"/>
      <c r="E130" s="17"/>
      <c r="F130" s="17"/>
      <c r="G130" s="17"/>
      <c r="H130" s="25"/>
      <c r="I130" s="25"/>
      <c r="J130" s="17"/>
      <c r="K130" s="8"/>
    </row>
    <row r="131" spans="2:11" s="16" customFormat="1" ht="12.75" customHeight="1">
      <c r="B131" s="17" t="s">
        <v>12</v>
      </c>
      <c r="C131" s="17">
        <v>3</v>
      </c>
      <c r="D131" s="18"/>
      <c r="E131" s="17"/>
      <c r="F131" s="17"/>
      <c r="G131" s="17"/>
      <c r="H131" s="25"/>
      <c r="I131" s="25"/>
      <c r="J131" s="17"/>
      <c r="K131" s="8"/>
    </row>
    <row r="132" spans="2:11" s="16" customFormat="1" ht="12.75" customHeight="1">
      <c r="B132" s="17" t="s">
        <v>12</v>
      </c>
      <c r="C132" s="17">
        <v>4</v>
      </c>
      <c r="D132" s="18"/>
      <c r="E132" s="17"/>
      <c r="F132" s="17"/>
      <c r="G132" s="17"/>
      <c r="H132" s="25"/>
      <c r="I132" s="25"/>
      <c r="J132" s="17"/>
      <c r="K132" s="8"/>
    </row>
    <row r="135" spans="2:4" ht="12.75" customHeight="1">
      <c r="B135" s="145" t="s">
        <v>29</v>
      </c>
      <c r="C135" s="145"/>
      <c r="D135" s="145"/>
    </row>
    <row r="136" spans="2:4" ht="12.75" customHeight="1">
      <c r="B136" s="4"/>
      <c r="C136" s="4"/>
      <c r="D136" s="4"/>
    </row>
    <row r="137" spans="2:14" ht="12.75" customHeight="1">
      <c r="B137" s="4"/>
      <c r="C137" s="4"/>
      <c r="D137" s="36" t="s">
        <v>72</v>
      </c>
      <c r="E137" s="37"/>
      <c r="F137" s="37"/>
      <c r="G137" s="37"/>
      <c r="H137" s="37"/>
      <c r="I137" s="37"/>
      <c r="J137" s="37"/>
      <c r="K137" s="38"/>
      <c r="M137" s="37"/>
      <c r="N137" s="37"/>
    </row>
  </sheetData>
  <sheetProtection/>
  <mergeCells count="40">
    <mergeCell ref="B135:D135"/>
    <mergeCell ref="B106:H106"/>
    <mergeCell ref="B2:H2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40:J40"/>
    <mergeCell ref="B39:H39"/>
    <mergeCell ref="I23:J23"/>
    <mergeCell ref="I24:J24"/>
    <mergeCell ref="I25:J25"/>
    <mergeCell ref="I26:J26"/>
    <mergeCell ref="I27:J27"/>
    <mergeCell ref="I28:J28"/>
    <mergeCell ref="I29:J29"/>
    <mergeCell ref="I30:J30"/>
    <mergeCell ref="B126:J126"/>
    <mergeCell ref="I31:J31"/>
    <mergeCell ref="I32:J32"/>
    <mergeCell ref="I33:J33"/>
    <mergeCell ref="I34:J34"/>
    <mergeCell ref="I35:J35"/>
    <mergeCell ref="I37:J37"/>
    <mergeCell ref="I36:J36"/>
  </mergeCells>
  <printOptions/>
  <pageMargins left="0.49" right="0.3" top="0.42" bottom="0.37" header="0.3" footer="0.27"/>
  <pageSetup horizontalDpi="600" verticalDpi="600" orientation="portrait" paperSize="9" scale="95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zahrada</dc:creator>
  <cp:keywords/>
  <dc:description/>
  <cp:lastModifiedBy>martinik</cp:lastModifiedBy>
  <cp:lastPrinted>2010-11-23T09:06:44Z</cp:lastPrinted>
  <dcterms:created xsi:type="dcterms:W3CDTF">2008-08-22T08:12:17Z</dcterms:created>
  <dcterms:modified xsi:type="dcterms:W3CDTF">2019-07-08T06:01:30Z</dcterms:modified>
  <cp:category/>
  <cp:version/>
  <cp:contentType/>
  <cp:contentStatus/>
</cp:coreProperties>
</file>