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85" tabRatio="607" activeTab="0"/>
  </bookViews>
  <sheets>
    <sheet name="Položky" sheetId="1" r:id="rId1"/>
  </sheets>
  <definedNames>
    <definedName name="BPK1">'Položky'!#REF!</definedName>
    <definedName name="BPK2">'Položky'!#REF!</definedName>
    <definedName name="BPK3">'Položky'!#REF!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'Položky'!$A$1:$G$49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>0</definedName>
    <definedName name="solver_num" localSheetId="0">0</definedName>
    <definedName name="solver_opt" localSheetId="0">'Položky'!#REF!</definedName>
    <definedName name="solver_typ" localSheetId="0">1</definedName>
    <definedName name="solver_val" localSheetId="0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<sst xmlns="http://schemas.openxmlformats.org/spreadsheetml/2006/main" count="117" uniqueCount="84">
  <si>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</si>
  <si>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</si>
  <si>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</si>
  <si>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</si>
  <si>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</si>
  <si>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</si>
  <si>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</si>
  <si>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</si>
  <si>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S:</t>
  </si>
  <si>
    <t>O:</t>
  </si>
  <si>
    <t>celkem s DPH 21 %</t>
  </si>
  <si>
    <t>celkem bez DPH</t>
  </si>
  <si>
    <t>m2</t>
  </si>
  <si>
    <t>t</t>
  </si>
  <si>
    <t>výsadba solitérního stromu</t>
  </si>
  <si>
    <t>162701105R00</t>
  </si>
  <si>
    <t>m3</t>
  </si>
  <si>
    <t>167101101R00</t>
  </si>
  <si>
    <t>183101321R00</t>
  </si>
  <si>
    <t>ks</t>
  </si>
  <si>
    <t>184102116R00</t>
  </si>
  <si>
    <t>184202112R00</t>
  </si>
  <si>
    <t>184501111R00</t>
  </si>
  <si>
    <t>185804311R00</t>
  </si>
  <si>
    <t>185851111R00</t>
  </si>
  <si>
    <t>R</t>
  </si>
  <si>
    <t>Vodorovné přemístění výkopku z hor. 1-4 do 10000m</t>
  </si>
  <si>
    <t>Nakládání výkopku z hor. 1-4 v množství do 100 m3</t>
  </si>
  <si>
    <t>kus</t>
  </si>
  <si>
    <t>Výsadba dřevin s balem D 60 cm v rovině</t>
  </si>
  <si>
    <t>Ukotvení dřeviny kůly D do 10 cm, dl. do 3 m</t>
  </si>
  <si>
    <t>Zhotovení obalu kmene z juty, 1 vrstva, v rovině</t>
  </si>
  <si>
    <t>Zalití rostlin vodou plochy do 20 m2 1x</t>
  </si>
  <si>
    <t>Dovoz vody pro zálivku rostlin do 6 km</t>
  </si>
  <si>
    <t>Voda pro zálivku 100 l/strom</t>
  </si>
  <si>
    <t>184806111</t>
  </si>
  <si>
    <t>Redukční řez korun stromů po výsadbě D KO 2m</t>
  </si>
  <si>
    <t>výsadba keřů</t>
  </si>
  <si>
    <t>Gleditsia triacanthos var. 'Inermis', 3x přesazovaný, velikost 16/17</t>
  </si>
  <si>
    <t>R001</t>
  </si>
  <si>
    <t>R002</t>
  </si>
  <si>
    <t>183101114R00</t>
  </si>
  <si>
    <t>184102112R00</t>
  </si>
  <si>
    <t>Cechovní, Příční - vnitrobloky</t>
  </si>
  <si>
    <t>dosadba zeleně</t>
  </si>
  <si>
    <t>Výsadba dřeviny s balem do jamky se zalitím, sv. 1:5, D balu do 0, 3 m (sazenice nad 80 cm</t>
  </si>
  <si>
    <t>Jamky pro výsadbu bez výměny půdy horniny tř 1-4 objedm do 0,125 m3 sv. 1:5, (sazenice nad 80 cm)</t>
  </si>
  <si>
    <t>185802114R00</t>
  </si>
  <si>
    <t>Hnojení umělým hnojivem k jednotlivým rostlinám, sv. 1:5, (2 tablety - 20 g/keř)</t>
  </si>
  <si>
    <t>Tablety hnojiva - váha 10g (2ks/keř)</t>
  </si>
  <si>
    <t>184911431</t>
  </si>
  <si>
    <t>184911431R00</t>
  </si>
  <si>
    <t>Mulčování rostlin tl mulče do 0,15m v rovině a svahu do 1:5</t>
  </si>
  <si>
    <t>Hloub. jamek s výměnou 100/ půdy do 1m3 sv. 1:5</t>
  </si>
  <si>
    <t>18580211čR00</t>
  </si>
  <si>
    <t xml:space="preserve">Hnojení umělým hnojivem k jednotlivým stromů, v rovině a ve svahu do 1:5, (4 tablety - 40 g/strom </t>
  </si>
  <si>
    <t>Tablety hnojiva - (4ks/strom) (váha tablety 10 g)</t>
  </si>
  <si>
    <t>Kůly 2,5m (3ks/strom)</t>
  </si>
  <si>
    <t>Příčky - (3ks/strom)</t>
  </si>
  <si>
    <t>Drcená borka vč. Dovozu (cca 0,15m v rovině a svahu do 1:5</t>
  </si>
  <si>
    <t>Zhotovení závlahové mísy o průměru 1 m u solitérních dřevin v rovině nebo svahu do 1:5</t>
  </si>
  <si>
    <t>184215412</t>
  </si>
  <si>
    <t>km</t>
  </si>
  <si>
    <t>Odvoz kontejneru s odpadem z ořezů stromů po výsadbě na skládku do 20 km</t>
  </si>
  <si>
    <t xml:space="preserve">Skládkovné (1kontejner - 0, 5t) z ořezu stromů </t>
  </si>
  <si>
    <t>Mlučování rostlin tl mulče do 0,15 m v rovině a svahu do 1:5</t>
  </si>
  <si>
    <t>185851121R00</t>
  </si>
  <si>
    <t>Dovoz vody pro zálivku za vzdálenost do 6 km (10lkeř)</t>
  </si>
  <si>
    <t>Zalití rostlin vodou plocha do 20 m2 1x (10l/keř)</t>
  </si>
  <si>
    <t>R003</t>
  </si>
  <si>
    <t>Voda pro zálivku 10 l/keř</t>
  </si>
  <si>
    <t>184851412R00</t>
  </si>
  <si>
    <t>Zpětný řez keřů po výsadbě výšky do 1 m</t>
  </si>
  <si>
    <t>Odvoz kontejneru s odpadem z ořezů keřů po výsadbě na skládku do 20 km</t>
  </si>
  <si>
    <t>Skládkovné (1kontejner - 0, 5t) z ořezu keřů</t>
  </si>
  <si>
    <t xml:space="preserve">sazenice do velikosti 80 - 100 </t>
  </si>
  <si>
    <t>Malus 'Profusion', 3x přesazovaná, velikost 16/18</t>
  </si>
  <si>
    <t>Hedera helix 'GOLDCHILD'</t>
  </si>
  <si>
    <t>Syringa vulgaris 'Charles Joly', bal. výška 80 - 100 cm</t>
  </si>
  <si>
    <t>bm</t>
  </si>
  <si>
    <t>Popruh (1,5m/strom)</t>
  </si>
  <si>
    <t>substrát zahradní (do výsadbové jámy)</t>
  </si>
  <si>
    <t>g</t>
  </si>
  <si>
    <t>Muchovník Lamarckův ´Amelanchier lamarckii' , bal. výška 60 - 80 cm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</si>
</sst>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&quot; Kč&quot;"/>
    <numFmt numFmtId="167" formatCode="#,##0.000"/>
    <numFmt numFmtId="168" formatCode="#,##0.00000"/>
    <numFmt numFmtId="169" formatCode="0.0000"/>
    <numFmt numFmtId="170" formatCode="[$-405]d\.\ mmmm\ yyyy"/>
    <numFmt numFmtId="171" formatCode="#,##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0.000"/>
  </numFmts>
  <fonts count="5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48" applyFont="1" applyBorder="1">
      <alignment/>
      <protection/>
    </xf>
    <xf numFmtId="0" fontId="0" fillId="0" borderId="10" xfId="48" applyBorder="1">
      <alignment/>
      <protection/>
    </xf>
    <xf numFmtId="0" fontId="2" fillId="0" borderId="11" xfId="48" applyFont="1" applyBorder="1">
      <alignment/>
      <protection/>
    </xf>
    <xf numFmtId="0" fontId="0" fillId="0" borderId="11" xfId="48" applyBorder="1">
      <alignment/>
      <protection/>
    </xf>
    <xf numFmtId="0" fontId="0" fillId="0" borderId="0" xfId="48">
      <alignment/>
      <protection/>
    </xf>
    <xf numFmtId="0" fontId="0" fillId="0" borderId="0" xfId="48" applyAlignment="1">
      <alignment horizontal="right"/>
      <protection/>
    </xf>
    <xf numFmtId="0" fontId="6" fillId="0" borderId="0" xfId="48" applyFont="1" applyAlignment="1">
      <alignment horizontal="center"/>
      <protection/>
    </xf>
    <xf numFmtId="0" fontId="7" fillId="0" borderId="0" xfId="48" applyFont="1" applyAlignment="1">
      <alignment horizontal="center"/>
      <protection/>
    </xf>
    <xf numFmtId="0" fontId="7" fillId="0" borderId="0" xfId="48" applyFont="1" applyAlignment="1">
      <alignment horizontal="right"/>
      <protection/>
    </xf>
    <xf numFmtId="0" fontId="3" fillId="0" borderId="12" xfId="48" applyFont="1" applyBorder="1" applyAlignment="1">
      <alignment horizontal="right"/>
      <protection/>
    </xf>
    <xf numFmtId="0" fontId="0" fillId="0" borderId="10" xfId="48" applyBorder="1" applyAlignment="1">
      <alignment horizontal="left"/>
      <protection/>
    </xf>
    <xf numFmtId="0" fontId="0" fillId="0" borderId="13" xfId="48" applyBorder="1">
      <alignment/>
      <protection/>
    </xf>
    <xf numFmtId="0" fontId="3" fillId="0" borderId="0" xfId="48" applyFont="1">
      <alignment/>
      <protection/>
    </xf>
    <xf numFmtId="0" fontId="0" fillId="0" borderId="0" xfId="48" applyFont="1">
      <alignment/>
      <protection/>
    </xf>
    <xf numFmtId="0" fontId="0" fillId="0" borderId="0" xfId="48" applyAlignment="1">
      <alignment/>
      <protection/>
    </xf>
    <xf numFmtId="49" fontId="3" fillId="33" borderId="14" xfId="48" applyNumberFormat="1" applyFont="1" applyFill="1" applyBorder="1">
      <alignment/>
      <protection/>
    </xf>
    <xf numFmtId="0" fontId="3" fillId="33" borderId="15" xfId="48" applyFont="1" applyFill="1" applyBorder="1" applyAlignment="1">
      <alignment horizontal="center"/>
      <protection/>
    </xf>
    <xf numFmtId="0" fontId="3" fillId="33" borderId="15" xfId="48" applyNumberFormat="1" applyFont="1" applyFill="1" applyBorder="1" applyAlignment="1">
      <alignment horizontal="center"/>
      <protection/>
    </xf>
    <xf numFmtId="0" fontId="3" fillId="33" borderId="14" xfId="48" applyFont="1" applyFill="1" applyBorder="1" applyAlignment="1">
      <alignment horizontal="center"/>
      <protection/>
    </xf>
    <xf numFmtId="0" fontId="0" fillId="0" borderId="0" xfId="48" applyNumberFormat="1">
      <alignment/>
      <protection/>
    </xf>
    <xf numFmtId="0" fontId="8" fillId="0" borderId="0" xfId="48" applyFont="1">
      <alignment/>
      <protection/>
    </xf>
    <xf numFmtId="0" fontId="0" fillId="0" borderId="0" xfId="48" applyBorder="1">
      <alignment/>
      <protection/>
    </xf>
    <xf numFmtId="0" fontId="9" fillId="0" borderId="0" xfId="48" applyFont="1" applyAlignment="1">
      <alignment/>
      <protection/>
    </xf>
    <xf numFmtId="0" fontId="10" fillId="0" borderId="0" xfId="48" applyFont="1" applyBorder="1">
      <alignment/>
      <protection/>
    </xf>
    <xf numFmtId="3" fontId="10" fillId="0" borderId="0" xfId="48" applyNumberFormat="1" applyFont="1" applyBorder="1" applyAlignment="1">
      <alignment horizontal="right"/>
      <protection/>
    </xf>
    <xf numFmtId="4" fontId="10" fillId="0" borderId="0" xfId="48" applyNumberFormat="1" applyFont="1" applyBorder="1">
      <alignment/>
      <protection/>
    </xf>
    <xf numFmtId="0" fontId="9" fillId="0" borderId="0" xfId="48" applyFont="1" applyBorder="1" applyAlignment="1">
      <alignment/>
      <protection/>
    </xf>
    <xf numFmtId="0" fontId="0" fillId="0" borderId="0" xfId="48" applyBorder="1" applyAlignment="1">
      <alignment horizontal="right"/>
      <protection/>
    </xf>
    <xf numFmtId="0" fontId="2" fillId="34" borderId="16" xfId="48" applyFont="1" applyFill="1" applyBorder="1" applyAlignment="1">
      <alignment horizontal="center"/>
      <protection/>
    </xf>
    <xf numFmtId="49" fontId="2" fillId="34" borderId="16" xfId="48" applyNumberFormat="1" applyFont="1" applyFill="1" applyBorder="1" applyAlignment="1">
      <alignment horizontal="left"/>
      <protection/>
    </xf>
    <xf numFmtId="0" fontId="2" fillId="34" borderId="16" xfId="48" applyFont="1" applyFill="1" applyBorder="1">
      <alignment/>
      <protection/>
    </xf>
    <xf numFmtId="0" fontId="0" fillId="34" borderId="16" xfId="48" applyNumberFormat="1" applyFill="1" applyBorder="1" applyAlignment="1">
      <alignment horizontal="right"/>
      <protection/>
    </xf>
    <xf numFmtId="4" fontId="2" fillId="34" borderId="16" xfId="48" applyNumberFormat="1" applyFont="1" applyFill="1" applyBorder="1">
      <alignment/>
      <protection/>
    </xf>
    <xf numFmtId="0" fontId="0" fillId="0" borderId="17" xfId="48" applyFont="1" applyBorder="1" applyAlignment="1">
      <alignment horizontal="center" vertical="top"/>
      <protection/>
    </xf>
    <xf numFmtId="49" fontId="4" fillId="0" borderId="17" xfId="48" applyNumberFormat="1" applyFont="1" applyBorder="1" applyAlignment="1">
      <alignment horizontal="left" vertical="top"/>
      <protection/>
    </xf>
    <xf numFmtId="49" fontId="4" fillId="0" borderId="17" xfId="48" applyNumberFormat="1" applyFont="1" applyBorder="1" applyAlignment="1">
      <alignment horizontal="center" shrinkToFit="1"/>
      <protection/>
    </xf>
    <xf numFmtId="4" fontId="4" fillId="0" borderId="17" xfId="48" applyNumberFormat="1" applyFont="1" applyBorder="1" applyAlignment="1">
      <alignment horizontal="right"/>
      <protection/>
    </xf>
    <xf numFmtId="4" fontId="4" fillId="0" borderId="17" xfId="48" applyNumberFormat="1" applyFont="1" applyBorder="1">
      <alignment/>
      <protection/>
    </xf>
    <xf numFmtId="0" fontId="4" fillId="0" borderId="17" xfId="48" applyFont="1" applyBorder="1">
      <alignment/>
      <protection/>
    </xf>
    <xf numFmtId="0" fontId="0" fillId="34" borderId="16" xfId="48" applyFont="1" applyFill="1" applyBorder="1" applyAlignment="1">
      <alignment horizontal="center"/>
      <protection/>
    </xf>
    <xf numFmtId="4" fontId="4" fillId="35" borderId="17" xfId="48" applyNumberFormat="1" applyFont="1" applyFill="1" applyBorder="1">
      <alignment/>
      <protection/>
    </xf>
    <xf numFmtId="0" fontId="0" fillId="35" borderId="17" xfId="48" applyFont="1" applyFill="1" applyBorder="1" applyAlignment="1">
      <alignment horizontal="center" vertical="top"/>
      <protection/>
    </xf>
    <xf numFmtId="49" fontId="4" fillId="35" borderId="17" xfId="48" applyNumberFormat="1" applyFont="1" applyFill="1" applyBorder="1" applyAlignment="1">
      <alignment horizontal="center" vertical="top"/>
      <protection/>
    </xf>
    <xf numFmtId="0" fontId="4" fillId="35" borderId="17" xfId="48" applyFont="1" applyFill="1" applyBorder="1" applyAlignment="1">
      <alignment wrapText="1"/>
      <protection/>
    </xf>
    <xf numFmtId="49" fontId="4" fillId="35" borderId="17" xfId="48" applyNumberFormat="1" applyFont="1" applyFill="1" applyBorder="1" applyAlignment="1">
      <alignment horizontal="center" shrinkToFit="1"/>
      <protection/>
    </xf>
    <xf numFmtId="169" fontId="4" fillId="35" borderId="17" xfId="48" applyNumberFormat="1" applyFont="1" applyFill="1" applyBorder="1" applyAlignment="1">
      <alignment horizontal="right"/>
      <protection/>
    </xf>
    <xf numFmtId="4" fontId="4" fillId="35" borderId="17" xfId="48" applyNumberFormat="1" applyFont="1" applyFill="1" applyBorder="1" applyAlignment="1">
      <alignment horizontal="right"/>
      <protection/>
    </xf>
    <xf numFmtId="1" fontId="4" fillId="0" borderId="17" xfId="48" applyNumberFormat="1" applyFont="1" applyBorder="1" applyAlignment="1">
      <alignment horizontal="right"/>
      <protection/>
    </xf>
    <xf numFmtId="0" fontId="0" fillId="36" borderId="17" xfId="48" applyFont="1" applyFill="1" applyBorder="1" applyAlignment="1">
      <alignment horizontal="center" vertical="top"/>
      <protection/>
    </xf>
    <xf numFmtId="49" fontId="4" fillId="36" borderId="17" xfId="48" applyNumberFormat="1" applyFont="1" applyFill="1" applyBorder="1" applyAlignment="1">
      <alignment horizontal="left" vertical="top"/>
      <protection/>
    </xf>
    <xf numFmtId="0" fontId="4" fillId="36" borderId="17" xfId="48" applyFont="1" applyFill="1" applyBorder="1">
      <alignment/>
      <protection/>
    </xf>
    <xf numFmtId="49" fontId="4" fillId="36" borderId="17" xfId="48" applyNumberFormat="1" applyFont="1" applyFill="1" applyBorder="1" applyAlignment="1">
      <alignment horizontal="center" shrinkToFit="1"/>
      <protection/>
    </xf>
    <xf numFmtId="1" fontId="4" fillId="36" borderId="17" xfId="48" applyNumberFormat="1" applyFont="1" applyFill="1" applyBorder="1" applyAlignment="1">
      <alignment horizontal="right"/>
      <protection/>
    </xf>
    <xf numFmtId="4" fontId="4" fillId="36" borderId="17" xfId="48" applyNumberFormat="1" applyFont="1" applyFill="1" applyBorder="1" applyAlignment="1">
      <alignment horizontal="right"/>
      <protection/>
    </xf>
    <xf numFmtId="4" fontId="4" fillId="36" borderId="17" xfId="48" applyNumberFormat="1" applyFont="1" applyFill="1" applyBorder="1">
      <alignment/>
      <protection/>
    </xf>
    <xf numFmtId="165" fontId="4" fillId="0" borderId="17" xfId="48" applyNumberFormat="1" applyFont="1" applyBorder="1" applyAlignment="1">
      <alignment horizontal="right"/>
      <protection/>
    </xf>
    <xf numFmtId="0" fontId="0" fillId="37" borderId="17" xfId="48" applyFont="1" applyFill="1" applyBorder="1" applyAlignment="1">
      <alignment horizontal="center" vertical="top"/>
      <protection/>
    </xf>
    <xf numFmtId="49" fontId="4" fillId="37" borderId="17" xfId="48" applyNumberFormat="1" applyFont="1" applyFill="1" applyBorder="1" applyAlignment="1">
      <alignment horizontal="left" vertical="top"/>
      <protection/>
    </xf>
    <xf numFmtId="0" fontId="2" fillId="37" borderId="17" xfId="48" applyFont="1" applyFill="1" applyBorder="1">
      <alignment/>
      <protection/>
    </xf>
    <xf numFmtId="49" fontId="4" fillId="37" borderId="17" xfId="48" applyNumberFormat="1" applyFont="1" applyFill="1" applyBorder="1" applyAlignment="1">
      <alignment horizontal="center" shrinkToFit="1"/>
      <protection/>
    </xf>
    <xf numFmtId="1" fontId="4" fillId="37" borderId="17" xfId="48" applyNumberFormat="1" applyFont="1" applyFill="1" applyBorder="1" applyAlignment="1">
      <alignment horizontal="right"/>
      <protection/>
    </xf>
    <xf numFmtId="4" fontId="4" fillId="37" borderId="17" xfId="48" applyNumberFormat="1" applyFont="1" applyFill="1" applyBorder="1" applyAlignment="1">
      <alignment horizontal="right"/>
      <protection/>
    </xf>
    <xf numFmtId="4" fontId="4" fillId="37" borderId="17" xfId="48" applyNumberFormat="1" applyFont="1" applyFill="1" applyBorder="1">
      <alignment/>
      <protection/>
    </xf>
    <xf numFmtId="49" fontId="4" fillId="38" borderId="17" xfId="48" applyNumberFormat="1" applyFont="1" applyFill="1" applyBorder="1" applyAlignment="1">
      <alignment horizontal="left" vertical="top"/>
      <protection/>
    </xf>
    <xf numFmtId="49" fontId="4" fillId="38" borderId="17" xfId="48" applyNumberFormat="1" applyFont="1" applyFill="1" applyBorder="1" applyAlignment="1">
      <alignment horizontal="center" shrinkToFit="1"/>
      <protection/>
    </xf>
    <xf numFmtId="1" fontId="4" fillId="38" borderId="17" xfId="48" applyNumberFormat="1" applyFont="1" applyFill="1" applyBorder="1" applyAlignment="1">
      <alignment horizontal="right"/>
      <protection/>
    </xf>
    <xf numFmtId="4" fontId="4" fillId="38" borderId="17" xfId="48" applyNumberFormat="1" applyFont="1" applyFill="1" applyBorder="1" applyAlignment="1">
      <alignment horizontal="right"/>
      <protection/>
    </xf>
    <xf numFmtId="4" fontId="4" fillId="38" borderId="17" xfId="48" applyNumberFormat="1" applyFont="1" applyFill="1" applyBorder="1">
      <alignment/>
      <protection/>
    </xf>
    <xf numFmtId="0" fontId="0" fillId="38" borderId="17" xfId="48" applyFont="1" applyFill="1" applyBorder="1" applyAlignment="1">
      <alignment horizontal="center" vertical="top"/>
      <protection/>
    </xf>
    <xf numFmtId="0" fontId="4" fillId="38" borderId="17" xfId="48" applyFont="1" applyFill="1" applyBorder="1">
      <alignment/>
      <protection/>
    </xf>
    <xf numFmtId="176" fontId="4" fillId="0" borderId="17" xfId="48" applyNumberFormat="1" applyFont="1" applyBorder="1" applyAlignment="1">
      <alignment horizontal="right"/>
      <protection/>
    </xf>
    <xf numFmtId="2" fontId="4" fillId="0" borderId="17" xfId="48" applyNumberFormat="1" applyFont="1" applyBorder="1" applyAlignment="1">
      <alignment horizontal="right"/>
      <protection/>
    </xf>
    <xf numFmtId="0" fontId="50" fillId="0" borderId="0" xfId="48" applyFont="1">
      <alignment/>
      <protection/>
    </xf>
    <xf numFmtId="165" fontId="4" fillId="38" borderId="17" xfId="48" applyNumberFormat="1" applyFont="1" applyFill="1" applyBorder="1" applyAlignment="1">
      <alignment horizontal="right"/>
      <protection/>
    </xf>
    <xf numFmtId="2" fontId="4" fillId="38" borderId="17" xfId="48" applyNumberFormat="1" applyFont="1" applyFill="1" applyBorder="1" applyAlignment="1">
      <alignment horizontal="right"/>
      <protection/>
    </xf>
    <xf numFmtId="0" fontId="4" fillId="0" borderId="17" xfId="48" applyFont="1" applyBorder="1">
      <alignment/>
      <protection/>
    </xf>
    <xf numFmtId="0" fontId="5" fillId="0" borderId="0" xfId="48" applyFont="1" applyBorder="1" applyAlignment="1">
      <alignment horizontal="center"/>
      <protection/>
    </xf>
    <xf numFmtId="0" fontId="0" fillId="0" borderId="18" xfId="48" applyFont="1" applyBorder="1" applyAlignment="1">
      <alignment horizontal="center"/>
      <protection/>
    </xf>
    <xf numFmtId="0" fontId="0" fillId="0" borderId="19" xfId="48" applyFont="1" applyBorder="1" applyAlignment="1">
      <alignment horizontal="center"/>
      <protection/>
    </xf>
    <xf numFmtId="49" fontId="0" fillId="0" borderId="20" xfId="48" applyNumberFormat="1" applyFont="1" applyBorder="1" applyAlignment="1">
      <alignment horizontal="center"/>
      <protection/>
    </xf>
    <xf numFmtId="49" fontId="0" fillId="0" borderId="21" xfId="48" applyNumberFormat="1" applyFont="1" applyBorder="1" applyAlignment="1">
      <alignment horizontal="center"/>
      <protection/>
    </xf>
    <xf numFmtId="0" fontId="0" fillId="0" borderId="22" xfId="48" applyBorder="1" applyAlignment="1">
      <alignment horizontal="center" shrinkToFit="1"/>
      <protection/>
    </xf>
    <xf numFmtId="0" fontId="0" fillId="0" borderId="11" xfId="48" applyBorder="1" applyAlignment="1">
      <alignment horizontal="center" shrinkToFit="1"/>
      <protection/>
    </xf>
    <xf numFmtId="0" fontId="0" fillId="0" borderId="23" xfId="48" applyBorder="1" applyAlignment="1">
      <alignment horizontal="center" shrinkToFi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POL.XLS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11"/>
  <sheetViews>
    <sheetView tabSelected="1" zoomScale="115" zoomScaleNormal="115" zoomScalePageLayoutView="0" workbookViewId="0" topLeftCell="A1">
      <selection activeCell="F32" sqref="F32:F47"/>
    </sheetView>
  </sheetViews>
  <sheetFormatPr defaultColWidth="9.00390625" defaultRowHeight="12.75"/>
  <cols>
    <col min="1" max="1" width="4.375" style="5" customWidth="1"/>
    <col min="2" max="2" width="13.375" style="5" customWidth="1"/>
    <col min="3" max="3" width="71.25390625" style="5" customWidth="1"/>
    <col min="4" max="4" width="6.125" style="5" customWidth="1"/>
    <col min="5" max="5" width="10.875" style="6" customWidth="1"/>
    <col min="6" max="6" width="9.875" style="5" customWidth="1"/>
    <col min="7" max="7" width="11.25390625" style="5" customWidth="1"/>
    <col min="8" max="11" width="9.125" style="5" customWidth="1"/>
    <col min="12" max="12" width="75.375" style="5" customWidth="1"/>
    <col min="13" max="13" width="45.25390625" style="5" customWidth="1"/>
    <col min="14" max="16384" width="9.125" style="5" customWidth="1"/>
  </cols>
  <sheetData>
    <row r="1" spans="1:7" ht="15.75">
      <c r="A1" s="77" t="s">
        <v>0</v>
      </c>
      <c r="B1" s="77"/>
      <c r="C1" s="77"/>
      <c r="D1" s="77"/>
      <c r="E1" s="77"/>
      <c r="F1" s="77"/>
      <c r="G1" s="77"/>
    </row>
    <row r="2" spans="2:7" ht="14.25" customHeight="1" thickBot="1">
      <c r="B2" s="7"/>
      <c r="C2" s="8"/>
      <c r="D2" s="8"/>
      <c r="E2" s="9"/>
      <c r="F2" s="8"/>
      <c r="G2" s="8"/>
    </row>
    <row r="3" spans="1:7" ht="13.5" thickTop="1">
      <c r="A3" s="78" t="s">
        <v>8</v>
      </c>
      <c r="B3" s="79"/>
      <c r="C3" s="1" t="s">
        <v>43</v>
      </c>
      <c r="D3" s="2"/>
      <c r="E3" s="10"/>
      <c r="F3" s="11"/>
      <c r="G3" s="12"/>
    </row>
    <row r="4" spans="1:7" ht="13.5" thickBot="1">
      <c r="A4" s="80" t="s">
        <v>9</v>
      </c>
      <c r="B4" s="81"/>
      <c r="C4" s="3" t="s">
        <v>44</v>
      </c>
      <c r="D4" s="4"/>
      <c r="E4" s="82"/>
      <c r="F4" s="83"/>
      <c r="G4" s="84"/>
    </row>
    <row r="5" spans="1:7" ht="13.5" thickTop="1">
      <c r="A5" s="13"/>
      <c r="B5" s="14"/>
      <c r="C5" s="14"/>
      <c r="G5" s="15"/>
    </row>
    <row r="6" spans="1:7" ht="12.75">
      <c r="A6" s="16" t="s">
        <v>1</v>
      </c>
      <c r="B6" s="17" t="s">
        <v>2</v>
      </c>
      <c r="C6" s="17" t="s">
        <v>3</v>
      </c>
      <c r="D6" s="17" t="s">
        <v>4</v>
      </c>
      <c r="E6" s="18" t="s">
        <v>5</v>
      </c>
      <c r="F6" s="17" t="s">
        <v>6</v>
      </c>
      <c r="G6" s="19" t="s">
        <v>7</v>
      </c>
    </row>
    <row r="7" spans="1:15" ht="12.75">
      <c r="A7" s="29"/>
      <c r="B7" s="30"/>
      <c r="C7" s="31" t="s">
        <v>14</v>
      </c>
      <c r="D7" s="40"/>
      <c r="E7" s="32"/>
      <c r="F7" s="32"/>
      <c r="G7" s="33"/>
      <c r="H7" s="20"/>
      <c r="I7" s="20"/>
      <c r="O7" s="21">
        <v>1</v>
      </c>
    </row>
    <row r="8" spans="1:15" ht="12.75">
      <c r="A8" s="34"/>
      <c r="B8" s="35" t="s">
        <v>15</v>
      </c>
      <c r="C8" s="39" t="s">
        <v>26</v>
      </c>
      <c r="D8" s="36" t="s">
        <v>16</v>
      </c>
      <c r="E8" s="48">
        <v>3</v>
      </c>
      <c r="F8" s="37">
        <v>0</v>
      </c>
      <c r="G8" s="38">
        <f>E8*F8</f>
        <v>0</v>
      </c>
      <c r="O8" s="21"/>
    </row>
    <row r="9" spans="1:15" ht="12.75">
      <c r="A9" s="34"/>
      <c r="B9" s="35" t="s">
        <v>17</v>
      </c>
      <c r="C9" s="39" t="s">
        <v>27</v>
      </c>
      <c r="D9" s="36" t="s">
        <v>16</v>
      </c>
      <c r="E9" s="48">
        <v>3</v>
      </c>
      <c r="F9" s="37">
        <v>0</v>
      </c>
      <c r="G9" s="38">
        <f aca="true" t="shared" si="0" ref="G9:G30">E9*F9</f>
        <v>0</v>
      </c>
      <c r="O9" s="21"/>
    </row>
    <row r="10" spans="1:15" ht="12.75">
      <c r="A10" s="34"/>
      <c r="B10" s="35" t="s">
        <v>18</v>
      </c>
      <c r="C10" s="39" t="s">
        <v>53</v>
      </c>
      <c r="D10" s="36" t="s">
        <v>28</v>
      </c>
      <c r="E10" s="48">
        <v>3</v>
      </c>
      <c r="F10" s="37">
        <v>0</v>
      </c>
      <c r="G10" s="38">
        <f t="shared" si="0"/>
        <v>0</v>
      </c>
      <c r="O10" s="21"/>
    </row>
    <row r="11" spans="1:15" ht="12.75">
      <c r="A11" s="34"/>
      <c r="B11" s="35" t="s">
        <v>20</v>
      </c>
      <c r="C11" s="39" t="s">
        <v>29</v>
      </c>
      <c r="D11" s="36" t="s">
        <v>28</v>
      </c>
      <c r="E11" s="48">
        <v>3</v>
      </c>
      <c r="F11" s="37">
        <v>0</v>
      </c>
      <c r="G11" s="38">
        <f t="shared" si="0"/>
        <v>0</v>
      </c>
      <c r="O11" s="21"/>
    </row>
    <row r="12" spans="1:15" ht="12.75">
      <c r="A12" s="34"/>
      <c r="B12" s="35" t="s">
        <v>21</v>
      </c>
      <c r="C12" s="39" t="s">
        <v>30</v>
      </c>
      <c r="D12" s="36" t="s">
        <v>28</v>
      </c>
      <c r="E12" s="48">
        <v>3</v>
      </c>
      <c r="F12" s="37">
        <v>0</v>
      </c>
      <c r="G12" s="38">
        <f t="shared" si="0"/>
        <v>0</v>
      </c>
      <c r="O12" s="21"/>
    </row>
    <row r="13" spans="1:15" ht="12.75">
      <c r="A13" s="34"/>
      <c r="B13" s="35"/>
      <c r="C13" s="39" t="s">
        <v>57</v>
      </c>
      <c r="D13" s="36" t="s">
        <v>28</v>
      </c>
      <c r="E13" s="48">
        <v>9</v>
      </c>
      <c r="F13" s="37">
        <v>0</v>
      </c>
      <c r="G13" s="38">
        <f t="shared" si="0"/>
        <v>0</v>
      </c>
      <c r="O13" s="21"/>
    </row>
    <row r="14" spans="1:15" ht="12.75">
      <c r="A14" s="34"/>
      <c r="B14" s="35"/>
      <c r="C14" s="39" t="s">
        <v>58</v>
      </c>
      <c r="D14" s="36" t="s">
        <v>28</v>
      </c>
      <c r="E14" s="48">
        <v>9</v>
      </c>
      <c r="F14" s="37">
        <v>0</v>
      </c>
      <c r="G14" s="38">
        <f t="shared" si="0"/>
        <v>0</v>
      </c>
      <c r="O14" s="21"/>
    </row>
    <row r="15" spans="1:15" ht="12.75">
      <c r="A15" s="34"/>
      <c r="B15" s="35"/>
      <c r="C15" s="39" t="s">
        <v>80</v>
      </c>
      <c r="D15" s="36" t="s">
        <v>79</v>
      </c>
      <c r="E15" s="72">
        <v>4.5</v>
      </c>
      <c r="F15" s="37">
        <v>0</v>
      </c>
      <c r="G15" s="38">
        <f t="shared" si="0"/>
        <v>0</v>
      </c>
      <c r="O15" s="21"/>
    </row>
    <row r="16" spans="1:15" ht="12.75">
      <c r="A16" s="34"/>
      <c r="B16" s="35" t="s">
        <v>22</v>
      </c>
      <c r="C16" s="39" t="s">
        <v>31</v>
      </c>
      <c r="D16" s="36" t="s">
        <v>12</v>
      </c>
      <c r="E16" s="71">
        <v>2.31</v>
      </c>
      <c r="F16" s="37">
        <v>0</v>
      </c>
      <c r="G16" s="38">
        <f t="shared" si="0"/>
        <v>0</v>
      </c>
      <c r="O16" s="21"/>
    </row>
    <row r="17" spans="1:15" ht="12.75">
      <c r="A17" s="34"/>
      <c r="B17" s="35" t="s">
        <v>51</v>
      </c>
      <c r="C17" s="39" t="s">
        <v>52</v>
      </c>
      <c r="D17" s="36" t="s">
        <v>12</v>
      </c>
      <c r="E17" s="48">
        <v>3</v>
      </c>
      <c r="F17" s="37">
        <v>0</v>
      </c>
      <c r="G17" s="38">
        <f t="shared" si="0"/>
        <v>0</v>
      </c>
      <c r="O17" s="21"/>
    </row>
    <row r="18" spans="1:15" ht="12.75">
      <c r="A18" s="34"/>
      <c r="B18" s="35"/>
      <c r="C18" s="39" t="s">
        <v>59</v>
      </c>
      <c r="D18" s="36" t="s">
        <v>16</v>
      </c>
      <c r="E18" s="72">
        <v>0.45</v>
      </c>
      <c r="F18" s="37">
        <v>0</v>
      </c>
      <c r="G18" s="38">
        <f t="shared" si="0"/>
        <v>0</v>
      </c>
      <c r="O18" s="21"/>
    </row>
    <row r="19" spans="1:15" ht="12.75">
      <c r="A19" s="34"/>
      <c r="B19" s="35" t="s">
        <v>61</v>
      </c>
      <c r="C19" s="39" t="s">
        <v>60</v>
      </c>
      <c r="D19" s="36" t="s">
        <v>28</v>
      </c>
      <c r="E19" s="48">
        <v>3</v>
      </c>
      <c r="F19" s="37">
        <v>0</v>
      </c>
      <c r="G19" s="38">
        <f t="shared" si="0"/>
        <v>0</v>
      </c>
      <c r="O19" s="21"/>
    </row>
    <row r="20" spans="1:15" ht="12.75">
      <c r="A20" s="34"/>
      <c r="B20" s="35" t="s">
        <v>54</v>
      </c>
      <c r="C20" s="39" t="s">
        <v>55</v>
      </c>
      <c r="D20" s="36" t="s">
        <v>82</v>
      </c>
      <c r="E20" s="48">
        <v>120</v>
      </c>
      <c r="F20" s="37">
        <v>0</v>
      </c>
      <c r="G20" s="38">
        <f t="shared" si="0"/>
        <v>0</v>
      </c>
      <c r="O20" s="21"/>
    </row>
    <row r="21" spans="1:15" ht="12.75">
      <c r="A21" s="34"/>
      <c r="B21" s="35"/>
      <c r="C21" s="39" t="s">
        <v>56</v>
      </c>
      <c r="D21" s="36" t="s">
        <v>19</v>
      </c>
      <c r="E21" s="48">
        <v>12</v>
      </c>
      <c r="F21" s="37">
        <v>0</v>
      </c>
      <c r="G21" s="38">
        <f t="shared" si="0"/>
        <v>0</v>
      </c>
      <c r="O21" s="21"/>
    </row>
    <row r="22" spans="1:15" ht="12.75">
      <c r="A22" s="34"/>
      <c r="B22" s="35" t="s">
        <v>23</v>
      </c>
      <c r="C22" s="39" t="s">
        <v>32</v>
      </c>
      <c r="D22" s="36" t="s">
        <v>16</v>
      </c>
      <c r="E22" s="56">
        <v>0.3</v>
      </c>
      <c r="F22" s="37">
        <v>0</v>
      </c>
      <c r="G22" s="38">
        <f t="shared" si="0"/>
        <v>0</v>
      </c>
      <c r="O22" s="21"/>
    </row>
    <row r="23" spans="1:15" ht="12.75">
      <c r="A23" s="34"/>
      <c r="B23" s="35" t="s">
        <v>24</v>
      </c>
      <c r="C23" s="39" t="s">
        <v>33</v>
      </c>
      <c r="D23" s="36" t="s">
        <v>16</v>
      </c>
      <c r="E23" s="56">
        <v>0.3</v>
      </c>
      <c r="F23" s="37">
        <v>0</v>
      </c>
      <c r="G23" s="38">
        <f t="shared" si="0"/>
        <v>0</v>
      </c>
      <c r="O23" s="21"/>
    </row>
    <row r="24" spans="1:15" ht="12.75">
      <c r="A24" s="34"/>
      <c r="B24" s="35"/>
      <c r="C24" s="39" t="s">
        <v>34</v>
      </c>
      <c r="D24" s="36" t="s">
        <v>16</v>
      </c>
      <c r="E24" s="56">
        <v>0.3</v>
      </c>
      <c r="F24" s="37">
        <v>0</v>
      </c>
      <c r="G24" s="38">
        <f t="shared" si="0"/>
        <v>0</v>
      </c>
      <c r="O24" s="21"/>
    </row>
    <row r="25" spans="1:15" ht="12.75">
      <c r="A25" s="34"/>
      <c r="B25" s="35"/>
      <c r="C25" s="39" t="s">
        <v>81</v>
      </c>
      <c r="D25" s="36" t="s">
        <v>16</v>
      </c>
      <c r="E25" s="72">
        <v>1.54</v>
      </c>
      <c r="F25" s="37">
        <v>0</v>
      </c>
      <c r="G25" s="38">
        <f t="shared" si="0"/>
        <v>0</v>
      </c>
      <c r="O25" s="21"/>
    </row>
    <row r="26" spans="1:15" ht="12.75">
      <c r="A26" s="34"/>
      <c r="B26" s="35" t="s">
        <v>35</v>
      </c>
      <c r="C26" s="39" t="s">
        <v>36</v>
      </c>
      <c r="D26" s="36" t="s">
        <v>28</v>
      </c>
      <c r="E26" s="48">
        <v>3</v>
      </c>
      <c r="F26" s="37">
        <v>0</v>
      </c>
      <c r="G26" s="38">
        <f t="shared" si="0"/>
        <v>0</v>
      </c>
      <c r="O26" s="21"/>
    </row>
    <row r="27" spans="1:15" ht="12.75">
      <c r="A27" s="34"/>
      <c r="B27" s="35"/>
      <c r="C27" s="39" t="s">
        <v>63</v>
      </c>
      <c r="D27" s="36" t="s">
        <v>62</v>
      </c>
      <c r="E27" s="48">
        <v>20</v>
      </c>
      <c r="F27" s="37">
        <v>0</v>
      </c>
      <c r="G27" s="38">
        <f t="shared" si="0"/>
        <v>0</v>
      </c>
      <c r="O27" s="21"/>
    </row>
    <row r="28" spans="1:15" ht="12.75">
      <c r="A28" s="34"/>
      <c r="B28" s="35"/>
      <c r="C28" s="39" t="s">
        <v>64</v>
      </c>
      <c r="D28" s="36" t="s">
        <v>13</v>
      </c>
      <c r="E28" s="56">
        <v>0.2</v>
      </c>
      <c r="F28" s="37">
        <v>0</v>
      </c>
      <c r="G28" s="38">
        <f t="shared" si="0"/>
        <v>0</v>
      </c>
      <c r="O28" s="21"/>
    </row>
    <row r="29" spans="1:15" ht="12.75">
      <c r="A29" s="34"/>
      <c r="B29" s="35" t="s">
        <v>25</v>
      </c>
      <c r="C29" s="76" t="s">
        <v>76</v>
      </c>
      <c r="D29" s="36" t="s">
        <v>28</v>
      </c>
      <c r="E29" s="48">
        <v>2</v>
      </c>
      <c r="F29" s="37">
        <v>0</v>
      </c>
      <c r="G29" s="38">
        <f t="shared" si="0"/>
        <v>0</v>
      </c>
      <c r="O29" s="21"/>
    </row>
    <row r="30" spans="1:15" ht="12.75">
      <c r="A30" s="34"/>
      <c r="B30" s="35" t="s">
        <v>25</v>
      </c>
      <c r="C30" s="76" t="s">
        <v>38</v>
      </c>
      <c r="D30" s="36" t="s">
        <v>28</v>
      </c>
      <c r="E30" s="48">
        <v>1</v>
      </c>
      <c r="F30" s="37">
        <v>0</v>
      </c>
      <c r="G30" s="38">
        <f t="shared" si="0"/>
        <v>0</v>
      </c>
      <c r="O30" s="21"/>
    </row>
    <row r="31" spans="1:15" ht="12.75">
      <c r="A31" s="57"/>
      <c r="B31" s="58"/>
      <c r="C31" s="59" t="s">
        <v>37</v>
      </c>
      <c r="D31" s="60"/>
      <c r="E31" s="61"/>
      <c r="F31" s="62"/>
      <c r="G31" s="63"/>
      <c r="O31" s="21"/>
    </row>
    <row r="32" spans="1:15" ht="12.75">
      <c r="A32" s="69"/>
      <c r="B32" s="64" t="s">
        <v>41</v>
      </c>
      <c r="C32" s="70" t="s">
        <v>46</v>
      </c>
      <c r="D32" s="65" t="s">
        <v>28</v>
      </c>
      <c r="E32" s="66">
        <v>13</v>
      </c>
      <c r="F32" s="67">
        <v>0</v>
      </c>
      <c r="G32" s="68">
        <f>E32*F32</f>
        <v>0</v>
      </c>
      <c r="O32" s="21"/>
    </row>
    <row r="33" spans="1:15" ht="12.75">
      <c r="A33" s="69"/>
      <c r="B33" s="64" t="s">
        <v>42</v>
      </c>
      <c r="C33" s="70" t="s">
        <v>45</v>
      </c>
      <c r="D33" s="65" t="s">
        <v>28</v>
      </c>
      <c r="E33" s="66">
        <v>13</v>
      </c>
      <c r="F33" s="67">
        <v>0</v>
      </c>
      <c r="G33" s="68">
        <f aca="true" t="shared" si="1" ref="G33:G47">E33*F33</f>
        <v>0</v>
      </c>
      <c r="O33" s="21"/>
    </row>
    <row r="34" spans="1:15" ht="12.75">
      <c r="A34" s="69"/>
      <c r="B34" s="64" t="s">
        <v>47</v>
      </c>
      <c r="C34" s="70" t="s">
        <v>48</v>
      </c>
      <c r="D34" s="65" t="s">
        <v>82</v>
      </c>
      <c r="E34" s="66">
        <v>260</v>
      </c>
      <c r="F34" s="67">
        <v>0</v>
      </c>
      <c r="G34" s="68">
        <f t="shared" si="1"/>
        <v>0</v>
      </c>
      <c r="O34" s="21"/>
    </row>
    <row r="35" spans="1:15" ht="12.75">
      <c r="A35" s="69"/>
      <c r="B35" s="64" t="s">
        <v>39</v>
      </c>
      <c r="C35" s="70" t="s">
        <v>49</v>
      </c>
      <c r="D35" s="65" t="s">
        <v>19</v>
      </c>
      <c r="E35" s="66">
        <v>26</v>
      </c>
      <c r="F35" s="67">
        <v>0</v>
      </c>
      <c r="G35" s="68">
        <f t="shared" si="1"/>
        <v>0</v>
      </c>
      <c r="O35" s="21"/>
    </row>
    <row r="36" spans="1:15" ht="12.75">
      <c r="A36" s="69"/>
      <c r="B36" s="64" t="s">
        <v>50</v>
      </c>
      <c r="C36" s="70" t="s">
        <v>65</v>
      </c>
      <c r="D36" s="65" t="s">
        <v>12</v>
      </c>
      <c r="E36" s="66">
        <v>13</v>
      </c>
      <c r="F36" s="67">
        <v>0</v>
      </c>
      <c r="G36" s="68">
        <f t="shared" si="1"/>
        <v>0</v>
      </c>
      <c r="O36" s="21"/>
    </row>
    <row r="37" spans="1:15" ht="12.75">
      <c r="A37" s="69"/>
      <c r="B37" s="64" t="s">
        <v>40</v>
      </c>
      <c r="C37" s="70" t="s">
        <v>59</v>
      </c>
      <c r="D37" s="65" t="s">
        <v>16</v>
      </c>
      <c r="E37" s="74">
        <v>0.8</v>
      </c>
      <c r="F37" s="67">
        <v>0</v>
      </c>
      <c r="G37" s="68">
        <f t="shared" si="1"/>
        <v>0</v>
      </c>
      <c r="O37" s="21"/>
    </row>
    <row r="38" spans="1:15" ht="12.75">
      <c r="A38" s="69"/>
      <c r="B38" s="64" t="s">
        <v>66</v>
      </c>
      <c r="C38" s="70" t="s">
        <v>67</v>
      </c>
      <c r="D38" s="65" t="s">
        <v>16</v>
      </c>
      <c r="E38" s="75">
        <v>0.013</v>
      </c>
      <c r="F38" s="67">
        <v>0</v>
      </c>
      <c r="G38" s="68">
        <f t="shared" si="1"/>
        <v>0</v>
      </c>
      <c r="O38" s="21"/>
    </row>
    <row r="39" spans="1:15" ht="12.75">
      <c r="A39" s="69"/>
      <c r="B39" s="64" t="s">
        <v>23</v>
      </c>
      <c r="C39" s="70" t="s">
        <v>68</v>
      </c>
      <c r="D39" s="65" t="s">
        <v>16</v>
      </c>
      <c r="E39" s="75">
        <v>0.013</v>
      </c>
      <c r="F39" s="67">
        <v>0</v>
      </c>
      <c r="G39" s="68">
        <f t="shared" si="1"/>
        <v>0</v>
      </c>
      <c r="O39" s="21"/>
    </row>
    <row r="40" spans="1:15" ht="12.75">
      <c r="A40" s="69"/>
      <c r="B40" s="64" t="s">
        <v>69</v>
      </c>
      <c r="C40" s="70" t="s">
        <v>70</v>
      </c>
      <c r="D40" s="65" t="s">
        <v>16</v>
      </c>
      <c r="E40" s="75">
        <v>0.013</v>
      </c>
      <c r="F40" s="67">
        <v>0</v>
      </c>
      <c r="G40" s="68">
        <f t="shared" si="1"/>
        <v>0</v>
      </c>
      <c r="O40" s="21"/>
    </row>
    <row r="41" spans="1:15" ht="12.75">
      <c r="A41" s="69"/>
      <c r="B41" s="64" t="s">
        <v>71</v>
      </c>
      <c r="C41" s="70" t="s">
        <v>72</v>
      </c>
      <c r="D41" s="65" t="s">
        <v>28</v>
      </c>
      <c r="E41" s="66">
        <v>13</v>
      </c>
      <c r="F41" s="67">
        <v>0</v>
      </c>
      <c r="G41" s="68">
        <f t="shared" si="1"/>
        <v>0</v>
      </c>
      <c r="O41" s="21"/>
    </row>
    <row r="42" spans="1:15" ht="12.75">
      <c r="A42" s="69"/>
      <c r="B42" s="64"/>
      <c r="C42" s="70" t="s">
        <v>73</v>
      </c>
      <c r="D42" s="65" t="s">
        <v>62</v>
      </c>
      <c r="E42" s="66">
        <v>20</v>
      </c>
      <c r="F42" s="67">
        <v>0</v>
      </c>
      <c r="G42" s="68">
        <f t="shared" si="1"/>
        <v>0</v>
      </c>
      <c r="O42" s="21"/>
    </row>
    <row r="43" spans="1:15" ht="12.75">
      <c r="A43" s="34"/>
      <c r="B43" s="35"/>
      <c r="C43" s="39" t="s">
        <v>74</v>
      </c>
      <c r="D43" s="36" t="s">
        <v>13</v>
      </c>
      <c r="E43" s="56">
        <v>0.1</v>
      </c>
      <c r="F43" s="67">
        <v>0</v>
      </c>
      <c r="G43" s="68">
        <f t="shared" si="1"/>
        <v>0</v>
      </c>
      <c r="O43" s="21"/>
    </row>
    <row r="44" spans="1:15" ht="12.75">
      <c r="A44" s="34"/>
      <c r="B44" s="35"/>
      <c r="C44" s="39" t="s">
        <v>75</v>
      </c>
      <c r="D44" s="36"/>
      <c r="E44" s="48"/>
      <c r="F44" s="67">
        <v>0</v>
      </c>
      <c r="G44" s="68"/>
      <c r="O44" s="21"/>
    </row>
    <row r="45" spans="1:15" ht="12.75">
      <c r="A45" s="34"/>
      <c r="B45" s="35"/>
      <c r="C45" s="76" t="s">
        <v>77</v>
      </c>
      <c r="D45" s="36" t="s">
        <v>28</v>
      </c>
      <c r="E45" s="48">
        <v>6</v>
      </c>
      <c r="F45" s="67">
        <v>0</v>
      </c>
      <c r="G45" s="68">
        <f t="shared" si="1"/>
        <v>0</v>
      </c>
      <c r="H45" s="14"/>
      <c r="O45" s="21"/>
    </row>
    <row r="46" spans="1:15" ht="12.75">
      <c r="A46" s="34"/>
      <c r="B46" s="35"/>
      <c r="C46" s="76" t="s">
        <v>78</v>
      </c>
      <c r="D46" s="36" t="s">
        <v>28</v>
      </c>
      <c r="E46" s="48">
        <v>5</v>
      </c>
      <c r="F46" s="67">
        <v>0</v>
      </c>
      <c r="G46" s="68">
        <f t="shared" si="1"/>
        <v>0</v>
      </c>
      <c r="O46" s="21"/>
    </row>
    <row r="47" spans="1:15" ht="12.75">
      <c r="A47" s="34"/>
      <c r="B47" s="35"/>
      <c r="C47" s="39" t="s">
        <v>83</v>
      </c>
      <c r="D47" s="36" t="s">
        <v>28</v>
      </c>
      <c r="E47" s="48">
        <v>4</v>
      </c>
      <c r="F47" s="67">
        <v>0</v>
      </c>
      <c r="G47" s="68">
        <f t="shared" si="1"/>
        <v>0</v>
      </c>
      <c r="O47" s="21"/>
    </row>
    <row r="48" spans="1:15" ht="12.75">
      <c r="A48" s="49"/>
      <c r="B48" s="50"/>
      <c r="C48" s="51" t="s">
        <v>11</v>
      </c>
      <c r="D48" s="52"/>
      <c r="E48" s="53"/>
      <c r="F48" s="54"/>
      <c r="G48" s="55">
        <f>SUM(G8:G47)</f>
        <v>0</v>
      </c>
      <c r="O48" s="21"/>
    </row>
    <row r="49" spans="1:104" ht="12.75">
      <c r="A49" s="42"/>
      <c r="B49" s="43" t="s">
        <v>10</v>
      </c>
      <c r="C49" s="44"/>
      <c r="D49" s="45"/>
      <c r="E49" s="46"/>
      <c r="F49" s="47"/>
      <c r="G49" s="41">
        <f>G48*1.21</f>
        <v>0</v>
      </c>
      <c r="O49" s="21">
        <v>2</v>
      </c>
      <c r="AA49" s="5">
        <v>1</v>
      </c>
      <c r="AB49" s="5">
        <v>1</v>
      </c>
      <c r="AC49" s="5">
        <v>1</v>
      </c>
      <c r="AZ49" s="5">
        <v>1</v>
      </c>
      <c r="BA49" s="5" t="e">
        <f>IF(AZ49=1,#REF!,0)</f>
        <v>#REF!</v>
      </c>
      <c r="BB49" s="5">
        <f>IF(AZ49=2,#REF!,0)</f>
        <v>0</v>
      </c>
      <c r="BC49" s="5">
        <f>IF(AZ49=3,#REF!,0)</f>
        <v>0</v>
      </c>
      <c r="BD49" s="5">
        <f>IF(AZ49=4,#REF!,0)</f>
        <v>0</v>
      </c>
      <c r="BE49" s="5">
        <f>IF(AZ49=5,#REF!,0)</f>
        <v>0</v>
      </c>
      <c r="CZ49" s="5">
        <v>0</v>
      </c>
    </row>
    <row r="50" ht="12.75">
      <c r="E50" s="5"/>
    </row>
    <row r="51" spans="2:5" ht="12.75">
      <c r="B51" s="73"/>
      <c r="C51" s="73"/>
      <c r="D51" s="73"/>
      <c r="E51" s="73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spans="1:5" ht="12.75">
      <c r="A60" s="22"/>
      <c r="E60" s="5"/>
    </row>
    <row r="61" spans="1:5" ht="12.75">
      <c r="A61" s="22"/>
      <c r="E61" s="5"/>
    </row>
    <row r="62" spans="1:7" ht="12.75">
      <c r="A62" s="22"/>
      <c r="B62" s="22"/>
      <c r="C62" s="22"/>
      <c r="D62" s="22"/>
      <c r="E62" s="22"/>
      <c r="F62" s="22"/>
      <c r="G62" s="22"/>
    </row>
    <row r="63" spans="1:7" ht="12.75">
      <c r="A63" s="22"/>
      <c r="B63" s="22"/>
      <c r="C63" s="22"/>
      <c r="D63" s="22"/>
      <c r="E63" s="22"/>
      <c r="F63" s="22"/>
      <c r="G63" s="22"/>
    </row>
    <row r="64" spans="2:7" ht="12.75">
      <c r="B64" s="22"/>
      <c r="C64" s="22"/>
      <c r="D64" s="22"/>
      <c r="E64" s="22"/>
      <c r="F64" s="22"/>
      <c r="G64" s="22"/>
    </row>
    <row r="65" spans="2:7" ht="12.75">
      <c r="B65" s="22"/>
      <c r="C65" s="22"/>
      <c r="D65" s="22"/>
      <c r="E65" s="22"/>
      <c r="F65" s="22"/>
      <c r="G65" s="22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92" ht="12.75">
      <c r="E92" s="5"/>
    </row>
    <row r="93" ht="12.75">
      <c r="E93" s="5"/>
    </row>
    <row r="94" ht="12.75">
      <c r="E94" s="5"/>
    </row>
    <row r="95" spans="1:5" ht="12.75">
      <c r="A95" s="23"/>
      <c r="E95" s="5"/>
    </row>
    <row r="96" spans="1:5" ht="12.75">
      <c r="A96" s="22"/>
      <c r="E96" s="5"/>
    </row>
    <row r="97" spans="1:2" ht="12.75">
      <c r="A97" s="27"/>
      <c r="B97" s="23"/>
    </row>
    <row r="98" spans="1:7" ht="12.75">
      <c r="A98" s="22"/>
      <c r="B98" s="22"/>
      <c r="C98" s="24"/>
      <c r="D98" s="24"/>
      <c r="E98" s="25"/>
      <c r="F98" s="24"/>
      <c r="G98" s="26"/>
    </row>
    <row r="99" spans="1:7" ht="12.75">
      <c r="A99" s="22"/>
      <c r="B99" s="27"/>
      <c r="C99" s="22"/>
      <c r="D99" s="22"/>
      <c r="E99" s="28"/>
      <c r="F99" s="22"/>
      <c r="G99" s="22"/>
    </row>
    <row r="100" spans="1:7" ht="12.75">
      <c r="A100" s="22"/>
      <c r="B100" s="22"/>
      <c r="C100" s="22"/>
      <c r="D100" s="22"/>
      <c r="E100" s="28"/>
      <c r="F100" s="22"/>
      <c r="G100" s="22"/>
    </row>
    <row r="101" spans="1:7" ht="12.75">
      <c r="A101" s="22"/>
      <c r="B101" s="22"/>
      <c r="C101" s="22"/>
      <c r="D101" s="22"/>
      <c r="E101" s="28"/>
      <c r="F101" s="22"/>
      <c r="G101" s="22"/>
    </row>
    <row r="102" spans="1:7" ht="12.75">
      <c r="A102" s="22"/>
      <c r="B102" s="22"/>
      <c r="C102" s="22"/>
      <c r="D102" s="22"/>
      <c r="E102" s="28"/>
      <c r="F102" s="22"/>
      <c r="G102" s="22"/>
    </row>
    <row r="103" spans="1:7" ht="12.75">
      <c r="A103" s="22"/>
      <c r="B103" s="22"/>
      <c r="C103" s="22"/>
      <c r="D103" s="22"/>
      <c r="E103" s="28"/>
      <c r="F103" s="22"/>
      <c r="G103" s="22"/>
    </row>
    <row r="104" spans="1:7" ht="12.75">
      <c r="A104" s="22"/>
      <c r="B104" s="22"/>
      <c r="C104" s="22"/>
      <c r="D104" s="22"/>
      <c r="E104" s="28"/>
      <c r="F104" s="22"/>
      <c r="G104" s="22"/>
    </row>
    <row r="105" spans="1:7" ht="12.75">
      <c r="A105" s="22"/>
      <c r="B105" s="22"/>
      <c r="C105" s="22"/>
      <c r="D105" s="22"/>
      <c r="E105" s="28"/>
      <c r="F105" s="22"/>
      <c r="G105" s="22"/>
    </row>
    <row r="106" spans="1:7" ht="12.75">
      <c r="A106" s="22"/>
      <c r="B106" s="22"/>
      <c r="C106" s="22"/>
      <c r="D106" s="22"/>
      <c r="E106" s="28"/>
      <c r="F106" s="22"/>
      <c r="G106" s="22"/>
    </row>
    <row r="107" spans="1:7" ht="12.75">
      <c r="A107" s="22"/>
      <c r="B107" s="22"/>
      <c r="C107" s="22"/>
      <c r="D107" s="22"/>
      <c r="E107" s="28"/>
      <c r="F107" s="22"/>
      <c r="G107" s="22"/>
    </row>
    <row r="108" spans="1:7" ht="12.75">
      <c r="A108" s="22"/>
      <c r="B108" s="22"/>
      <c r="C108" s="22"/>
      <c r="D108" s="22"/>
      <c r="E108" s="28"/>
      <c r="F108" s="22"/>
      <c r="G108" s="22"/>
    </row>
    <row r="109" spans="1:7" ht="12.75">
      <c r="A109" s="22"/>
      <c r="B109" s="22"/>
      <c r="C109" s="22"/>
      <c r="D109" s="22"/>
      <c r="E109" s="28"/>
      <c r="F109" s="22"/>
      <c r="G109" s="22"/>
    </row>
    <row r="110" spans="2:7" ht="12.75">
      <c r="B110" s="22"/>
      <c r="C110" s="22"/>
      <c r="D110" s="22"/>
      <c r="E110" s="28"/>
      <c r="F110" s="22"/>
      <c r="G110" s="22"/>
    </row>
    <row r="111" spans="2:7" ht="12.75">
      <c r="B111" s="22"/>
      <c r="C111" s="22"/>
      <c r="D111" s="22"/>
      <c r="E111" s="28"/>
      <c r="F111" s="22"/>
      <c r="G111" s="22"/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1.2" header="0.5118055555555555" footer="0.5118055555555555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Muzikova</dc:creator>
  <cp:keywords/>
  <dc:description/>
  <cp:lastModifiedBy>Martina Marcanova</cp:lastModifiedBy>
  <cp:lastPrinted>2018-01-31T12:25:30Z</cp:lastPrinted>
  <dcterms:created xsi:type="dcterms:W3CDTF">2015-10-26T13:58:01Z</dcterms:created>
  <dcterms:modified xsi:type="dcterms:W3CDTF">2019-07-31T05:26:47Z</dcterms:modified>
  <cp:category/>
  <cp:version/>
  <cp:contentType/>
  <cp:contentStatus/>
</cp:coreProperties>
</file>