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workbookProtection workbookAlgorithmName="SHA-512" workbookHashValue="PvRFQJjCHwUHOdQnTldCk3xirD8tueKlbxd45IVLFUDG9PoOYeVAVeq3htSU3hWC6CNSqd1E3e6FjfsZz58XAw==" workbookSpinCount="100000" workbookSaltValue="FKMTyoiT/7LinnTAd9x2uA==" lockStructure="1"/>
  <bookViews>
    <workbookView xWindow="0" yWindow="0" windowWidth="25200" windowHeight="11985" firstSheet="3" activeTab="8"/>
  </bookViews>
  <sheets>
    <sheet name="Krnov-východ_I.intenzita" sheetId="1" r:id="rId1"/>
    <sheet name="Krnov-východ_II.intenzita" sheetId="2" r:id="rId2"/>
    <sheet name="Krnov-východ_III.intenzita" sheetId="3" r:id="rId3"/>
    <sheet name="keřové_skupiny_východ" sheetId="4" r:id="rId4"/>
    <sheet name="Krnov_východ_záhony" sheetId="5" r:id="rId5"/>
    <sheet name="údržba_stromy" sheetId="6" r:id="rId6"/>
    <sheet name="údržba trávníků" sheetId="7" r:id="rId7"/>
    <sheet name="celkem k údržbě" sheetId="8" r:id="rId8"/>
    <sheet name="plochy_parcelní_čísla" sheetId="9" r:id="rId9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<sst xmlns="http://schemas.openxmlformats.org/spreadsheetml/2006/main" count="373" uniqueCount="229">
  <si>
    <t>II. intenzita – Krnov - východ</t>
  </si>
  <si>
    <t>č. p.</t>
  </si>
  <si>
    <t>název plochy</t>
  </si>
  <si>
    <t>sídliště SPC</t>
  </si>
  <si>
    <t>pás mezi Opavskou - SPC</t>
  </si>
  <si>
    <t>ul. Opavská</t>
  </si>
  <si>
    <t>Sovova sídl., U lazebníka</t>
  </si>
  <si>
    <t>ul. Žižkova -  pásy</t>
  </si>
  <si>
    <t>Hálkova, Praskova</t>
  </si>
  <si>
    <t>pás mezi SPC a železnicí</t>
  </si>
  <si>
    <t>spojnice DDM a Lazebníka</t>
  </si>
  <si>
    <t>ul.Opavská – K Řempu</t>
  </si>
  <si>
    <t>ul.Pionýrů</t>
  </si>
  <si>
    <t>ul.Jungmanova</t>
  </si>
  <si>
    <t>cyklostezka</t>
  </si>
  <si>
    <t>točna Opavská</t>
  </si>
  <si>
    <t>roh 9.května</t>
  </si>
  <si>
    <t>V Osadě</t>
  </si>
  <si>
    <t>Celkem ploch k údržbě</t>
  </si>
  <si>
    <t>III. Intenzita – Krnov - východ</t>
  </si>
  <si>
    <t>Švabinského - celý svah</t>
  </si>
  <si>
    <t>vrch Cvilína a břehy</t>
  </si>
  <si>
    <t>mezi kom. a chod.ul.Opavská</t>
  </si>
  <si>
    <t> 1000</t>
  </si>
  <si>
    <t>ul. Brožíkova</t>
  </si>
  <si>
    <t>ul.Opavská x K Řempu</t>
  </si>
  <si>
    <t>ul.Brožíkova u lesa</t>
  </si>
  <si>
    <t>ulice Městská</t>
  </si>
  <si>
    <t> 200</t>
  </si>
  <si>
    <t>kolem kostela vrch Cvilín</t>
  </si>
  <si>
    <t>I. intenzita - Krnov - východ</t>
  </si>
  <si>
    <t>keřové skupiny Krnov východ</t>
  </si>
  <si>
    <t>Sovova sídl. U lazebníka</t>
  </si>
  <si>
    <t>do mostu Opavská</t>
  </si>
  <si>
    <t>celkem ploch k údržbě</t>
  </si>
  <si>
    <t>Opavská u kotelny</t>
  </si>
  <si>
    <t>Před SVČ</t>
  </si>
  <si>
    <t>V osadě před LČR</t>
  </si>
  <si>
    <t>SPC - rozšíření keřových ploch</t>
  </si>
  <si>
    <t>Trvalkové záhony – Krnov východ - kruhové křižovatky (Jesenická, Revoluční, Říční okruh)</t>
  </si>
  <si>
    <t>Letničkové záhony - Krnov - východ</t>
  </si>
  <si>
    <t>betonové květináče – Opavská lékárna</t>
  </si>
  <si>
    <t>Dvouletkové záhony - Krnov - východ</t>
  </si>
  <si>
    <r>
      <t>odstranění odumřelých a odkvetlých částí rostlin  m</t>
    </r>
    <r>
      <rPr>
        <b/>
        <vertAlign val="superscript"/>
        <sz val="8"/>
        <color rgb="FF000000"/>
        <rFont val="Times New Roman"/>
        <family val="1"/>
      </rPr>
      <t>2</t>
    </r>
  </si>
  <si>
    <t>3. zálivka</t>
  </si>
  <si>
    <t>4. zálivka</t>
  </si>
  <si>
    <t>5. zálivka</t>
  </si>
  <si>
    <t>6. zálivka</t>
  </si>
  <si>
    <t>7. zálivka</t>
  </si>
  <si>
    <t>8. zálivka</t>
  </si>
  <si>
    <t>9. zálivka</t>
  </si>
  <si>
    <t>1. zálivka m3</t>
  </si>
  <si>
    <t xml:space="preserve">2. zálivka </t>
  </si>
  <si>
    <t>2. zálivka m3</t>
  </si>
  <si>
    <t>6. zálivka m3</t>
  </si>
  <si>
    <t>kruhová křižovatka Jesenická</t>
  </si>
  <si>
    <t>kruhová křižovatka Revoluční</t>
  </si>
  <si>
    <t>kruhová křižovatka Říční okruh</t>
  </si>
  <si>
    <r>
      <t>zrušení květinových výsadeb m</t>
    </r>
    <r>
      <rPr>
        <b/>
        <vertAlign val="superscript"/>
        <sz val="8"/>
        <color rgb="FF000000"/>
        <rFont val="Times New Roman"/>
        <family val="1"/>
      </rPr>
      <t>2</t>
    </r>
  </si>
  <si>
    <t>celkem m3 k zálivce</t>
  </si>
  <si>
    <t>Letničkové záhony - Krnov - východ - zálivka</t>
  </si>
  <si>
    <t>odstranění ruderálního porostu m2</t>
  </si>
  <si>
    <t>Zálivka nových výsadeb - Krnov východ</t>
  </si>
  <si>
    <t>3. zálivka m3</t>
  </si>
  <si>
    <t>4. zálivka m3</t>
  </si>
  <si>
    <t>5. zálivka m3</t>
  </si>
  <si>
    <t>Praskova 4 ks</t>
  </si>
  <si>
    <t>Strom svobody Žižkova 1 ks</t>
  </si>
  <si>
    <t>stromy SVČ  3 ks</t>
  </si>
  <si>
    <t>M. Švabinského 12 ks</t>
  </si>
  <si>
    <t>Opavská 3 ks</t>
  </si>
  <si>
    <t>Nová Cvilínská 10 ks</t>
  </si>
  <si>
    <t>dovoz vody pro zálivku rostlin do 6 km m3</t>
  </si>
  <si>
    <t>Údržba nových výsadeb - Krnov východ</t>
  </si>
  <si>
    <t>celkem m3</t>
  </si>
  <si>
    <t>řez stromů výchovný alejových stromů výšky 4 do 6 m</t>
  </si>
  <si>
    <t xml:space="preserve">stromy SVČ </t>
  </si>
  <si>
    <t>Strom svobody Žižkova</t>
  </si>
  <si>
    <t xml:space="preserve">M. Švabinského </t>
  </si>
  <si>
    <t xml:space="preserve">Opavská </t>
  </si>
  <si>
    <t xml:space="preserve">Nová Cvilínská </t>
  </si>
  <si>
    <t>Praskova</t>
  </si>
  <si>
    <t>řez stromu zdravotní do o ploše koruny do 60 m2</t>
  </si>
  <si>
    <t>řez stromu zdravotní do o ploše koruny do 90 m2</t>
  </si>
  <si>
    <t>celkem stromů</t>
  </si>
  <si>
    <t>odstranění nevhodných dřevin průměru kmene do 100 mm výšky nad 1 m s odstraněním pařezů v rovině nebo svahu do 1:5 m2</t>
  </si>
  <si>
    <t>pokácení stromu směrové v celku o průměru 200mm až 300 mm</t>
  </si>
  <si>
    <t>pokácení stromu směrové v celku o průměru 300mm až 400 mm</t>
  </si>
  <si>
    <t>řez stromů výchovný alejových stromů výšky 4 m</t>
  </si>
  <si>
    <t>lokalita</t>
  </si>
  <si>
    <t>kácení stromu jehličnatého prům do 0,2 m rovina</t>
  </si>
  <si>
    <t>kácení stromu jehličnatého prům do 0,3 m rovina</t>
  </si>
  <si>
    <t>kácení stromu jehličnatého prům do 0,4 m rovina</t>
  </si>
  <si>
    <t>Kácení stromů jehličnatých</t>
  </si>
  <si>
    <t>Údržba a kácení stromů listnatých - Krnov východ</t>
  </si>
  <si>
    <r>
      <t>zrušení květinových výsadeb m</t>
    </r>
    <r>
      <rPr>
        <b/>
        <vertAlign val="superscript"/>
        <sz val="8"/>
        <color rgb="FF000000"/>
        <rFont val="Times New Roman"/>
        <family val="1"/>
      </rPr>
      <t>3</t>
    </r>
  </si>
  <si>
    <t>doplnění zeminy nebo substrátu do tl. 100 mm do nádoby</t>
  </si>
  <si>
    <t>2. řez tvarování živého plotu do 0,8m s 0,8m m2</t>
  </si>
  <si>
    <t>Frézování pařezů měkké dřeviny</t>
  </si>
  <si>
    <t>Frézování pařezů tvrdé dřeviny</t>
  </si>
  <si>
    <t>řez růží mnohokvětých ks</t>
  </si>
  <si>
    <t xml:space="preserve">řez zmlazením netrnitých keřů D koruny 1,5m m2 </t>
  </si>
  <si>
    <t>zmlazení keřů netrnitých do 1,5 m ks</t>
  </si>
  <si>
    <t>zmlazení keřů netrnitých do 3 m ks</t>
  </si>
  <si>
    <t>Údržba trávníků Krnov - východ</t>
  </si>
  <si>
    <t>plošná úprava terénních nerovností do 0,1m v rovině m2</t>
  </si>
  <si>
    <t>travní osivo kg</t>
  </si>
  <si>
    <t>plošná úprav terénních nerovnosti od 0,1m do 0,15 m v rovině m2</t>
  </si>
  <si>
    <t>založení parkového trávníku výsevem v rovině m2</t>
  </si>
  <si>
    <t>1. řez a tvarování živého plotu  do 0,8 s 0,8 m m2</t>
  </si>
  <si>
    <t>I. intenzita sečí</t>
  </si>
  <si>
    <t>II. intenzita sečí</t>
  </si>
  <si>
    <t>III. intenzita sečí</t>
  </si>
  <si>
    <t>údržba keřových skupin</t>
  </si>
  <si>
    <t>údržba záhonů a kruhových křižovatek</t>
  </si>
  <si>
    <t>údržba stromů</t>
  </si>
  <si>
    <t>trávníky</t>
  </si>
  <si>
    <t>plochy</t>
  </si>
  <si>
    <t>pod Cvilínem - nová výstavba</t>
  </si>
  <si>
    <t>spojnice V Osadě - U Lazebníka</t>
  </si>
  <si>
    <t>Bližčická</t>
  </si>
  <si>
    <t>příkopy od točty po ceduli</t>
  </si>
  <si>
    <t>ul. Stará</t>
  </si>
  <si>
    <t>cena celkem s DPH 21% v Kč</t>
  </si>
  <si>
    <t>celková cena bez DPH u jednotlivé prac. operace v Kč</t>
  </si>
  <si>
    <t>jednotková cena bez DPH v Kč</t>
  </si>
  <si>
    <t>cena za jednotku  bez DPH v Kč</t>
  </si>
  <si>
    <t>cena za jednotku bez DPH v Kč</t>
  </si>
  <si>
    <t>celkem bez DPH za pracovní operaci v Kč</t>
  </si>
  <si>
    <t>cena  za jednotku bez DPH v Kč</t>
  </si>
  <si>
    <t>cena celkem bez DPH v Kč</t>
  </si>
  <si>
    <t>cena s DPH 21%</t>
  </si>
  <si>
    <t>celková cena za údržbu s DPH 21%</t>
  </si>
  <si>
    <t>č.p.</t>
  </si>
  <si>
    <t>katastrální území</t>
  </si>
  <si>
    <t>parcelní čísla</t>
  </si>
  <si>
    <t>Opavské - Předměstí</t>
  </si>
  <si>
    <t>3182/1, 3056, 3165, 3160, 3159, 3199, 3166, 3161, 3162, 3050, 3058, 3059, 3040, 3041, 3049, 3048, 3046, 3047, 3061, 3062, 3063, 3064, 3065, 3067, 3068, 3069, 3065, 3066, 3070, 3071, 3043, 3044, 3045, 1137, 3182/11, 3182/3, 3182/8, 3145, 3144, 3141, 3146, 3142, 3143, 3140, 3139, 3117, 3118, 3135, 3134, 3133, 3132, 3131, 3147/1, 3127, 3116, 3114, 3077, 3075/1, 3074, 3150, 3152, 3154/1, 3154/3, 3155, 3154/5, 3159/1, 3158, 3159/3, 3163, 2921/7, 2921/8, 3167, 3168, 3175, 2964, 2953, 2954, 2957, 2952, 2951, 2950, 2949, 2948, 2947, 2946, 1231, 2959, 2959, 2958, 2941, 2942, 2943, 2940, 2965/1, 2966, 3023, 3023, 3025, 3026, 3019, 3018, 3017, 3016, 3008, 3015, 3009, 3000, 3001, 3003, 3004, 3002, 3006, 1234, 2999, 3264, 2011, 3013, 3036, 3033, 3032, 3037, 3038, 3038, 1164, 3086, 3085, 3083,3091,3092,3043,3099,3098,3107,3113,3106,3100,2996,3000,2979,2977,2994,2978,2979,2980,2993,2990,2989,2986,2985,2966,2981,2982,2983,2968/1,2944,1232,2938/1,2939, 2933, 2932, 2930, 2925, 2924/1, 2922, 2927, 2915, 2914, 2913, 2917, 2918, 2919, 2910, 2912, 2906, 2908</t>
  </si>
  <si>
    <t>3193,3192,2846/7,3181,3180,2960,2846/9, 2909,2846/15, 2929/6, 2846/17, 3170, 2961</t>
  </si>
  <si>
    <t>U lazebníka</t>
  </si>
  <si>
    <t>916, 917/1, 919, 917, 917/39</t>
  </si>
  <si>
    <t>3104, 3105, 1286</t>
  </si>
  <si>
    <t>1259, 1274</t>
  </si>
  <si>
    <t>799, 836</t>
  </si>
  <si>
    <t>SVČ - zahrada a před vstupem</t>
  </si>
  <si>
    <t>1963/8, 1962/8, 1962, 1963</t>
  </si>
  <si>
    <t>774, 695</t>
  </si>
  <si>
    <t>819, 915</t>
  </si>
  <si>
    <t>2846/33, 2847, 3211, 1017, 1017/9, 3212, 3212/1</t>
  </si>
  <si>
    <t>1542, 1542/1</t>
  </si>
  <si>
    <t>1160, 1160/2, 1160/3, 1168/4, 1169/2, 1169/3</t>
  </si>
  <si>
    <t>989, 1021</t>
  </si>
  <si>
    <t>Ul. Švabinského včetně parčíku až po Kolibu</t>
  </si>
  <si>
    <t>spojnice Koliba - ul. Stinná</t>
  </si>
  <si>
    <t>Nová Cvilinská, Výletní - levá strana</t>
  </si>
  <si>
    <t>Nová Cvilinská, Výletní - pravá strana</t>
  </si>
  <si>
    <t>2019,  1828</t>
  </si>
  <si>
    <t xml:space="preserve"> 2900, 2900/6, 1065, 1064, 1062</t>
  </si>
  <si>
    <t>816, 817, 1969</t>
  </si>
  <si>
    <t>692, 690, 693, 691/1</t>
  </si>
  <si>
    <t>2019,  1829</t>
  </si>
  <si>
    <t>1812, 1826, 1813, 1823, 1754, 1827</t>
  </si>
  <si>
    <t>2847, 1017/2, 1017/9</t>
  </si>
  <si>
    <t>1915, 1918</t>
  </si>
  <si>
    <t>1059/2, 1059/1, 1500/5, 1500/4, 1500/2, 1500/1,1513, 1525/3, 1534, 1526/3, 1525, 1526/2, 1509, 1507</t>
  </si>
  <si>
    <t>2805/3, 3974, 2802/5, 2085/1, 2806/12807/5, 2807/3</t>
  </si>
  <si>
    <t>Švabinského - pásy od Koliby po sanatorium</t>
  </si>
  <si>
    <t>2847/1, 2847/11, 2847/5</t>
  </si>
  <si>
    <t>836, 1723</t>
  </si>
  <si>
    <t>průrmyslová zóna Červený Dvůr</t>
  </si>
  <si>
    <t>1155, 697, 699, 1156, 2846, 2846/1, 2846/4, 2846, 2846/11, 1151, 957, 971, 976/4, 975/4, 977, 979/4, 2901/4, 982/7, 2846/10, 2846/30, 2846/31</t>
  </si>
  <si>
    <t>stejné parcely jako plocha č. 2</t>
  </si>
  <si>
    <t>stejné parcely jako plocha č. 3</t>
  </si>
  <si>
    <t>stejné parcely jako plocha č. 4</t>
  </si>
  <si>
    <t>stejné parcely jako plocha č. 5</t>
  </si>
  <si>
    <t>stejné parcely jako plocha č. 17</t>
  </si>
  <si>
    <t>2846/4</t>
  </si>
  <si>
    <t>2846/11, 1151, 917/37, 917</t>
  </si>
  <si>
    <t>690, 691/1</t>
  </si>
  <si>
    <t>6026/6, 6031</t>
  </si>
  <si>
    <t>Horní - Předměstí</t>
  </si>
  <si>
    <t>5995/2</t>
  </si>
  <si>
    <t>5995/2, 5995/34</t>
  </si>
  <si>
    <t>2846/8</t>
  </si>
  <si>
    <t>jarní vyhrabání trávníku v rovině nebo svahu do 1:5, m2</t>
  </si>
  <si>
    <r>
      <t>1. podzimní shrabování  listí v rovině ve vrstvě do 10 cm m</t>
    </r>
    <r>
      <rPr>
        <b/>
        <vertAlign val="superscript"/>
        <sz val="8"/>
        <color rgb="FF000000"/>
        <rFont val="Times New Roman"/>
        <family val="1"/>
      </rPr>
      <t>2</t>
    </r>
  </si>
  <si>
    <r>
      <t>2. podzimní shrabování  listí v rovině ve vrstvě do 10 cm m</t>
    </r>
    <r>
      <rPr>
        <b/>
        <vertAlign val="superscript"/>
        <sz val="8"/>
        <color rgb="FF000000"/>
        <rFont val="Times New Roman"/>
        <family val="1"/>
      </rPr>
      <t>2</t>
    </r>
  </si>
  <si>
    <t>odfrézování pařezu dřevina měkká, hl.20, D 30</t>
  </si>
  <si>
    <t>odfrézování pařezu dřevina měkká, hl.20, D 40</t>
  </si>
  <si>
    <t>odfrézování pařezu dřevina měkká, hl.20, D 50</t>
  </si>
  <si>
    <t>odfrézování pařezu dřevina měkká, hl.20, D 70</t>
  </si>
  <si>
    <t>odfrézování pařezu dřevina měkká, hl.20, D 80</t>
  </si>
  <si>
    <t>odfrézování pařezu dřevina tvrdá, hl. 20, D 30</t>
  </si>
  <si>
    <t>odfrézování pařezu dřevina tvrdá, hl. 20, D 40</t>
  </si>
  <si>
    <t>odfrézování pařezu dřevina tvrdá, hl. 20, D 50</t>
  </si>
  <si>
    <t>odfrézování pařezu dřevina tvrdá, hl. 20, D 60</t>
  </si>
  <si>
    <t>odfrézování pařezu dřevina tvrdá, hl. 20, D 70</t>
  </si>
  <si>
    <t>odfrézování pařezu dřevina tvrdá, hl. 20, D 80</t>
  </si>
  <si>
    <t>1. pokos trávníku parkového v rovině 1:5 s odovozem do 20 km m2</t>
  </si>
  <si>
    <t>2. pokos trávníku parkového v rovině 1:5 s odovozem do 20 km m2</t>
  </si>
  <si>
    <t>3. pokos trávníku parkového v rovině 1:5 s odovozem do 20 km m2</t>
  </si>
  <si>
    <t>4. pokos trávníku parkového v rovině 1:5 s odovozem do 20 km m2</t>
  </si>
  <si>
    <t>5. pokos trávníku parkového v rovině 1:5 s odovozem do 20 km m2</t>
  </si>
  <si>
    <t>6. pokos trávníku parkového v rovině 1:5 s odovozem do 20 km m2</t>
  </si>
  <si>
    <t>7. pokos trávníku parkového v rovině 1:5 s odovozem do 20 km m2</t>
  </si>
  <si>
    <t>8. pokos trávníku parkového v rovině 1:5 s odovozem do 20 km m2</t>
  </si>
  <si>
    <t>jarní vypletí v rovině dřevin ve skupině m2</t>
  </si>
  <si>
    <t>1.vypletí v rovině dřevin ve skupině m2</t>
  </si>
  <si>
    <t>2.vypletí v rovině dřevin ve skupině m3</t>
  </si>
  <si>
    <t>3.vypletí v rovině dřevin ve skupině m4</t>
  </si>
  <si>
    <t>4.vypletí v rovině dřevin ve skupině m4</t>
  </si>
  <si>
    <t>5.vypletí v rovině dřevin ve skupině m4</t>
  </si>
  <si>
    <t>chemické odplevelení trávníku na široko selektivním herbicidem v rovině 1:5 m2</t>
  </si>
  <si>
    <t>honjení umělé hnojivo rovina 1:5 m2</t>
  </si>
  <si>
    <t>hnojení umělým hnojivem v rovině 1:5, m2</t>
  </si>
  <si>
    <t>4.vypletí v rovině dřevin ve skupině m5</t>
  </si>
  <si>
    <t>5.vypletí v rovině dřevin ve skupině m6</t>
  </si>
  <si>
    <t>6.vypletí v rovině dřevin ve skupině m7</t>
  </si>
  <si>
    <t>1. vypletí v rovině záhonu květin</t>
  </si>
  <si>
    <t>2. vypletí v rovině záhonu květin</t>
  </si>
  <si>
    <t>3. vypletí v rovině záhonu květin</t>
  </si>
  <si>
    <t>odfrézování pařezu dřevina měkká, hl.20, D 20</t>
  </si>
  <si>
    <t>odfrézování pařezu dřevina tvrdá, hl. 20, D 20</t>
  </si>
  <si>
    <t>odfrézování pařezu dřevina měkká, hl.20, D 60</t>
  </si>
  <si>
    <r>
      <t>výsadba letniček prostokořených  včetně nákupu rostlin m</t>
    </r>
    <r>
      <rPr>
        <b/>
        <vertAlign val="superscript"/>
        <sz val="8"/>
        <color rgb="FF000000"/>
        <rFont val="Times New Roman"/>
        <family val="1"/>
      </rPr>
      <t>2</t>
    </r>
  </si>
  <si>
    <r>
      <t>výsadba dvouletek prostokořených včetně nákupu rostlin m</t>
    </r>
    <r>
      <rPr>
        <b/>
        <vertAlign val="superscript"/>
        <sz val="8"/>
        <color rgb="FF000000"/>
        <rFont val="Times New Roman"/>
        <family val="1"/>
      </rPr>
      <t>2</t>
    </r>
  </si>
  <si>
    <t>pozn:</t>
  </si>
  <si>
    <t>cena za 1 ks dvouletky nepřesáhne částku 20 kč s DPH 21%, výsadba minimálně 16 ks/m2</t>
  </si>
  <si>
    <t>cena za 1 ks letničky nepřesáhne 70 kč s DPH 21%, výsadba minimálně 16 ks/m2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</si>
</sst>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8"/>
      <color rgb="FF000000"/>
      <name val="Times New Roman"/>
      <family val="1"/>
    </font>
    <font>
      <b/>
      <vertAlign val="superscript"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horizontal="right" vertical="center"/>
    </xf>
    <xf numFmtId="4" fontId="0" fillId="0" borderId="0" xfId="0" applyNumberFormat="1"/>
    <xf numFmtId="0" fontId="5" fillId="0" borderId="0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/>
    <xf numFmtId="4" fontId="7" fillId="0" borderId="0" xfId="0" applyNumberFormat="1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/>
    </xf>
    <xf numFmtId="4" fontId="11" fillId="0" borderId="0" xfId="0" applyNumberFormat="1" applyFont="1"/>
    <xf numFmtId="0" fontId="11" fillId="0" borderId="0" xfId="0" applyFont="1"/>
    <xf numFmtId="0" fontId="2" fillId="0" borderId="0" xfId="0" applyFont="1"/>
    <xf numFmtId="0" fontId="12" fillId="0" borderId="0" xfId="0" applyFont="1"/>
    <xf numFmtId="0" fontId="13" fillId="0" borderId="0" xfId="0" applyFont="1"/>
    <xf numFmtId="4" fontId="0" fillId="0" borderId="0" xfId="0" applyNumberFormat="1" applyFill="1" applyBorder="1"/>
    <xf numFmtId="4" fontId="2" fillId="0" borderId="0" xfId="0" applyNumberFormat="1" applyFont="1"/>
    <xf numFmtId="4" fontId="7" fillId="0" borderId="0" xfId="0" applyNumberFormat="1" applyFont="1" applyBorder="1"/>
    <xf numFmtId="4" fontId="13" fillId="0" borderId="0" xfId="0" applyNumberFormat="1" applyFont="1" applyFill="1" applyBorder="1"/>
    <xf numFmtId="0" fontId="10" fillId="0" borderId="0" xfId="0" applyFont="1"/>
    <xf numFmtId="4" fontId="7" fillId="0" borderId="0" xfId="0" applyNumberFormat="1" applyFont="1" applyAlignment="1">
      <alignment wrapText="1"/>
    </xf>
    <xf numFmtId="0" fontId="6" fillId="0" borderId="4" xfId="0" applyFont="1" applyBorder="1"/>
    <xf numFmtId="0" fontId="6" fillId="0" borderId="4" xfId="0" applyFont="1" applyBorder="1" applyAlignment="1">
      <alignment wrapText="1"/>
    </xf>
    <xf numFmtId="0" fontId="7" fillId="0" borderId="4" xfId="0" applyFont="1" applyBorder="1"/>
    <xf numFmtId="0" fontId="7" fillId="0" borderId="4" xfId="0" applyFont="1" applyBorder="1" applyAlignment="1">
      <alignment wrapText="1"/>
    </xf>
    <xf numFmtId="0" fontId="0" fillId="0" borderId="4" xfId="0" applyBorder="1"/>
    <xf numFmtId="0" fontId="2" fillId="0" borderId="0" xfId="0" applyFont="1" applyBorder="1"/>
    <xf numFmtId="0" fontId="7" fillId="0" borderId="4" xfId="0" applyFont="1" applyBorder="1" applyAlignment="1">
      <alignment/>
    </xf>
    <xf numFmtId="4" fontId="7" fillId="0" borderId="4" xfId="0" applyNumberFormat="1" applyFont="1" applyBorder="1" applyAlignment="1">
      <alignment wrapText="1"/>
    </xf>
    <xf numFmtId="4" fontId="14" fillId="0" borderId="0" xfId="0" applyNumberFormat="1" applyFont="1" applyFill="1" applyBorder="1"/>
    <xf numFmtId="0" fontId="2" fillId="0" borderId="4" xfId="0" applyFont="1" applyBorder="1"/>
    <xf numFmtId="4" fontId="5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5" xfId="0" applyFont="1" applyBorder="1" applyAlignment="1">
      <alignment wrapText="1"/>
    </xf>
    <xf numFmtId="4" fontId="6" fillId="0" borderId="0" xfId="0" applyNumberFormat="1" applyFont="1" applyFill="1"/>
    <xf numFmtId="4" fontId="7" fillId="0" borderId="0" xfId="0" applyNumberFormat="1" applyFont="1" applyFill="1"/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wrapText="1"/>
    </xf>
    <xf numFmtId="0" fontId="0" fillId="0" borderId="4" xfId="0" applyBorder="1" applyAlignment="1">
      <alignment/>
    </xf>
    <xf numFmtId="0" fontId="0" fillId="0" borderId="0" xfId="0" applyAlignment="1">
      <alignment/>
    </xf>
    <xf numFmtId="0" fontId="6" fillId="0" borderId="4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5" xfId="0" applyFont="1" applyBorder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3" fontId="7" fillId="0" borderId="5" xfId="0" applyNumberFormat="1" applyFont="1" applyBorder="1"/>
    <xf numFmtId="0" fontId="0" fillId="0" borderId="5" xfId="0" applyBorder="1"/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horizontal="right" vertical="center"/>
      <protection locked="0"/>
    </xf>
    <xf numFmtId="0" fontId="5" fillId="2" borderId="9" xfId="0" applyFont="1" applyFill="1" applyBorder="1" applyAlignment="1" applyProtection="1">
      <alignment horizontal="right" vertical="center" wrapText="1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horizontal="right" vertical="center"/>
      <protection locked="0"/>
    </xf>
    <xf numFmtId="4" fontId="7" fillId="2" borderId="9" xfId="0" applyNumberFormat="1" applyFont="1" applyFill="1" applyBorder="1" applyProtection="1"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wrapText="1"/>
      <protection locked="0"/>
    </xf>
    <xf numFmtId="0" fontId="7" fillId="2" borderId="9" xfId="0" applyFont="1" applyFill="1" applyBorder="1" applyProtection="1"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0" borderId="0" xfId="0" applyFill="1" applyBorder="1" applyAlignment="1">
      <alignment wrapText="1"/>
    </xf>
    <xf numFmtId="4" fontId="7" fillId="2" borderId="4" xfId="0" applyNumberFormat="1" applyFont="1" applyFill="1" applyBorder="1" applyAlignment="1" applyProtection="1">
      <alignment horizontal="right" wrapText="1"/>
      <protection locked="0"/>
    </xf>
    <xf numFmtId="4" fontId="7" fillId="2" borderId="4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R8"/>
  <sheetViews>
    <sheetView workbookViewId="0" topLeftCell="A1">
      <selection activeCell="G6" sqref="G6"/>
    </sheetView>
  </sheetViews>
  <sheetFormatPr defaultColWidth="9.140625" defaultRowHeight="15"/>
  <cols>
    <col min="4" max="4" width="37.140625" style="0" customWidth="1"/>
    <col min="5" max="5" width="10.57421875" style="0" customWidth="1"/>
    <col min="6" max="6" width="10.421875" style="0" customWidth="1"/>
    <col min="18" max="18" width="11.140625" style="0" customWidth="1"/>
  </cols>
  <sheetData>
    <row r="2" spans="2:3" ht="16.5" thickBot="1">
      <c r="B2" s="17"/>
      <c r="C2" s="18" t="s">
        <v>30</v>
      </c>
    </row>
    <row r="3" spans="3:17" ht="95.25" thickBot="1">
      <c r="C3" s="23" t="s">
        <v>1</v>
      </c>
      <c r="D3" s="2" t="s">
        <v>2</v>
      </c>
      <c r="E3" s="27" t="s">
        <v>184</v>
      </c>
      <c r="F3" s="24" t="s">
        <v>198</v>
      </c>
      <c r="G3" s="24" t="s">
        <v>199</v>
      </c>
      <c r="H3" s="24" t="s">
        <v>200</v>
      </c>
      <c r="I3" s="24" t="s">
        <v>201</v>
      </c>
      <c r="J3" s="24" t="s">
        <v>202</v>
      </c>
      <c r="K3" s="24" t="s">
        <v>203</v>
      </c>
      <c r="L3" s="24" t="s">
        <v>204</v>
      </c>
      <c r="M3" s="24" t="s">
        <v>205</v>
      </c>
      <c r="N3" s="24" t="s">
        <v>185</v>
      </c>
      <c r="O3" s="24" t="s">
        <v>186</v>
      </c>
      <c r="P3" s="24" t="s">
        <v>212</v>
      </c>
      <c r="Q3" s="24" t="s">
        <v>213</v>
      </c>
    </row>
    <row r="4" spans="3:17" ht="15.75" thickBot="1">
      <c r="C4" s="10">
        <v>1</v>
      </c>
      <c r="D4" s="3" t="s">
        <v>29</v>
      </c>
      <c r="E4" s="4">
        <v>5223</v>
      </c>
      <c r="F4" s="4">
        <v>5223</v>
      </c>
      <c r="G4" s="4">
        <v>5223</v>
      </c>
      <c r="H4" s="4">
        <v>5223</v>
      </c>
      <c r="I4" s="4">
        <v>5223</v>
      </c>
      <c r="J4" s="4">
        <v>5223</v>
      </c>
      <c r="K4" s="4">
        <v>5223</v>
      </c>
      <c r="L4" s="4">
        <v>5223</v>
      </c>
      <c r="M4" s="4">
        <v>5223</v>
      </c>
      <c r="N4" s="19">
        <v>5223</v>
      </c>
      <c r="O4" s="20">
        <v>5223</v>
      </c>
      <c r="P4" s="19">
        <v>5223</v>
      </c>
      <c r="Q4" s="19">
        <v>5223</v>
      </c>
    </row>
    <row r="5" spans="3:17" ht="15">
      <c r="C5" s="74"/>
      <c r="D5" s="75" t="s">
        <v>18</v>
      </c>
      <c r="E5" s="76">
        <f aca="true" t="shared" si="0" ref="E5:Q5">SUM(E4:E4)</f>
        <v>5223</v>
      </c>
      <c r="F5" s="76">
        <f>SUM(F4:F4)</f>
        <v>5223</v>
      </c>
      <c r="G5" s="76">
        <f t="shared" si="0"/>
        <v>5223</v>
      </c>
      <c r="H5" s="76">
        <f t="shared" si="0"/>
        <v>5223</v>
      </c>
      <c r="I5" s="76">
        <f t="shared" si="0"/>
        <v>5223</v>
      </c>
      <c r="J5" s="76">
        <f t="shared" si="0"/>
        <v>5223</v>
      </c>
      <c r="K5" s="76">
        <f t="shared" si="0"/>
        <v>5223</v>
      </c>
      <c r="L5" s="76">
        <f t="shared" si="0"/>
        <v>5223</v>
      </c>
      <c r="M5" s="76">
        <f t="shared" si="0"/>
        <v>5223</v>
      </c>
      <c r="N5" s="76">
        <f t="shared" si="0"/>
        <v>5223</v>
      </c>
      <c r="O5" s="76">
        <f t="shared" si="0"/>
        <v>5223</v>
      </c>
      <c r="P5" s="76">
        <f t="shared" si="0"/>
        <v>5223</v>
      </c>
      <c r="Q5" s="76">
        <f t="shared" si="0"/>
        <v>5223</v>
      </c>
    </row>
    <row r="6" spans="3:17" ht="15">
      <c r="C6" s="88"/>
      <c r="D6" s="89" t="s">
        <v>125</v>
      </c>
      <c r="E6" s="89"/>
      <c r="F6" s="90"/>
      <c r="G6" s="90"/>
      <c r="H6" s="90"/>
      <c r="I6" s="90"/>
      <c r="J6" s="90"/>
      <c r="K6" s="90"/>
      <c r="L6" s="90"/>
      <c r="M6" s="90"/>
      <c r="N6" s="91"/>
      <c r="O6" s="91"/>
      <c r="P6" s="91"/>
      <c r="Q6" s="91"/>
    </row>
    <row r="7" spans="3:18" ht="15">
      <c r="C7" s="32"/>
      <c r="D7" s="5" t="s">
        <v>124</v>
      </c>
      <c r="E7" s="54">
        <f>E5*E6</f>
        <v>0</v>
      </c>
      <c r="F7" s="54">
        <f aca="true" t="shared" si="1" ref="F7:Q7">F5*F6</f>
        <v>0</v>
      </c>
      <c r="G7" s="54">
        <f t="shared" si="1"/>
        <v>0</v>
      </c>
      <c r="H7" s="54">
        <f t="shared" si="1"/>
        <v>0</v>
      </c>
      <c r="I7" s="54">
        <f t="shared" si="1"/>
        <v>0</v>
      </c>
      <c r="J7" s="54">
        <f t="shared" si="1"/>
        <v>0</v>
      </c>
      <c r="K7" s="54">
        <f t="shared" si="1"/>
        <v>0</v>
      </c>
      <c r="L7" s="54">
        <f t="shared" si="1"/>
        <v>0</v>
      </c>
      <c r="M7" s="54">
        <f t="shared" si="1"/>
        <v>0</v>
      </c>
      <c r="N7" s="54">
        <f t="shared" si="1"/>
        <v>0</v>
      </c>
      <c r="O7" s="54">
        <f t="shared" si="1"/>
        <v>0</v>
      </c>
      <c r="P7" s="54">
        <f t="shared" si="1"/>
        <v>0</v>
      </c>
      <c r="Q7" s="54">
        <f t="shared" si="1"/>
        <v>0</v>
      </c>
      <c r="R7" s="7"/>
    </row>
    <row r="8" spans="3:17" ht="15">
      <c r="C8" s="34"/>
      <c r="D8" s="15" t="s">
        <v>123</v>
      </c>
      <c r="E8" s="54">
        <f>E7*1.21</f>
        <v>0</v>
      </c>
      <c r="F8" s="54">
        <f aca="true" t="shared" si="2" ref="F8:Q8">F7*1.21</f>
        <v>0</v>
      </c>
      <c r="G8" s="54">
        <f t="shared" si="2"/>
        <v>0</v>
      </c>
      <c r="H8" s="54">
        <f t="shared" si="2"/>
        <v>0</v>
      </c>
      <c r="I8" s="54">
        <f t="shared" si="2"/>
        <v>0</v>
      </c>
      <c r="J8" s="54">
        <f t="shared" si="2"/>
        <v>0</v>
      </c>
      <c r="K8" s="54">
        <f t="shared" si="2"/>
        <v>0</v>
      </c>
      <c r="L8" s="54">
        <f t="shared" si="2"/>
        <v>0</v>
      </c>
      <c r="M8" s="54">
        <f t="shared" si="2"/>
        <v>0</v>
      </c>
      <c r="N8" s="54">
        <f t="shared" si="2"/>
        <v>0</v>
      </c>
      <c r="O8" s="54">
        <f t="shared" si="2"/>
        <v>0</v>
      </c>
      <c r="P8" s="54">
        <f t="shared" si="2"/>
        <v>0</v>
      </c>
      <c r="Q8" s="54">
        <f t="shared" si="2"/>
        <v>0</v>
      </c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M26"/>
  <sheetViews>
    <sheetView workbookViewId="0" topLeftCell="A1">
      <selection activeCell="E4" sqref="E4:E22"/>
    </sheetView>
  </sheetViews>
  <sheetFormatPr defaultColWidth="9.140625" defaultRowHeight="15"/>
  <cols>
    <col min="3" max="3" width="37.140625" style="0" customWidth="1"/>
    <col min="4" max="4" width="9.28125" style="0" customWidth="1"/>
    <col min="5" max="5" width="9.8515625" style="0" customWidth="1"/>
    <col min="11" max="11" width="11.57421875" style="0" customWidth="1"/>
    <col min="12" max="12" width="10.421875" style="0" customWidth="1"/>
    <col min="13" max="13" width="13.421875" style="0" customWidth="1"/>
  </cols>
  <sheetData>
    <row r="2" ht="16.5" thickBot="1">
      <c r="B2" s="1" t="s">
        <v>0</v>
      </c>
    </row>
    <row r="3" spans="2:12" ht="84.75" thickBot="1">
      <c r="B3" s="23" t="s">
        <v>1</v>
      </c>
      <c r="C3" s="2" t="s">
        <v>2</v>
      </c>
      <c r="D3" s="27" t="s">
        <v>184</v>
      </c>
      <c r="E3" s="24" t="s">
        <v>198</v>
      </c>
      <c r="F3" s="24" t="s">
        <v>199</v>
      </c>
      <c r="G3" s="24" t="s">
        <v>200</v>
      </c>
      <c r="H3" s="24" t="s">
        <v>201</v>
      </c>
      <c r="I3" s="24" t="s">
        <v>202</v>
      </c>
      <c r="J3" s="24" t="s">
        <v>203</v>
      </c>
      <c r="K3" s="24" t="s">
        <v>185</v>
      </c>
      <c r="L3" s="24" t="s">
        <v>186</v>
      </c>
    </row>
    <row r="4" spans="2:12" ht="15.75" thickBot="1">
      <c r="B4" s="21">
        <v>2</v>
      </c>
      <c r="C4" s="3" t="s">
        <v>3</v>
      </c>
      <c r="D4" s="4">
        <v>75817</v>
      </c>
      <c r="E4" s="4">
        <v>75817</v>
      </c>
      <c r="F4" s="4">
        <v>75817</v>
      </c>
      <c r="G4" s="4">
        <v>75817</v>
      </c>
      <c r="H4" s="4">
        <v>75817</v>
      </c>
      <c r="I4" s="4">
        <v>75817</v>
      </c>
      <c r="J4" s="4">
        <v>75817</v>
      </c>
      <c r="K4" s="4">
        <v>22500</v>
      </c>
      <c r="L4" s="4">
        <v>22500</v>
      </c>
    </row>
    <row r="5" spans="2:12" ht="15.75" thickBot="1">
      <c r="B5" s="21">
        <v>3</v>
      </c>
      <c r="C5" s="3" t="s">
        <v>4</v>
      </c>
      <c r="D5" s="4">
        <v>8605</v>
      </c>
      <c r="E5" s="4">
        <v>8605</v>
      </c>
      <c r="F5" s="4">
        <v>8605</v>
      </c>
      <c r="G5" s="4">
        <v>8605</v>
      </c>
      <c r="H5" s="4">
        <v>8605</v>
      </c>
      <c r="I5" s="4">
        <v>8605</v>
      </c>
      <c r="J5" s="4">
        <v>8605</v>
      </c>
      <c r="K5" s="4">
        <v>8605</v>
      </c>
      <c r="L5" s="4">
        <v>8605</v>
      </c>
    </row>
    <row r="6" spans="2:12" ht="15.75" thickBot="1">
      <c r="B6" s="21">
        <v>4</v>
      </c>
      <c r="C6" s="3" t="s">
        <v>5</v>
      </c>
      <c r="D6" s="4">
        <v>3061</v>
      </c>
      <c r="E6" s="4">
        <v>3061</v>
      </c>
      <c r="F6" s="4">
        <v>3061</v>
      </c>
      <c r="G6" s="4">
        <v>3061</v>
      </c>
      <c r="H6" s="4">
        <v>3061</v>
      </c>
      <c r="I6" s="4">
        <v>3061</v>
      </c>
      <c r="J6" s="4">
        <v>3061</v>
      </c>
      <c r="K6" s="4">
        <v>3061</v>
      </c>
      <c r="L6" s="4">
        <v>3061</v>
      </c>
    </row>
    <row r="7" spans="2:12" ht="15.75" thickBot="1">
      <c r="B7" s="21">
        <v>5</v>
      </c>
      <c r="C7" s="3" t="s">
        <v>6</v>
      </c>
      <c r="D7" s="4">
        <v>7715</v>
      </c>
      <c r="E7" s="4">
        <v>7715</v>
      </c>
      <c r="F7" s="4">
        <v>7715</v>
      </c>
      <c r="G7" s="4">
        <v>7715</v>
      </c>
      <c r="H7" s="4">
        <v>7715</v>
      </c>
      <c r="I7" s="4">
        <v>7715</v>
      </c>
      <c r="J7" s="4">
        <v>7715</v>
      </c>
      <c r="K7" s="4">
        <v>7715</v>
      </c>
      <c r="L7" s="4">
        <v>7715</v>
      </c>
    </row>
    <row r="8" spans="2:12" ht="15.75" thickBot="1">
      <c r="B8" s="21">
        <v>6</v>
      </c>
      <c r="C8" s="3" t="s">
        <v>7</v>
      </c>
      <c r="D8" s="4">
        <v>886</v>
      </c>
      <c r="E8" s="4">
        <v>886</v>
      </c>
      <c r="F8" s="4">
        <v>886</v>
      </c>
      <c r="G8" s="4">
        <v>886</v>
      </c>
      <c r="H8" s="4">
        <v>886</v>
      </c>
      <c r="I8" s="4">
        <v>886</v>
      </c>
      <c r="J8" s="4">
        <v>886</v>
      </c>
      <c r="K8" s="4">
        <v>886</v>
      </c>
      <c r="L8" s="4">
        <v>886</v>
      </c>
    </row>
    <row r="9" spans="2:12" ht="15.75" thickBot="1">
      <c r="B9" s="21">
        <v>7</v>
      </c>
      <c r="C9" s="3" t="s">
        <v>8</v>
      </c>
      <c r="D9" s="4">
        <v>500</v>
      </c>
      <c r="E9" s="4">
        <v>500</v>
      </c>
      <c r="F9" s="4">
        <v>500</v>
      </c>
      <c r="G9" s="4">
        <v>500</v>
      </c>
      <c r="H9" s="4">
        <v>500</v>
      </c>
      <c r="I9" s="4">
        <v>500</v>
      </c>
      <c r="J9" s="4">
        <v>500</v>
      </c>
      <c r="K9" s="4">
        <v>500</v>
      </c>
      <c r="L9" s="4">
        <v>500</v>
      </c>
    </row>
    <row r="10" spans="2:12" ht="15.75" thickBot="1">
      <c r="B10" s="21">
        <v>8</v>
      </c>
      <c r="C10" s="3" t="s">
        <v>9</v>
      </c>
      <c r="D10" s="4">
        <v>11134</v>
      </c>
      <c r="E10" s="4">
        <v>11134</v>
      </c>
      <c r="F10" s="4">
        <v>11134</v>
      </c>
      <c r="G10" s="4">
        <v>11134</v>
      </c>
      <c r="H10" s="4">
        <v>11134</v>
      </c>
      <c r="I10" s="4">
        <v>11134</v>
      </c>
      <c r="J10" s="4">
        <v>11134</v>
      </c>
      <c r="K10" s="4">
        <v>11134</v>
      </c>
      <c r="L10" s="4">
        <v>11134</v>
      </c>
    </row>
    <row r="11" spans="2:12" ht="15.75" thickBot="1">
      <c r="B11" s="21">
        <v>9</v>
      </c>
      <c r="C11" s="3" t="s">
        <v>10</v>
      </c>
      <c r="D11" s="4">
        <v>527</v>
      </c>
      <c r="E11" s="4">
        <v>527</v>
      </c>
      <c r="F11" s="4">
        <v>527</v>
      </c>
      <c r="G11" s="4">
        <v>527</v>
      </c>
      <c r="H11" s="4">
        <v>527</v>
      </c>
      <c r="I11" s="4">
        <v>527</v>
      </c>
      <c r="J11" s="4">
        <v>527</v>
      </c>
      <c r="K11" s="4"/>
      <c r="L11" s="4"/>
    </row>
    <row r="12" spans="2:12" ht="15.75" thickBot="1">
      <c r="B12" s="21">
        <v>10</v>
      </c>
      <c r="C12" s="3" t="s">
        <v>144</v>
      </c>
      <c r="D12" s="4">
        <v>8551</v>
      </c>
      <c r="E12" s="4">
        <v>8551</v>
      </c>
      <c r="F12" s="4">
        <v>8551</v>
      </c>
      <c r="G12" s="4">
        <v>8551</v>
      </c>
      <c r="H12" s="4">
        <v>8551</v>
      </c>
      <c r="I12" s="4">
        <v>8551</v>
      </c>
      <c r="J12" s="4">
        <v>8551</v>
      </c>
      <c r="K12" s="4">
        <v>8551</v>
      </c>
      <c r="L12" s="4">
        <v>8551</v>
      </c>
    </row>
    <row r="13" spans="2:12" ht="15.75" thickBot="1">
      <c r="B13" s="21">
        <v>11</v>
      </c>
      <c r="C13" s="3" t="s">
        <v>11</v>
      </c>
      <c r="D13" s="4">
        <v>2572</v>
      </c>
      <c r="E13" s="4">
        <v>2572</v>
      </c>
      <c r="F13" s="4">
        <v>2572</v>
      </c>
      <c r="G13" s="4">
        <v>2572</v>
      </c>
      <c r="H13" s="4">
        <v>2572</v>
      </c>
      <c r="I13" s="4">
        <v>2572</v>
      </c>
      <c r="J13" s="4">
        <v>2572</v>
      </c>
      <c r="K13" s="4"/>
      <c r="L13" s="4"/>
    </row>
    <row r="14" spans="2:12" ht="15.75" thickBot="1">
      <c r="B14" s="21">
        <v>12</v>
      </c>
      <c r="C14" s="3" t="s">
        <v>152</v>
      </c>
      <c r="D14" s="4">
        <v>3928</v>
      </c>
      <c r="E14" s="4">
        <v>3928</v>
      </c>
      <c r="F14" s="4">
        <v>3928</v>
      </c>
      <c r="G14" s="4">
        <v>3928</v>
      </c>
      <c r="H14" s="4">
        <v>3928</v>
      </c>
      <c r="I14" s="4">
        <v>3928</v>
      </c>
      <c r="J14" s="4">
        <v>3928</v>
      </c>
      <c r="K14" s="4">
        <v>2800</v>
      </c>
      <c r="L14" s="4">
        <v>2800</v>
      </c>
    </row>
    <row r="15" spans="2:12" ht="15.75" thickBot="1">
      <c r="B15" s="21">
        <v>13</v>
      </c>
      <c r="C15" s="3" t="s">
        <v>118</v>
      </c>
      <c r="D15" s="4">
        <v>522</v>
      </c>
      <c r="E15" s="4">
        <v>522</v>
      </c>
      <c r="F15" s="4">
        <v>522</v>
      </c>
      <c r="G15" s="4">
        <v>522</v>
      </c>
      <c r="H15" s="4">
        <v>522</v>
      </c>
      <c r="I15" s="4">
        <v>522</v>
      </c>
      <c r="J15" s="3"/>
      <c r="K15" s="3"/>
      <c r="L15" s="4"/>
    </row>
    <row r="16" spans="2:12" ht="15.75" thickBot="1">
      <c r="B16" s="21">
        <v>14</v>
      </c>
      <c r="C16" s="3" t="s">
        <v>12</v>
      </c>
      <c r="D16" s="4">
        <v>664</v>
      </c>
      <c r="E16" s="4">
        <v>664</v>
      </c>
      <c r="F16" s="4">
        <v>664</v>
      </c>
      <c r="G16" s="4">
        <v>664</v>
      </c>
      <c r="H16" s="4">
        <v>664</v>
      </c>
      <c r="I16" s="4">
        <v>664</v>
      </c>
      <c r="J16" s="4">
        <v>664</v>
      </c>
      <c r="K16" s="4"/>
      <c r="L16" s="4"/>
    </row>
    <row r="17" spans="2:12" ht="15.75" thickBot="1">
      <c r="B17" s="21">
        <v>15</v>
      </c>
      <c r="C17" s="3" t="s">
        <v>13</v>
      </c>
      <c r="D17" s="4">
        <v>552</v>
      </c>
      <c r="E17" s="4">
        <v>552</v>
      </c>
      <c r="F17" s="4">
        <v>552</v>
      </c>
      <c r="G17" s="4">
        <v>552</v>
      </c>
      <c r="H17" s="4">
        <v>552</v>
      </c>
      <c r="I17" s="4">
        <v>552</v>
      </c>
      <c r="J17" s="4">
        <v>552</v>
      </c>
      <c r="K17" s="4"/>
      <c r="L17" s="4"/>
    </row>
    <row r="18" spans="2:12" ht="15.75" thickBot="1">
      <c r="B18" s="21">
        <v>16</v>
      </c>
      <c r="C18" s="3" t="s">
        <v>14</v>
      </c>
      <c r="D18" s="4">
        <v>2000</v>
      </c>
      <c r="E18" s="4">
        <v>2000</v>
      </c>
      <c r="F18" s="4">
        <v>2000</v>
      </c>
      <c r="G18" s="4">
        <v>2000</v>
      </c>
      <c r="H18" s="4">
        <v>2000</v>
      </c>
      <c r="I18" s="4">
        <v>2000</v>
      </c>
      <c r="J18" s="4">
        <v>2000</v>
      </c>
      <c r="K18" s="4"/>
      <c r="L18" s="4"/>
    </row>
    <row r="19" spans="2:12" ht="15.75" thickBot="1">
      <c r="B19" s="21">
        <v>17</v>
      </c>
      <c r="C19" s="3" t="s">
        <v>15</v>
      </c>
      <c r="D19" s="4">
        <v>1182</v>
      </c>
      <c r="E19" s="4">
        <v>1182</v>
      </c>
      <c r="F19" s="4">
        <v>1182</v>
      </c>
      <c r="G19" s="4">
        <v>1182</v>
      </c>
      <c r="H19" s="4">
        <v>1182</v>
      </c>
      <c r="I19" s="4">
        <v>1182</v>
      </c>
      <c r="J19" s="4">
        <v>1182</v>
      </c>
      <c r="K19" s="4">
        <v>800</v>
      </c>
      <c r="L19" s="4">
        <v>800</v>
      </c>
    </row>
    <row r="20" spans="2:12" ht="15.75" thickBot="1">
      <c r="B20" s="21">
        <v>18</v>
      </c>
      <c r="C20" s="3" t="s">
        <v>122</v>
      </c>
      <c r="D20" s="4">
        <v>183</v>
      </c>
      <c r="E20" s="4">
        <v>183</v>
      </c>
      <c r="F20" s="4">
        <v>183</v>
      </c>
      <c r="G20" s="4">
        <v>183</v>
      </c>
      <c r="H20" s="4">
        <v>183</v>
      </c>
      <c r="I20" s="4">
        <v>183</v>
      </c>
      <c r="J20" s="4"/>
      <c r="K20" s="4"/>
      <c r="L20" s="4"/>
    </row>
    <row r="21" spans="2:12" ht="15.75" thickBot="1">
      <c r="B21" s="21">
        <v>19</v>
      </c>
      <c r="C21" s="3" t="s">
        <v>16</v>
      </c>
      <c r="D21" s="4">
        <v>200</v>
      </c>
      <c r="E21" s="4">
        <v>200</v>
      </c>
      <c r="F21" s="4">
        <v>200</v>
      </c>
      <c r="G21" s="4">
        <v>200</v>
      </c>
      <c r="H21" s="4">
        <v>200</v>
      </c>
      <c r="I21" s="4">
        <v>200</v>
      </c>
      <c r="J21" s="4">
        <v>200</v>
      </c>
      <c r="K21" s="4"/>
      <c r="L21" s="4"/>
    </row>
    <row r="22" spans="2:12" ht="15.75" thickBot="1">
      <c r="B22" s="21">
        <v>20</v>
      </c>
      <c r="C22" s="3" t="s">
        <v>17</v>
      </c>
      <c r="D22" s="4">
        <v>1046</v>
      </c>
      <c r="E22" s="4">
        <v>1046</v>
      </c>
      <c r="F22" s="4">
        <v>1046</v>
      </c>
      <c r="G22" s="4">
        <v>1046</v>
      </c>
      <c r="H22" s="4">
        <v>1046</v>
      </c>
      <c r="I22" s="4">
        <v>1046</v>
      </c>
      <c r="J22" s="4">
        <v>1046</v>
      </c>
      <c r="K22" s="4">
        <v>1046</v>
      </c>
      <c r="L22" s="4"/>
    </row>
    <row r="23" spans="2:13" ht="15">
      <c r="B23" s="77"/>
      <c r="C23" s="75" t="s">
        <v>18</v>
      </c>
      <c r="D23" s="75">
        <f aca="true" t="shared" si="0" ref="D23:L23">SUM(D4:D22)</f>
        <v>129645</v>
      </c>
      <c r="E23" s="75">
        <f t="shared" si="0"/>
        <v>129645</v>
      </c>
      <c r="F23" s="75">
        <f t="shared" si="0"/>
        <v>129645</v>
      </c>
      <c r="G23" s="75">
        <f t="shared" si="0"/>
        <v>129645</v>
      </c>
      <c r="H23" s="75">
        <f t="shared" si="0"/>
        <v>129645</v>
      </c>
      <c r="I23" s="75">
        <f t="shared" si="0"/>
        <v>129645</v>
      </c>
      <c r="J23" s="75">
        <f t="shared" si="0"/>
        <v>128940</v>
      </c>
      <c r="K23" s="75">
        <f t="shared" si="0"/>
        <v>67598</v>
      </c>
      <c r="L23" s="77">
        <f t="shared" si="0"/>
        <v>66552</v>
      </c>
      <c r="M23" s="8"/>
    </row>
    <row r="24" spans="2:12" ht="15">
      <c r="B24" s="89"/>
      <c r="C24" s="89" t="s">
        <v>127</v>
      </c>
      <c r="D24" s="89"/>
      <c r="E24" s="90"/>
      <c r="F24" s="90"/>
      <c r="G24" s="90"/>
      <c r="H24" s="90"/>
      <c r="I24" s="90"/>
      <c r="J24" s="90"/>
      <c r="K24" s="90"/>
      <c r="L24" s="90"/>
    </row>
    <row r="25" spans="2:13" ht="15">
      <c r="B25" s="5"/>
      <c r="C25" s="5" t="s">
        <v>124</v>
      </c>
      <c r="D25" s="54">
        <f>D23*D24</f>
        <v>0</v>
      </c>
      <c r="E25" s="54">
        <f aca="true" t="shared" si="1" ref="E25:L25">E23*E24</f>
        <v>0</v>
      </c>
      <c r="F25" s="54">
        <f t="shared" si="1"/>
        <v>0</v>
      </c>
      <c r="G25" s="54">
        <f t="shared" si="1"/>
        <v>0</v>
      </c>
      <c r="H25" s="54">
        <f t="shared" si="1"/>
        <v>0</v>
      </c>
      <c r="I25" s="54">
        <f t="shared" si="1"/>
        <v>0</v>
      </c>
      <c r="J25" s="54">
        <f t="shared" si="1"/>
        <v>0</v>
      </c>
      <c r="K25" s="54">
        <f t="shared" si="1"/>
        <v>0</v>
      </c>
      <c r="L25" s="54">
        <f t="shared" si="1"/>
        <v>0</v>
      </c>
      <c r="M25" s="7"/>
    </row>
    <row r="26" spans="2:12" ht="15">
      <c r="B26" s="34"/>
      <c r="C26" s="15" t="s">
        <v>123</v>
      </c>
      <c r="D26" s="16">
        <f>D25*1.21</f>
        <v>0</v>
      </c>
      <c r="E26" s="16">
        <f aca="true" t="shared" si="2" ref="E26:L26">E25*1.21</f>
        <v>0</v>
      </c>
      <c r="F26" s="16">
        <f t="shared" si="2"/>
        <v>0</v>
      </c>
      <c r="G26" s="16">
        <f t="shared" si="2"/>
        <v>0</v>
      </c>
      <c r="H26" s="16">
        <f t="shared" si="2"/>
        <v>0</v>
      </c>
      <c r="I26" s="16">
        <f t="shared" si="2"/>
        <v>0</v>
      </c>
      <c r="J26" s="16">
        <f t="shared" si="2"/>
        <v>0</v>
      </c>
      <c r="K26" s="16">
        <f t="shared" si="2"/>
        <v>0</v>
      </c>
      <c r="L26" s="16">
        <f t="shared" si="2"/>
        <v>0</v>
      </c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G23"/>
  <sheetViews>
    <sheetView workbookViewId="0" topLeftCell="A1">
      <selection activeCell="G21" sqref="G21"/>
    </sheetView>
  </sheetViews>
  <sheetFormatPr defaultColWidth="9.140625" defaultRowHeight="15"/>
  <cols>
    <col min="3" max="3" width="37.28125" style="0" customWidth="1"/>
    <col min="4" max="4" width="9.140625" style="0" customWidth="1"/>
    <col min="7" max="7" width="13.57421875" style="0" customWidth="1"/>
  </cols>
  <sheetData>
    <row r="2" ht="16.5" thickBot="1">
      <c r="B2" s="1" t="s">
        <v>19</v>
      </c>
    </row>
    <row r="3" spans="2:7" ht="84.75" thickBot="1">
      <c r="B3" s="70" t="s">
        <v>1</v>
      </c>
      <c r="C3" s="9" t="s">
        <v>2</v>
      </c>
      <c r="D3" s="24" t="s">
        <v>198</v>
      </c>
      <c r="E3" s="24" t="s">
        <v>199</v>
      </c>
      <c r="F3" s="24" t="s">
        <v>200</v>
      </c>
      <c r="G3" s="24" t="s">
        <v>185</v>
      </c>
    </row>
    <row r="4" spans="2:7" ht="15.75" thickBot="1">
      <c r="B4" s="10">
        <v>21</v>
      </c>
      <c r="C4" s="11" t="s">
        <v>20</v>
      </c>
      <c r="D4" s="12">
        <v>748</v>
      </c>
      <c r="E4" s="12">
        <v>748</v>
      </c>
      <c r="F4" s="12">
        <v>748</v>
      </c>
      <c r="G4" s="12"/>
    </row>
    <row r="5" spans="2:7" ht="15.75" thickBot="1">
      <c r="B5" s="10">
        <v>22</v>
      </c>
      <c r="C5" s="11" t="s">
        <v>154</v>
      </c>
      <c r="D5" s="12">
        <v>12600</v>
      </c>
      <c r="E5" s="12">
        <v>12600</v>
      </c>
      <c r="F5" s="12">
        <v>12600</v>
      </c>
      <c r="G5" s="12"/>
    </row>
    <row r="6" spans="2:7" ht="15.75" thickBot="1">
      <c r="B6" s="10">
        <v>23</v>
      </c>
      <c r="C6" s="11" t="s">
        <v>155</v>
      </c>
      <c r="D6" s="12">
        <v>6254</v>
      </c>
      <c r="E6" s="12">
        <v>6254</v>
      </c>
      <c r="F6" s="12">
        <v>6254</v>
      </c>
      <c r="G6" s="12"/>
    </row>
    <row r="7" spans="2:7" ht="15.75" thickBot="1">
      <c r="B7" s="10">
        <v>24</v>
      </c>
      <c r="C7" s="11" t="s">
        <v>21</v>
      </c>
      <c r="D7" s="12">
        <v>4483</v>
      </c>
      <c r="E7" s="12">
        <v>4483</v>
      </c>
      <c r="F7" s="12">
        <v>4483</v>
      </c>
      <c r="G7" s="12"/>
    </row>
    <row r="8" spans="2:7" ht="15.75" thickBot="1">
      <c r="B8" s="10">
        <v>25</v>
      </c>
      <c r="C8" s="11" t="s">
        <v>22</v>
      </c>
      <c r="D8" s="12">
        <v>1350</v>
      </c>
      <c r="E8" s="12">
        <v>1350</v>
      </c>
      <c r="F8" s="12">
        <v>1350</v>
      </c>
      <c r="G8" s="12" t="s">
        <v>23</v>
      </c>
    </row>
    <row r="9" spans="2:7" ht="15.75" thickBot="1">
      <c r="B9" s="10">
        <v>26</v>
      </c>
      <c r="C9" s="11" t="s">
        <v>24</v>
      </c>
      <c r="D9" s="12">
        <v>470</v>
      </c>
      <c r="E9" s="12">
        <v>470</v>
      </c>
      <c r="F9" s="12">
        <v>470</v>
      </c>
      <c r="G9" s="12"/>
    </row>
    <row r="10" spans="2:7" ht="15.75" thickBot="1">
      <c r="B10" s="10">
        <v>27</v>
      </c>
      <c r="C10" s="11" t="s">
        <v>25</v>
      </c>
      <c r="D10" s="12">
        <v>1950</v>
      </c>
      <c r="E10" s="12">
        <v>1950</v>
      </c>
      <c r="F10" s="12">
        <v>1950</v>
      </c>
      <c r="G10" s="12"/>
    </row>
    <row r="11" spans="2:7" ht="15.75" thickBot="1">
      <c r="B11" s="10">
        <v>28</v>
      </c>
      <c r="C11" s="11" t="s">
        <v>26</v>
      </c>
      <c r="D11" s="12">
        <v>3000</v>
      </c>
      <c r="E11" s="12">
        <v>3000</v>
      </c>
      <c r="F11" s="12">
        <v>3000</v>
      </c>
      <c r="G11" s="12"/>
    </row>
    <row r="12" spans="2:7" ht="15.75" thickBot="1">
      <c r="B12" s="10">
        <v>29</v>
      </c>
      <c r="C12" s="11" t="s">
        <v>27</v>
      </c>
      <c r="D12" s="12">
        <v>735</v>
      </c>
      <c r="E12" s="12">
        <v>735</v>
      </c>
      <c r="F12" s="12">
        <v>735</v>
      </c>
      <c r="G12" s="12" t="s">
        <v>28</v>
      </c>
    </row>
    <row r="13" spans="2:7" ht="15.75" thickBot="1">
      <c r="B13" s="10">
        <v>30</v>
      </c>
      <c r="C13" s="11" t="s">
        <v>119</v>
      </c>
      <c r="D13" s="12">
        <v>832</v>
      </c>
      <c r="E13" s="12">
        <v>832</v>
      </c>
      <c r="F13" s="12">
        <v>832</v>
      </c>
      <c r="G13" s="12"/>
    </row>
    <row r="14" spans="2:7" ht="15.75" thickBot="1">
      <c r="B14" s="10">
        <v>31</v>
      </c>
      <c r="C14" s="11" t="s">
        <v>120</v>
      </c>
      <c r="D14" s="12">
        <v>3569</v>
      </c>
      <c r="E14" s="12">
        <v>3569</v>
      </c>
      <c r="F14" s="12">
        <v>3569</v>
      </c>
      <c r="G14" s="11"/>
    </row>
    <row r="15" spans="2:7" ht="15.75" thickBot="1">
      <c r="B15" s="10">
        <v>32</v>
      </c>
      <c r="C15" s="11" t="s">
        <v>169</v>
      </c>
      <c r="D15" s="12">
        <v>4771</v>
      </c>
      <c r="E15" s="12">
        <v>4771</v>
      </c>
      <c r="F15" s="12">
        <v>4771</v>
      </c>
      <c r="G15" s="12"/>
    </row>
    <row r="16" spans="2:7" ht="15.75" thickBot="1">
      <c r="B16" s="10">
        <v>33</v>
      </c>
      <c r="C16" s="11" t="s">
        <v>166</v>
      </c>
      <c r="D16" s="12">
        <v>920</v>
      </c>
      <c r="E16" s="12">
        <v>920</v>
      </c>
      <c r="F16" s="12">
        <v>920</v>
      </c>
      <c r="G16" s="12"/>
    </row>
    <row r="17" spans="2:7" ht="15.75" thickBot="1">
      <c r="B17" s="10">
        <v>34</v>
      </c>
      <c r="C17" s="11" t="s">
        <v>153</v>
      </c>
      <c r="D17" s="12">
        <v>200</v>
      </c>
      <c r="E17" s="12">
        <v>200</v>
      </c>
      <c r="F17" s="12">
        <v>200</v>
      </c>
      <c r="G17" s="12"/>
    </row>
    <row r="18" spans="2:7" ht="15.75" thickBot="1">
      <c r="B18" s="10">
        <v>35</v>
      </c>
      <c r="C18" s="55" t="s">
        <v>121</v>
      </c>
      <c r="D18" s="56">
        <v>3449</v>
      </c>
      <c r="E18" s="56">
        <v>3449</v>
      </c>
      <c r="F18" s="56">
        <v>3449</v>
      </c>
      <c r="G18" s="12"/>
    </row>
    <row r="19" spans="2:7" ht="15.75" thickBot="1">
      <c r="B19" s="60">
        <v>36</v>
      </c>
      <c r="C19" s="61" t="s">
        <v>139</v>
      </c>
      <c r="D19" s="62">
        <v>1203</v>
      </c>
      <c r="E19" s="62">
        <v>1203</v>
      </c>
      <c r="F19" s="62">
        <v>1203</v>
      </c>
      <c r="G19" s="62"/>
    </row>
    <row r="20" spans="2:7" ht="15">
      <c r="B20" s="60"/>
      <c r="C20" s="78" t="s">
        <v>34</v>
      </c>
      <c r="D20" s="79">
        <f>SUM(D4:D19)</f>
        <v>46534</v>
      </c>
      <c r="E20" s="79">
        <f>SUM(E4:E19)</f>
        <v>46534</v>
      </c>
      <c r="F20" s="79">
        <f>SUM(F4:F19)</f>
        <v>46534</v>
      </c>
      <c r="G20" s="79">
        <v>1200</v>
      </c>
    </row>
    <row r="21" spans="2:7" ht="15">
      <c r="B21" s="92"/>
      <c r="C21" s="93" t="s">
        <v>127</v>
      </c>
      <c r="D21" s="94"/>
      <c r="E21" s="94"/>
      <c r="F21" s="94"/>
      <c r="G21" s="94"/>
    </row>
    <row r="22" spans="2:7" ht="15">
      <c r="B22" s="13"/>
      <c r="C22" s="5" t="s">
        <v>124</v>
      </c>
      <c r="D22" s="63">
        <f>D20*D21</f>
        <v>0</v>
      </c>
      <c r="E22" s="63">
        <f aca="true" t="shared" si="0" ref="E22:G22">E20*E21</f>
        <v>0</v>
      </c>
      <c r="F22" s="63">
        <f t="shared" si="0"/>
        <v>0</v>
      </c>
      <c r="G22" s="63">
        <f t="shared" si="0"/>
        <v>0</v>
      </c>
    </row>
    <row r="23" spans="2:7" ht="15">
      <c r="B23" s="34"/>
      <c r="C23" s="15" t="s">
        <v>123</v>
      </c>
      <c r="D23" s="16">
        <f>D22*1.21</f>
        <v>0</v>
      </c>
      <c r="E23" s="16">
        <f aca="true" t="shared" si="1" ref="E23:G23">E22*1.21</f>
        <v>0</v>
      </c>
      <c r="F23" s="16">
        <f t="shared" si="1"/>
        <v>0</v>
      </c>
      <c r="G23" s="16">
        <f t="shared" si="1"/>
        <v>0</v>
      </c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R19"/>
  <sheetViews>
    <sheetView workbookViewId="0" topLeftCell="A1">
      <selection activeCell="G4" sqref="G4:G13"/>
    </sheetView>
  </sheetViews>
  <sheetFormatPr defaultColWidth="9.140625" defaultRowHeight="15"/>
  <cols>
    <col min="2" max="2" width="36.7109375" style="0" customWidth="1"/>
    <col min="3" max="3" width="13.140625" style="0" customWidth="1"/>
    <col min="4" max="4" width="9.00390625" style="0" customWidth="1"/>
    <col min="5" max="6" width="10.140625" style="0" customWidth="1"/>
    <col min="7" max="7" width="10.00390625" style="0" customWidth="1"/>
    <col min="8" max="8" width="8.28125" style="0" customWidth="1"/>
    <col min="9" max="9" width="10.7109375" style="0" customWidth="1"/>
    <col min="10" max="10" width="9.57421875" style="0" customWidth="1"/>
    <col min="12" max="12" width="11.28125" style="0" customWidth="1"/>
    <col min="13" max="13" width="12.421875" style="0" customWidth="1"/>
    <col min="14" max="14" width="12.7109375" style="0" customWidth="1"/>
    <col min="15" max="15" width="13.00390625" style="0" customWidth="1"/>
    <col min="16" max="16" width="7.00390625" style="0" customWidth="1"/>
    <col min="18" max="18" width="7.7109375" style="0" customWidth="1"/>
    <col min="19" max="19" width="18.8515625" style="0" customWidth="1"/>
  </cols>
  <sheetData>
    <row r="2" spans="2:18" ht="16.5" thickBot="1">
      <c r="B2" s="35" t="s">
        <v>31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4" ht="65.25" thickBot="1">
      <c r="A3" s="70" t="s">
        <v>1</v>
      </c>
      <c r="B3" s="44" t="s">
        <v>2</v>
      </c>
      <c r="C3" s="45" t="s">
        <v>206</v>
      </c>
      <c r="D3" s="45" t="s">
        <v>109</v>
      </c>
      <c r="E3" s="45" t="s">
        <v>207</v>
      </c>
      <c r="F3" s="45" t="s">
        <v>208</v>
      </c>
      <c r="G3" s="45" t="s">
        <v>209</v>
      </c>
      <c r="H3" s="45" t="s">
        <v>102</v>
      </c>
      <c r="I3" s="45" t="s">
        <v>210</v>
      </c>
      <c r="J3" s="45" t="s">
        <v>103</v>
      </c>
      <c r="K3" s="45" t="s">
        <v>211</v>
      </c>
      <c r="L3" s="45" t="s">
        <v>97</v>
      </c>
      <c r="M3" s="24" t="s">
        <v>185</v>
      </c>
      <c r="N3" s="24" t="s">
        <v>186</v>
      </c>
    </row>
    <row r="4" spans="1:14" ht="15.75" thickBot="1">
      <c r="A4" s="10">
        <v>37</v>
      </c>
      <c r="B4" s="46" t="s">
        <v>3</v>
      </c>
      <c r="C4" s="46">
        <v>280</v>
      </c>
      <c r="D4" s="46">
        <v>93</v>
      </c>
      <c r="E4" s="46">
        <v>280</v>
      </c>
      <c r="F4" s="46">
        <v>280</v>
      </c>
      <c r="G4" s="46">
        <v>280</v>
      </c>
      <c r="H4" s="46">
        <v>15</v>
      </c>
      <c r="I4" s="46">
        <v>280</v>
      </c>
      <c r="J4" s="46">
        <v>10</v>
      </c>
      <c r="K4" s="46">
        <v>280</v>
      </c>
      <c r="L4" s="46">
        <v>93</v>
      </c>
      <c r="M4" s="46">
        <v>280</v>
      </c>
      <c r="N4" s="46">
        <v>280</v>
      </c>
    </row>
    <row r="5" spans="1:14" ht="15.75" thickBot="1">
      <c r="A5" s="10">
        <v>38</v>
      </c>
      <c r="B5" s="46" t="s">
        <v>4</v>
      </c>
      <c r="C5" s="46">
        <v>450</v>
      </c>
      <c r="D5" s="46">
        <f aca="true" t="shared" si="0" ref="D5:D10">C5/3</f>
        <v>150</v>
      </c>
      <c r="E5" s="46">
        <v>450</v>
      </c>
      <c r="F5" s="46">
        <v>450</v>
      </c>
      <c r="G5" s="46">
        <v>450</v>
      </c>
      <c r="H5" s="46">
        <v>45</v>
      </c>
      <c r="I5" s="46">
        <v>450</v>
      </c>
      <c r="J5" s="46">
        <v>20</v>
      </c>
      <c r="K5" s="46">
        <v>450</v>
      </c>
      <c r="L5" s="46">
        <v>150</v>
      </c>
      <c r="M5" s="46">
        <v>450</v>
      </c>
      <c r="N5" s="46">
        <v>450</v>
      </c>
    </row>
    <row r="6" spans="1:14" ht="15.75" thickBot="1">
      <c r="A6" s="10">
        <v>39</v>
      </c>
      <c r="B6" s="46" t="s">
        <v>5</v>
      </c>
      <c r="C6" s="46">
        <v>60</v>
      </c>
      <c r="D6" s="46">
        <f t="shared" si="0"/>
        <v>20</v>
      </c>
      <c r="E6" s="46">
        <v>60</v>
      </c>
      <c r="F6" s="46">
        <v>60</v>
      </c>
      <c r="G6" s="46">
        <v>60</v>
      </c>
      <c r="H6" s="46">
        <v>5</v>
      </c>
      <c r="I6" s="46">
        <v>60</v>
      </c>
      <c r="J6" s="46">
        <v>5</v>
      </c>
      <c r="K6" s="46">
        <v>60</v>
      </c>
      <c r="L6" s="46">
        <v>20</v>
      </c>
      <c r="M6" s="46">
        <v>60</v>
      </c>
      <c r="N6" s="46">
        <v>60</v>
      </c>
    </row>
    <row r="7" spans="1:14" ht="15.75" thickBot="1">
      <c r="A7" s="10">
        <v>40</v>
      </c>
      <c r="B7" s="46" t="s">
        <v>32</v>
      </c>
      <c r="C7" s="46">
        <v>285</v>
      </c>
      <c r="D7" s="46">
        <f t="shared" si="0"/>
        <v>95</v>
      </c>
      <c r="E7" s="46">
        <v>285</v>
      </c>
      <c r="F7" s="46">
        <v>285</v>
      </c>
      <c r="G7" s="46">
        <v>285</v>
      </c>
      <c r="H7" s="46">
        <v>20</v>
      </c>
      <c r="I7" s="46">
        <v>285</v>
      </c>
      <c r="J7" s="46">
        <v>15</v>
      </c>
      <c r="K7" s="46">
        <v>285</v>
      </c>
      <c r="L7" s="46">
        <v>95</v>
      </c>
      <c r="M7" s="46">
        <v>285</v>
      </c>
      <c r="N7" s="46">
        <v>285</v>
      </c>
    </row>
    <row r="8" spans="1:14" ht="15.75" thickBot="1">
      <c r="A8" s="10">
        <v>41</v>
      </c>
      <c r="B8" s="46" t="s">
        <v>15</v>
      </c>
      <c r="C8" s="46">
        <v>39</v>
      </c>
      <c r="D8" s="46">
        <f t="shared" si="0"/>
        <v>13</v>
      </c>
      <c r="E8" s="46">
        <v>39</v>
      </c>
      <c r="F8" s="46">
        <v>39</v>
      </c>
      <c r="G8" s="46">
        <v>39</v>
      </c>
      <c r="H8" s="46">
        <v>5</v>
      </c>
      <c r="I8" s="46">
        <v>39</v>
      </c>
      <c r="J8" s="46">
        <v>5</v>
      </c>
      <c r="K8" s="46">
        <v>39</v>
      </c>
      <c r="L8" s="46">
        <v>13</v>
      </c>
      <c r="M8" s="46">
        <v>39</v>
      </c>
      <c r="N8" s="46">
        <v>39</v>
      </c>
    </row>
    <row r="9" spans="1:14" ht="15.75" thickBot="1">
      <c r="A9" s="10">
        <v>42</v>
      </c>
      <c r="B9" s="46" t="s">
        <v>33</v>
      </c>
      <c r="C9" s="46">
        <v>35</v>
      </c>
      <c r="D9" s="46">
        <v>12</v>
      </c>
      <c r="E9" s="46">
        <v>35</v>
      </c>
      <c r="F9" s="46">
        <v>35</v>
      </c>
      <c r="G9" s="46">
        <v>35</v>
      </c>
      <c r="H9" s="46">
        <v>5</v>
      </c>
      <c r="I9" s="46">
        <v>35</v>
      </c>
      <c r="J9" s="46">
        <v>5</v>
      </c>
      <c r="K9" s="46">
        <v>35</v>
      </c>
      <c r="L9" s="46">
        <v>12</v>
      </c>
      <c r="M9" s="46">
        <v>35</v>
      </c>
      <c r="N9" s="46">
        <v>35</v>
      </c>
    </row>
    <row r="10" spans="1:14" ht="15.75" thickBot="1">
      <c r="A10" s="10">
        <v>43</v>
      </c>
      <c r="B10" s="46" t="s">
        <v>35</v>
      </c>
      <c r="C10" s="46">
        <v>285</v>
      </c>
      <c r="D10" s="46">
        <f t="shared" si="0"/>
        <v>95</v>
      </c>
      <c r="E10" s="46">
        <v>285</v>
      </c>
      <c r="F10" s="46">
        <v>285</v>
      </c>
      <c r="G10" s="46">
        <v>285</v>
      </c>
      <c r="H10" s="46">
        <v>20</v>
      </c>
      <c r="I10" s="46">
        <v>285</v>
      </c>
      <c r="J10" s="46">
        <v>15</v>
      </c>
      <c r="K10" s="46">
        <v>285</v>
      </c>
      <c r="L10" s="46">
        <v>95</v>
      </c>
      <c r="M10" s="46">
        <v>285</v>
      </c>
      <c r="N10" s="46">
        <v>285</v>
      </c>
    </row>
    <row r="11" spans="1:14" ht="15.75" thickBot="1">
      <c r="A11" s="10">
        <v>44</v>
      </c>
      <c r="B11" s="46" t="s">
        <v>36</v>
      </c>
      <c r="C11" s="46">
        <v>275</v>
      </c>
      <c r="D11" s="46">
        <v>92</v>
      </c>
      <c r="E11" s="46">
        <v>275</v>
      </c>
      <c r="F11" s="46">
        <v>275</v>
      </c>
      <c r="G11" s="46">
        <v>275</v>
      </c>
      <c r="H11" s="46">
        <v>20</v>
      </c>
      <c r="I11" s="46">
        <v>275</v>
      </c>
      <c r="J11" s="46">
        <v>20</v>
      </c>
      <c r="K11" s="46">
        <v>275</v>
      </c>
      <c r="L11" s="46">
        <v>92</v>
      </c>
      <c r="M11" s="46">
        <v>275</v>
      </c>
      <c r="N11" s="46">
        <v>275</v>
      </c>
    </row>
    <row r="12" spans="1:14" ht="15.75" thickBot="1">
      <c r="A12" s="10">
        <v>45</v>
      </c>
      <c r="B12" s="46" t="s">
        <v>37</v>
      </c>
      <c r="C12" s="46">
        <v>31</v>
      </c>
      <c r="D12" s="46">
        <v>10</v>
      </c>
      <c r="E12" s="46">
        <v>31</v>
      </c>
      <c r="F12" s="46">
        <v>31</v>
      </c>
      <c r="G12" s="46">
        <v>31</v>
      </c>
      <c r="H12" s="46">
        <v>5</v>
      </c>
      <c r="I12" s="46">
        <v>31</v>
      </c>
      <c r="J12" s="46">
        <v>5</v>
      </c>
      <c r="K12" s="46">
        <v>31</v>
      </c>
      <c r="L12" s="46">
        <v>10</v>
      </c>
      <c r="M12" s="46">
        <v>31</v>
      </c>
      <c r="N12" s="46">
        <v>31</v>
      </c>
    </row>
    <row r="13" spans="1:14" ht="15.75" thickBot="1">
      <c r="A13" s="10">
        <v>46</v>
      </c>
      <c r="B13" s="46" t="s">
        <v>38</v>
      </c>
      <c r="C13" s="46">
        <v>4453</v>
      </c>
      <c r="D13" s="46">
        <v>1484</v>
      </c>
      <c r="E13" s="46">
        <v>4453</v>
      </c>
      <c r="F13" s="46">
        <v>4453</v>
      </c>
      <c r="G13" s="46">
        <v>4453</v>
      </c>
      <c r="H13" s="46">
        <v>400</v>
      </c>
      <c r="I13" s="46">
        <v>4453</v>
      </c>
      <c r="J13" s="46">
        <v>40</v>
      </c>
      <c r="K13" s="46">
        <v>4453</v>
      </c>
      <c r="L13" s="46">
        <v>1484</v>
      </c>
      <c r="M13" s="46">
        <v>4453</v>
      </c>
      <c r="N13" s="46">
        <v>4453</v>
      </c>
    </row>
    <row r="14" spans="1:14" ht="15">
      <c r="A14" s="60"/>
      <c r="B14" s="80" t="s">
        <v>34</v>
      </c>
      <c r="C14" s="80">
        <f aca="true" t="shared" si="1" ref="C14:N14">SUM(C4:C13)</f>
        <v>6193</v>
      </c>
      <c r="D14" s="80">
        <f t="shared" si="1"/>
        <v>2064</v>
      </c>
      <c r="E14" s="80">
        <f t="shared" si="1"/>
        <v>6193</v>
      </c>
      <c r="F14" s="80">
        <f t="shared" si="1"/>
        <v>6193</v>
      </c>
      <c r="G14" s="80">
        <f t="shared" si="1"/>
        <v>6193</v>
      </c>
      <c r="H14" s="80">
        <f t="shared" si="1"/>
        <v>540</v>
      </c>
      <c r="I14" s="80">
        <f t="shared" si="1"/>
        <v>6193</v>
      </c>
      <c r="J14" s="80">
        <f t="shared" si="1"/>
        <v>140</v>
      </c>
      <c r="K14" s="80">
        <f t="shared" si="1"/>
        <v>6193</v>
      </c>
      <c r="L14" s="80">
        <f t="shared" si="1"/>
        <v>2064</v>
      </c>
      <c r="M14" s="80">
        <f t="shared" si="1"/>
        <v>6193</v>
      </c>
      <c r="N14" s="80">
        <f t="shared" si="1"/>
        <v>6193</v>
      </c>
    </row>
    <row r="15" spans="1:14" ht="15">
      <c r="A15" s="92"/>
      <c r="B15" s="95" t="s">
        <v>127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</row>
    <row r="16" spans="1:15" ht="15">
      <c r="A16" s="64"/>
      <c r="B16" s="16" t="s">
        <v>124</v>
      </c>
      <c r="C16" s="16">
        <f>C14*C15</f>
        <v>0</v>
      </c>
      <c r="D16" s="16">
        <f aca="true" t="shared" si="2" ref="D16:N16">D14*D15</f>
        <v>0</v>
      </c>
      <c r="E16" s="16">
        <f t="shared" si="2"/>
        <v>0</v>
      </c>
      <c r="F16" s="16">
        <f t="shared" si="2"/>
        <v>0</v>
      </c>
      <c r="G16" s="16">
        <f t="shared" si="2"/>
        <v>0</v>
      </c>
      <c r="H16" s="16">
        <f t="shared" si="2"/>
        <v>0</v>
      </c>
      <c r="I16" s="16">
        <f t="shared" si="2"/>
        <v>0</v>
      </c>
      <c r="J16" s="16">
        <f t="shared" si="2"/>
        <v>0</v>
      </c>
      <c r="K16" s="16">
        <f t="shared" si="2"/>
        <v>0</v>
      </c>
      <c r="L16" s="16">
        <f t="shared" si="2"/>
        <v>0</v>
      </c>
      <c r="M16" s="16">
        <f t="shared" si="2"/>
        <v>0</v>
      </c>
      <c r="N16" s="16">
        <f t="shared" si="2"/>
        <v>0</v>
      </c>
      <c r="O16" s="16"/>
    </row>
    <row r="17" spans="1:14" ht="15">
      <c r="A17" s="64"/>
      <c r="B17" s="15" t="s">
        <v>123</v>
      </c>
      <c r="C17" s="16">
        <f>C16*1.21</f>
        <v>0</v>
      </c>
      <c r="D17" s="16">
        <f aca="true" t="shared" si="3" ref="D17:N17">D16*1.21</f>
        <v>0</v>
      </c>
      <c r="E17" s="16">
        <f t="shared" si="3"/>
        <v>0</v>
      </c>
      <c r="F17" s="16">
        <f t="shared" si="3"/>
        <v>0</v>
      </c>
      <c r="G17" s="16">
        <f t="shared" si="3"/>
        <v>0</v>
      </c>
      <c r="H17" s="16">
        <f t="shared" si="3"/>
        <v>0</v>
      </c>
      <c r="I17" s="16">
        <f t="shared" si="3"/>
        <v>0</v>
      </c>
      <c r="J17" s="16">
        <f t="shared" si="3"/>
        <v>0</v>
      </c>
      <c r="K17" s="16">
        <f t="shared" si="3"/>
        <v>0</v>
      </c>
      <c r="L17" s="16">
        <f t="shared" si="3"/>
        <v>0</v>
      </c>
      <c r="M17" s="16">
        <f t="shared" si="3"/>
        <v>0</v>
      </c>
      <c r="N17" s="16">
        <f t="shared" si="3"/>
        <v>0</v>
      </c>
    </row>
    <row r="18" ht="15">
      <c r="A18" s="64"/>
    </row>
    <row r="19" ht="15">
      <c r="A19" s="64"/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N34"/>
  <sheetViews>
    <sheetView workbookViewId="0" topLeftCell="A1">
      <selection activeCell="F6" sqref="F6"/>
    </sheetView>
  </sheetViews>
  <sheetFormatPr defaultColWidth="9.140625" defaultRowHeight="15"/>
  <cols>
    <col min="3" max="3" width="30.140625" style="0" customWidth="1"/>
    <col min="4" max="4" width="15.7109375" style="0" customWidth="1"/>
    <col min="5" max="5" width="10.8515625" style="0" customWidth="1"/>
    <col min="6" max="6" width="9.421875" style="0" customWidth="1"/>
    <col min="7" max="8" width="10.7109375" style="0" customWidth="1"/>
    <col min="9" max="9" width="11.00390625" style="0" customWidth="1"/>
    <col min="10" max="10" width="11.28125" style="0" customWidth="1"/>
    <col min="11" max="11" width="11.57421875" style="0" customWidth="1"/>
    <col min="12" max="12" width="10.421875" style="0" customWidth="1"/>
    <col min="13" max="13" width="11.7109375" style="0" customWidth="1"/>
  </cols>
  <sheetData>
    <row r="2" ht="16.5" thickBot="1">
      <c r="B2" s="1" t="s">
        <v>39</v>
      </c>
    </row>
    <row r="3" spans="2:13" ht="63.75" thickBot="1">
      <c r="B3" s="23" t="s">
        <v>1</v>
      </c>
      <c r="C3" s="2" t="s">
        <v>2</v>
      </c>
      <c r="D3" s="24" t="s">
        <v>43</v>
      </c>
      <c r="E3" s="45" t="s">
        <v>207</v>
      </c>
      <c r="F3" s="45" t="s">
        <v>208</v>
      </c>
      <c r="G3" s="45" t="s">
        <v>209</v>
      </c>
      <c r="H3" s="45" t="s">
        <v>215</v>
      </c>
      <c r="I3" s="45" t="s">
        <v>216</v>
      </c>
      <c r="J3" s="45" t="s">
        <v>217</v>
      </c>
      <c r="K3" s="28" t="s">
        <v>214</v>
      </c>
      <c r="L3" s="24" t="s">
        <v>101</v>
      </c>
      <c r="M3" s="24" t="s">
        <v>100</v>
      </c>
    </row>
    <row r="4" spans="2:13" ht="15.75" thickBot="1">
      <c r="B4" s="21">
        <v>47</v>
      </c>
      <c r="C4" s="3" t="s">
        <v>55</v>
      </c>
      <c r="D4" s="4">
        <v>154</v>
      </c>
      <c r="E4" s="4">
        <v>154</v>
      </c>
      <c r="F4" s="4">
        <v>154</v>
      </c>
      <c r="G4" s="4">
        <v>154</v>
      </c>
      <c r="H4" s="4">
        <v>154</v>
      </c>
      <c r="I4" s="4">
        <v>154</v>
      </c>
      <c r="J4" s="4">
        <v>154</v>
      </c>
      <c r="K4" s="4">
        <v>154</v>
      </c>
      <c r="L4" s="4">
        <v>139</v>
      </c>
      <c r="M4" s="4">
        <v>30</v>
      </c>
    </row>
    <row r="5" spans="2:13" ht="15.75" thickBot="1">
      <c r="B5" s="21">
        <v>48</v>
      </c>
      <c r="C5" s="3" t="s">
        <v>56</v>
      </c>
      <c r="D5" s="4">
        <v>213</v>
      </c>
      <c r="E5" s="4">
        <v>213</v>
      </c>
      <c r="F5" s="4">
        <v>213</v>
      </c>
      <c r="G5" s="4">
        <v>213</v>
      </c>
      <c r="H5" s="4">
        <v>213</v>
      </c>
      <c r="I5" s="4">
        <v>213</v>
      </c>
      <c r="J5" s="4">
        <v>213</v>
      </c>
      <c r="K5" s="4">
        <v>213</v>
      </c>
      <c r="L5" s="4">
        <v>213</v>
      </c>
      <c r="M5" s="4">
        <v>0</v>
      </c>
    </row>
    <row r="6" spans="2:13" ht="15.75" thickBot="1">
      <c r="B6" s="21">
        <v>49</v>
      </c>
      <c r="C6" s="3" t="s">
        <v>57</v>
      </c>
      <c r="D6" s="4">
        <v>213</v>
      </c>
      <c r="E6" s="4">
        <v>213</v>
      </c>
      <c r="F6" s="4">
        <v>213</v>
      </c>
      <c r="G6" s="4">
        <v>213</v>
      </c>
      <c r="H6" s="4">
        <v>213</v>
      </c>
      <c r="I6" s="4">
        <v>213</v>
      </c>
      <c r="J6" s="4">
        <v>213</v>
      </c>
      <c r="K6" s="4">
        <v>213</v>
      </c>
      <c r="L6" s="4">
        <v>213</v>
      </c>
      <c r="M6" s="4">
        <v>0</v>
      </c>
    </row>
    <row r="7" spans="2:13" ht="15">
      <c r="B7" s="81"/>
      <c r="C7" s="82" t="s">
        <v>34</v>
      </c>
      <c r="D7" s="83">
        <f>SUM(D4:D6)</f>
        <v>580</v>
      </c>
      <c r="E7" s="83">
        <f aca="true" t="shared" si="0" ref="E7:L7">SUM(E4:E6)</f>
        <v>580</v>
      </c>
      <c r="F7" s="83">
        <f t="shared" si="0"/>
        <v>580</v>
      </c>
      <c r="G7" s="83">
        <f t="shared" si="0"/>
        <v>580</v>
      </c>
      <c r="H7" s="83">
        <f t="shared" si="0"/>
        <v>580</v>
      </c>
      <c r="I7" s="83">
        <f t="shared" si="0"/>
        <v>580</v>
      </c>
      <c r="J7" s="83">
        <f t="shared" si="0"/>
        <v>580</v>
      </c>
      <c r="K7" s="83">
        <f t="shared" si="0"/>
        <v>580</v>
      </c>
      <c r="L7" s="83">
        <f t="shared" si="0"/>
        <v>565</v>
      </c>
      <c r="M7" s="83">
        <f aca="true" t="shared" si="1" ref="M7">SUM(M4:M6)</f>
        <v>30</v>
      </c>
    </row>
    <row r="8" spans="2:13" ht="15">
      <c r="B8" s="88"/>
      <c r="C8" s="89" t="s">
        <v>126</v>
      </c>
      <c r="D8" s="90"/>
      <c r="E8" s="90"/>
      <c r="F8" s="90"/>
      <c r="G8" s="90"/>
      <c r="H8" s="90"/>
      <c r="I8" s="90"/>
      <c r="J8" s="90"/>
      <c r="K8" s="90"/>
      <c r="L8" s="90"/>
      <c r="M8" s="90"/>
    </row>
    <row r="9" spans="2:13" ht="15">
      <c r="B9" s="32"/>
      <c r="C9" s="5" t="s">
        <v>128</v>
      </c>
      <c r="D9" s="6">
        <f>D7*D8</f>
        <v>0</v>
      </c>
      <c r="E9" s="6">
        <f aca="true" t="shared" si="2" ref="E9:M9">E7*E8</f>
        <v>0</v>
      </c>
      <c r="F9" s="6">
        <f t="shared" si="2"/>
        <v>0</v>
      </c>
      <c r="G9" s="6">
        <f t="shared" si="2"/>
        <v>0</v>
      </c>
      <c r="H9" s="6">
        <f t="shared" si="2"/>
        <v>0</v>
      </c>
      <c r="I9" s="6">
        <f t="shared" si="2"/>
        <v>0</v>
      </c>
      <c r="J9" s="6">
        <f t="shared" si="2"/>
        <v>0</v>
      </c>
      <c r="K9" s="6">
        <f t="shared" si="2"/>
        <v>0</v>
      </c>
      <c r="L9" s="6">
        <f t="shared" si="2"/>
        <v>0</v>
      </c>
      <c r="M9" s="6">
        <f t="shared" si="2"/>
        <v>0</v>
      </c>
    </row>
    <row r="10" spans="2:13" ht="15">
      <c r="B10" s="14"/>
      <c r="C10" s="15" t="s">
        <v>123</v>
      </c>
      <c r="D10" s="16">
        <f>D9*1.21</f>
        <v>0</v>
      </c>
      <c r="E10" s="16">
        <f aca="true" t="shared" si="3" ref="E10:M10">E9*1.21</f>
        <v>0</v>
      </c>
      <c r="F10" s="16">
        <f t="shared" si="3"/>
        <v>0</v>
      </c>
      <c r="G10" s="16">
        <f t="shared" si="3"/>
        <v>0</v>
      </c>
      <c r="H10" s="16">
        <f t="shared" si="3"/>
        <v>0</v>
      </c>
      <c r="I10" s="16">
        <f t="shared" si="3"/>
        <v>0</v>
      </c>
      <c r="J10" s="16">
        <f t="shared" si="3"/>
        <v>0</v>
      </c>
      <c r="K10" s="16">
        <f t="shared" si="3"/>
        <v>0</v>
      </c>
      <c r="L10" s="16">
        <f t="shared" si="3"/>
        <v>0</v>
      </c>
      <c r="M10" s="16">
        <f t="shared" si="3"/>
        <v>0</v>
      </c>
    </row>
    <row r="11" spans="2:11" ht="15.75">
      <c r="B11" s="25"/>
      <c r="C11" s="15"/>
      <c r="K11" s="29"/>
    </row>
    <row r="12" spans="2:11" ht="16.5" thickBot="1">
      <c r="B12" s="1" t="s">
        <v>40</v>
      </c>
      <c r="K12" s="29"/>
    </row>
    <row r="13" spans="2:13" ht="63.75" thickBot="1">
      <c r="B13" s="23" t="s">
        <v>1</v>
      </c>
      <c r="C13" s="2" t="s">
        <v>2</v>
      </c>
      <c r="D13" s="24" t="s">
        <v>224</v>
      </c>
      <c r="E13" s="45" t="s">
        <v>207</v>
      </c>
      <c r="F13" s="45" t="s">
        <v>208</v>
      </c>
      <c r="G13" s="45" t="s">
        <v>209</v>
      </c>
      <c r="H13" s="45" t="s">
        <v>215</v>
      </c>
      <c r="I13" s="45" t="s">
        <v>216</v>
      </c>
      <c r="J13" s="45" t="s">
        <v>217</v>
      </c>
      <c r="K13" s="28" t="s">
        <v>214</v>
      </c>
      <c r="L13" s="24" t="s">
        <v>96</v>
      </c>
      <c r="M13" s="24" t="s">
        <v>95</v>
      </c>
    </row>
    <row r="14" spans="2:13" ht="15.75" thickBot="1">
      <c r="B14" s="21">
        <v>50</v>
      </c>
      <c r="C14" s="3" t="s">
        <v>41</v>
      </c>
      <c r="D14" s="4">
        <v>4</v>
      </c>
      <c r="E14" s="4">
        <v>4</v>
      </c>
      <c r="F14" s="4">
        <v>4</v>
      </c>
      <c r="G14" s="4">
        <v>4</v>
      </c>
      <c r="H14" s="4">
        <v>4</v>
      </c>
      <c r="I14" s="4">
        <v>4</v>
      </c>
      <c r="J14" s="4">
        <v>4</v>
      </c>
      <c r="K14" s="4">
        <v>4</v>
      </c>
      <c r="L14" s="4">
        <v>4</v>
      </c>
      <c r="M14" s="4">
        <v>4</v>
      </c>
    </row>
    <row r="15" spans="2:13" ht="15">
      <c r="B15" s="81"/>
      <c r="C15" s="82" t="s">
        <v>34</v>
      </c>
      <c r="D15" s="83">
        <v>4</v>
      </c>
      <c r="E15" s="83">
        <v>4</v>
      </c>
      <c r="F15" s="83">
        <v>4</v>
      </c>
      <c r="G15" s="83">
        <v>4</v>
      </c>
      <c r="H15" s="83">
        <v>4</v>
      </c>
      <c r="I15" s="83">
        <v>4</v>
      </c>
      <c r="J15" s="83">
        <v>4</v>
      </c>
      <c r="K15" s="83">
        <v>4</v>
      </c>
      <c r="L15" s="83">
        <v>4</v>
      </c>
      <c r="M15" s="83">
        <v>4</v>
      </c>
    </row>
    <row r="16" spans="2:13" ht="15">
      <c r="B16" s="88"/>
      <c r="C16" s="89" t="s">
        <v>126</v>
      </c>
      <c r="D16" s="90"/>
      <c r="E16" s="90"/>
      <c r="F16" s="90"/>
      <c r="G16" s="90"/>
      <c r="H16" s="90"/>
      <c r="I16" s="90"/>
      <c r="J16" s="90"/>
      <c r="K16" s="91"/>
      <c r="L16" s="91"/>
      <c r="M16" s="90"/>
    </row>
    <row r="17" spans="2:14" ht="15">
      <c r="B17" s="32"/>
      <c r="C17" s="5" t="s">
        <v>128</v>
      </c>
      <c r="D17" s="6">
        <f>D15*D16</f>
        <v>0</v>
      </c>
      <c r="E17" s="6">
        <f aca="true" t="shared" si="4" ref="E17:M17">E15*E16</f>
        <v>0</v>
      </c>
      <c r="F17" s="6">
        <f t="shared" si="4"/>
        <v>0</v>
      </c>
      <c r="G17" s="6">
        <f t="shared" si="4"/>
        <v>0</v>
      </c>
      <c r="H17" s="6">
        <f t="shared" si="4"/>
        <v>0</v>
      </c>
      <c r="I17" s="6">
        <f t="shared" si="4"/>
        <v>0</v>
      </c>
      <c r="J17" s="6">
        <f t="shared" si="4"/>
        <v>0</v>
      </c>
      <c r="K17" s="6">
        <f t="shared" si="4"/>
        <v>0</v>
      </c>
      <c r="L17" s="6">
        <f t="shared" si="4"/>
        <v>0</v>
      </c>
      <c r="M17" s="6">
        <f t="shared" si="4"/>
        <v>0</v>
      </c>
      <c r="N17" s="7"/>
    </row>
    <row r="18" spans="2:13" ht="15.75">
      <c r="B18" s="25"/>
      <c r="C18" s="15" t="s">
        <v>123</v>
      </c>
      <c r="D18" s="16">
        <f>D17*1.21</f>
        <v>0</v>
      </c>
      <c r="E18" s="16">
        <f aca="true" t="shared" si="5" ref="E18:M18">E17*1.21</f>
        <v>0</v>
      </c>
      <c r="F18" s="16">
        <f t="shared" si="5"/>
        <v>0</v>
      </c>
      <c r="G18" s="16">
        <f t="shared" si="5"/>
        <v>0</v>
      </c>
      <c r="H18" s="16">
        <f t="shared" si="5"/>
        <v>0</v>
      </c>
      <c r="I18" s="16">
        <f t="shared" si="5"/>
        <v>0</v>
      </c>
      <c r="J18" s="16">
        <f t="shared" si="5"/>
        <v>0</v>
      </c>
      <c r="K18" s="16">
        <f t="shared" si="5"/>
        <v>0</v>
      </c>
      <c r="L18" s="16">
        <f t="shared" si="5"/>
        <v>0</v>
      </c>
      <c r="M18" s="16">
        <f t="shared" si="5"/>
        <v>0</v>
      </c>
    </row>
    <row r="19" spans="2:11" ht="15">
      <c r="B19" s="71" t="s">
        <v>226</v>
      </c>
      <c r="C19" s="72" t="s">
        <v>228</v>
      </c>
      <c r="D19" s="73"/>
      <c r="K19" s="29"/>
    </row>
    <row r="20" spans="2:11" ht="16.5" thickBot="1">
      <c r="B20" s="1" t="s">
        <v>42</v>
      </c>
      <c r="K20" s="29"/>
    </row>
    <row r="21" spans="2:12" ht="42.75" thickBot="1">
      <c r="B21" s="23" t="s">
        <v>1</v>
      </c>
      <c r="C21" s="2" t="s">
        <v>2</v>
      </c>
      <c r="D21" s="24" t="s">
        <v>225</v>
      </c>
      <c r="E21" s="22" t="s">
        <v>51</v>
      </c>
      <c r="F21" s="22" t="s">
        <v>53</v>
      </c>
      <c r="G21" s="24" t="s">
        <v>218</v>
      </c>
      <c r="H21" s="24" t="s">
        <v>219</v>
      </c>
      <c r="I21" s="24" t="s">
        <v>220</v>
      </c>
      <c r="J21" s="24" t="s">
        <v>54</v>
      </c>
      <c r="K21" s="28" t="s">
        <v>214</v>
      </c>
      <c r="L21" s="24" t="s">
        <v>58</v>
      </c>
    </row>
    <row r="22" spans="2:12" ht="15.75" thickBot="1">
      <c r="B22" s="21">
        <v>50</v>
      </c>
      <c r="C22" s="3" t="s">
        <v>41</v>
      </c>
      <c r="D22" s="4">
        <v>4</v>
      </c>
      <c r="E22" s="4">
        <v>0.04</v>
      </c>
      <c r="F22" s="4">
        <v>0.04</v>
      </c>
      <c r="G22" s="4">
        <v>4</v>
      </c>
      <c r="H22" s="4">
        <v>4</v>
      </c>
      <c r="I22" s="19">
        <v>4</v>
      </c>
      <c r="J22" s="19">
        <v>0.04</v>
      </c>
      <c r="K22" s="20">
        <v>4</v>
      </c>
      <c r="L22" s="19">
        <v>4</v>
      </c>
    </row>
    <row r="23" spans="2:12" ht="15">
      <c r="B23" s="81"/>
      <c r="C23" s="82" t="s">
        <v>34</v>
      </c>
      <c r="D23" s="83">
        <v>4</v>
      </c>
      <c r="E23" s="83">
        <v>0.04</v>
      </c>
      <c r="F23" s="83">
        <v>0.04</v>
      </c>
      <c r="G23" s="83">
        <v>4</v>
      </c>
      <c r="H23" s="83">
        <v>4</v>
      </c>
      <c r="I23" s="83">
        <v>4</v>
      </c>
      <c r="J23" s="84">
        <v>0.04</v>
      </c>
      <c r="K23" s="85">
        <v>4</v>
      </c>
      <c r="L23" s="84">
        <v>4</v>
      </c>
    </row>
    <row r="24" spans="2:12" ht="15.75">
      <c r="B24" s="96"/>
      <c r="C24" s="97" t="s">
        <v>127</v>
      </c>
      <c r="D24" s="98"/>
      <c r="E24" s="98"/>
      <c r="F24" s="98"/>
      <c r="G24" s="98"/>
      <c r="H24" s="98"/>
      <c r="I24" s="98"/>
      <c r="J24" s="98"/>
      <c r="K24" s="99"/>
      <c r="L24" s="98"/>
    </row>
    <row r="25" spans="2:12" ht="15.75">
      <c r="B25" s="25"/>
      <c r="C25" s="5" t="s">
        <v>128</v>
      </c>
      <c r="D25" s="16">
        <f>D23*D24</f>
        <v>0</v>
      </c>
      <c r="E25" s="16">
        <f aca="true" t="shared" si="6" ref="E25:L25">E23*E24</f>
        <v>0</v>
      </c>
      <c r="F25" s="16">
        <f t="shared" si="6"/>
        <v>0</v>
      </c>
      <c r="G25" s="16">
        <f t="shared" si="6"/>
        <v>0</v>
      </c>
      <c r="H25" s="16">
        <f t="shared" si="6"/>
        <v>0</v>
      </c>
      <c r="I25" s="16">
        <f t="shared" si="6"/>
        <v>0</v>
      </c>
      <c r="J25" s="16">
        <f t="shared" si="6"/>
        <v>0</v>
      </c>
      <c r="K25" s="16">
        <f t="shared" si="6"/>
        <v>0</v>
      </c>
      <c r="L25" s="16">
        <f t="shared" si="6"/>
        <v>0</v>
      </c>
    </row>
    <row r="26" spans="3:12" ht="15">
      <c r="C26" s="15" t="s">
        <v>123</v>
      </c>
      <c r="D26" s="16">
        <f>D25*1.21</f>
        <v>0</v>
      </c>
      <c r="E26" s="16">
        <f aca="true" t="shared" si="7" ref="E26:L26">E25*1.21</f>
        <v>0</v>
      </c>
      <c r="F26" s="16">
        <f t="shared" si="7"/>
        <v>0</v>
      </c>
      <c r="G26" s="16">
        <f t="shared" si="7"/>
        <v>0</v>
      </c>
      <c r="H26" s="16">
        <f t="shared" si="7"/>
        <v>0</v>
      </c>
      <c r="I26" s="16">
        <f t="shared" si="7"/>
        <v>0</v>
      </c>
      <c r="J26" s="16">
        <f t="shared" si="7"/>
        <v>0</v>
      </c>
      <c r="K26" s="16">
        <f t="shared" si="7"/>
        <v>0</v>
      </c>
      <c r="L26" s="16">
        <f t="shared" si="7"/>
        <v>0</v>
      </c>
    </row>
    <row r="27" spans="2:11" ht="15">
      <c r="B27" s="73" t="s">
        <v>226</v>
      </c>
      <c r="C27" s="72" t="s">
        <v>227</v>
      </c>
      <c r="D27" s="73"/>
      <c r="K27" s="29"/>
    </row>
    <row r="28" spans="2:11" ht="16.5" thickBot="1">
      <c r="B28" s="1" t="s">
        <v>60</v>
      </c>
      <c r="K28" s="29"/>
    </row>
    <row r="29" spans="2:12" ht="15.75" thickBot="1">
      <c r="B29" s="23" t="s">
        <v>1</v>
      </c>
      <c r="C29" s="2" t="s">
        <v>2</v>
      </c>
      <c r="D29" s="22" t="s">
        <v>51</v>
      </c>
      <c r="E29" s="22" t="s">
        <v>52</v>
      </c>
      <c r="F29" s="22" t="s">
        <v>44</v>
      </c>
      <c r="G29" s="22" t="s">
        <v>45</v>
      </c>
      <c r="H29" s="22" t="s">
        <v>46</v>
      </c>
      <c r="I29" s="22" t="s">
        <v>47</v>
      </c>
      <c r="J29" s="22" t="s">
        <v>48</v>
      </c>
      <c r="K29" s="30" t="s">
        <v>49</v>
      </c>
      <c r="L29" s="22" t="s">
        <v>50</v>
      </c>
    </row>
    <row r="30" spans="2:12" ht="15.75" thickBot="1">
      <c r="B30" s="21">
        <v>50</v>
      </c>
      <c r="C30" s="3" t="s">
        <v>41</v>
      </c>
      <c r="D30" s="4">
        <v>0.04</v>
      </c>
      <c r="E30" s="4">
        <v>0.04</v>
      </c>
      <c r="F30" s="4">
        <v>0.04</v>
      </c>
      <c r="G30" s="4">
        <v>0.04</v>
      </c>
      <c r="H30" s="4">
        <v>0.04</v>
      </c>
      <c r="I30" s="4">
        <v>0.04</v>
      </c>
      <c r="J30" s="4">
        <v>0.04</v>
      </c>
      <c r="K30" s="4">
        <v>0.04</v>
      </c>
      <c r="L30" s="4">
        <v>0.04</v>
      </c>
    </row>
    <row r="31" spans="2:12" ht="15">
      <c r="B31" s="81"/>
      <c r="C31" s="82" t="s">
        <v>59</v>
      </c>
      <c r="D31" s="83">
        <v>0.04</v>
      </c>
      <c r="E31" s="83">
        <v>0.04</v>
      </c>
      <c r="F31" s="83">
        <v>0.04</v>
      </c>
      <c r="G31" s="83">
        <v>0.04</v>
      </c>
      <c r="H31" s="83">
        <v>0.04</v>
      </c>
      <c r="I31" s="83">
        <v>0.04</v>
      </c>
      <c r="J31" s="83">
        <v>0.04</v>
      </c>
      <c r="K31" s="83">
        <v>0.04</v>
      </c>
      <c r="L31" s="83">
        <v>0.04</v>
      </c>
    </row>
    <row r="32" spans="2:12" ht="15.75">
      <c r="B32" s="96"/>
      <c r="C32" s="89" t="s">
        <v>127</v>
      </c>
      <c r="D32" s="98"/>
      <c r="E32" s="98"/>
      <c r="F32" s="98"/>
      <c r="G32" s="98"/>
      <c r="H32" s="98"/>
      <c r="I32" s="98"/>
      <c r="J32" s="98"/>
      <c r="K32" s="98"/>
      <c r="L32" s="98"/>
    </row>
    <row r="33" spans="3:12" ht="15">
      <c r="C33" s="5" t="s">
        <v>128</v>
      </c>
      <c r="D33" s="16">
        <f>D31*D32</f>
        <v>0</v>
      </c>
      <c r="E33" s="16">
        <f aca="true" t="shared" si="8" ref="E33:L33">E31*E32</f>
        <v>0</v>
      </c>
      <c r="F33" s="16">
        <f t="shared" si="8"/>
        <v>0</v>
      </c>
      <c r="G33" s="16">
        <f t="shared" si="8"/>
        <v>0</v>
      </c>
      <c r="H33" s="16">
        <f t="shared" si="8"/>
        <v>0</v>
      </c>
      <c r="I33" s="16">
        <f t="shared" si="8"/>
        <v>0</v>
      </c>
      <c r="J33" s="16">
        <f t="shared" si="8"/>
        <v>0</v>
      </c>
      <c r="K33" s="16">
        <f t="shared" si="8"/>
        <v>0</v>
      </c>
      <c r="L33" s="16">
        <f t="shared" si="8"/>
        <v>0</v>
      </c>
    </row>
    <row r="34" spans="3:12" ht="15">
      <c r="C34" s="15" t="s">
        <v>123</v>
      </c>
      <c r="D34" s="16">
        <f>D33*1.21</f>
        <v>0</v>
      </c>
      <c r="E34" s="16">
        <f aca="true" t="shared" si="9" ref="E34:L34">E33*1.21</f>
        <v>0</v>
      </c>
      <c r="F34" s="16">
        <f t="shared" si="9"/>
        <v>0</v>
      </c>
      <c r="G34" s="16">
        <f t="shared" si="9"/>
        <v>0</v>
      </c>
      <c r="H34" s="16">
        <f t="shared" si="9"/>
        <v>0</v>
      </c>
      <c r="I34" s="16">
        <f t="shared" si="9"/>
        <v>0</v>
      </c>
      <c r="J34" s="16">
        <f t="shared" si="9"/>
        <v>0</v>
      </c>
      <c r="K34" s="16">
        <f t="shared" si="9"/>
        <v>0</v>
      </c>
      <c r="L34" s="16">
        <f t="shared" si="9"/>
        <v>0</v>
      </c>
    </row>
  </sheetData>
  <sheetProtection sheet="1" objects="1" scenarios="1"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J58"/>
  <sheetViews>
    <sheetView workbookViewId="0" topLeftCell="A43">
      <selection activeCell="I52" sqref="I52"/>
    </sheetView>
  </sheetViews>
  <sheetFormatPr defaultColWidth="9.140625" defaultRowHeight="15"/>
  <cols>
    <col min="2" max="2" width="21.8515625" style="0" customWidth="1"/>
    <col min="3" max="3" width="17.00390625" style="0" customWidth="1"/>
    <col min="4" max="4" width="9.57421875" style="0" customWidth="1"/>
    <col min="9" max="9" width="9.28125" style="0" customWidth="1"/>
  </cols>
  <sheetData>
    <row r="2" spans="2:5" ht="16.5" thickBot="1">
      <c r="B2" s="35"/>
      <c r="C2" s="35" t="s">
        <v>94</v>
      </c>
      <c r="D2" s="36"/>
      <c r="E2" s="34"/>
    </row>
    <row r="3" spans="2:9" ht="147.75" thickBot="1">
      <c r="B3" s="15"/>
      <c r="C3" s="47" t="s">
        <v>61</v>
      </c>
      <c r="D3" s="47" t="s">
        <v>86</v>
      </c>
      <c r="E3" s="47" t="s">
        <v>87</v>
      </c>
      <c r="F3" s="47" t="s">
        <v>82</v>
      </c>
      <c r="G3" s="47" t="s">
        <v>83</v>
      </c>
      <c r="H3" s="47" t="s">
        <v>85</v>
      </c>
      <c r="I3" s="37"/>
    </row>
    <row r="4" spans="2:9" ht="15">
      <c r="B4" s="15"/>
      <c r="C4" s="80">
        <v>10</v>
      </c>
      <c r="D4" s="80">
        <v>5</v>
      </c>
      <c r="E4" s="80">
        <v>5</v>
      </c>
      <c r="F4" s="80">
        <v>5</v>
      </c>
      <c r="G4" s="80">
        <v>5</v>
      </c>
      <c r="H4" s="80">
        <v>20</v>
      </c>
      <c r="I4" s="37"/>
    </row>
    <row r="5" spans="2:9" ht="15">
      <c r="B5" s="15" t="s">
        <v>129</v>
      </c>
      <c r="C5" s="98"/>
      <c r="D5" s="98"/>
      <c r="E5" s="98"/>
      <c r="F5" s="98"/>
      <c r="G5" s="98"/>
      <c r="H5" s="98"/>
      <c r="I5" s="37"/>
    </row>
    <row r="6" spans="2:9" ht="15">
      <c r="B6" s="15" t="s">
        <v>130</v>
      </c>
      <c r="C6" s="40">
        <f>C4*C5</f>
        <v>0</v>
      </c>
      <c r="D6" s="40">
        <f aca="true" t="shared" si="0" ref="D6:H6">D4*D5</f>
        <v>0</v>
      </c>
      <c r="E6" s="40">
        <f t="shared" si="0"/>
        <v>0</v>
      </c>
      <c r="F6" s="40">
        <f t="shared" si="0"/>
        <v>0</v>
      </c>
      <c r="G6" s="40">
        <f t="shared" si="0"/>
        <v>0</v>
      </c>
      <c r="H6" s="40">
        <f t="shared" si="0"/>
        <v>0</v>
      </c>
      <c r="I6" s="37"/>
    </row>
    <row r="7" spans="2:9" ht="15">
      <c r="B7" s="15" t="s">
        <v>123</v>
      </c>
      <c r="C7" s="16">
        <f>C6*1.21</f>
        <v>0</v>
      </c>
      <c r="D7" s="16">
        <f aca="true" t="shared" si="1" ref="D7:H7">D6*1.21</f>
        <v>0</v>
      </c>
      <c r="E7" s="16">
        <f t="shared" si="1"/>
        <v>0</v>
      </c>
      <c r="F7" s="16">
        <f t="shared" si="1"/>
        <v>0</v>
      </c>
      <c r="G7" s="16">
        <f t="shared" si="1"/>
        <v>0</v>
      </c>
      <c r="H7" s="16">
        <f t="shared" si="1"/>
        <v>0</v>
      </c>
      <c r="I7" s="58"/>
    </row>
    <row r="8" spans="2:9" ht="15">
      <c r="B8" s="15"/>
      <c r="C8" s="16"/>
      <c r="D8" s="16"/>
      <c r="E8" s="16"/>
      <c r="F8" s="16"/>
      <c r="G8" s="16"/>
      <c r="H8" s="16"/>
      <c r="I8" s="41"/>
    </row>
    <row r="9" spans="2:9" ht="16.5" thickBot="1">
      <c r="B9" s="34"/>
      <c r="C9" s="39" t="s">
        <v>93</v>
      </c>
      <c r="D9" s="33"/>
      <c r="E9" s="33"/>
      <c r="F9" s="33"/>
      <c r="G9" s="33"/>
      <c r="H9" s="33"/>
      <c r="I9" s="38"/>
    </row>
    <row r="10" spans="2:9" ht="57.75" thickBot="1">
      <c r="B10" s="34"/>
      <c r="C10" s="51" t="s">
        <v>90</v>
      </c>
      <c r="D10" s="51" t="s">
        <v>91</v>
      </c>
      <c r="E10" s="51" t="s">
        <v>92</v>
      </c>
      <c r="F10" s="33"/>
      <c r="G10" s="33"/>
      <c r="H10" s="33"/>
      <c r="I10" s="38"/>
    </row>
    <row r="11" spans="2:9" ht="15">
      <c r="B11" s="34"/>
      <c r="C11" s="86">
        <v>3</v>
      </c>
      <c r="D11" s="86">
        <v>3</v>
      </c>
      <c r="E11" s="86">
        <v>3</v>
      </c>
      <c r="F11" s="33"/>
      <c r="G11" s="33"/>
      <c r="H11" s="33"/>
      <c r="I11" s="38"/>
    </row>
    <row r="12" spans="2:9" ht="15">
      <c r="B12" s="15" t="s">
        <v>129</v>
      </c>
      <c r="C12" s="95"/>
      <c r="D12" s="95"/>
      <c r="E12" s="95"/>
      <c r="F12" s="33"/>
      <c r="G12" s="33"/>
      <c r="H12" s="33"/>
      <c r="I12" s="38"/>
    </row>
    <row r="13" spans="2:9" ht="15">
      <c r="B13" s="15" t="s">
        <v>130</v>
      </c>
      <c r="C13" s="16">
        <f>C11*C12</f>
        <v>0</v>
      </c>
      <c r="D13" s="16">
        <f aca="true" t="shared" si="2" ref="D13:E13">D11*D12</f>
        <v>0</v>
      </c>
      <c r="E13" s="16">
        <f t="shared" si="2"/>
        <v>0</v>
      </c>
      <c r="F13" s="33"/>
      <c r="G13" s="33"/>
      <c r="H13" s="33"/>
      <c r="I13" s="38"/>
    </row>
    <row r="14" spans="2:9" ht="15">
      <c r="B14" s="15" t="s">
        <v>123</v>
      </c>
      <c r="C14" s="16">
        <f>C13*1.21</f>
        <v>0</v>
      </c>
      <c r="D14" s="16">
        <f aca="true" t="shared" si="3" ref="D14:E14">D13*1.21</f>
        <v>0</v>
      </c>
      <c r="E14" s="16">
        <f t="shared" si="3"/>
        <v>0</v>
      </c>
      <c r="F14" s="33"/>
      <c r="G14" s="33"/>
      <c r="H14" s="33"/>
      <c r="I14" s="38"/>
    </row>
    <row r="15" spans="2:9" ht="15">
      <c r="B15" s="34"/>
      <c r="C15" s="33"/>
      <c r="D15" s="33"/>
      <c r="E15" s="33"/>
      <c r="F15" s="33"/>
      <c r="G15" s="33"/>
      <c r="H15" s="33"/>
      <c r="I15" s="38"/>
    </row>
    <row r="16" spans="2:5" ht="16.5" thickBot="1">
      <c r="B16" s="34"/>
      <c r="C16" s="35" t="s">
        <v>62</v>
      </c>
      <c r="D16" s="35"/>
      <c r="E16" s="35"/>
    </row>
    <row r="17" spans="2:10" ht="46.5" thickBot="1">
      <c r="B17" s="34"/>
      <c r="C17" s="50" t="s">
        <v>89</v>
      </c>
      <c r="D17" s="47" t="s">
        <v>72</v>
      </c>
      <c r="E17" s="47" t="s">
        <v>51</v>
      </c>
      <c r="F17" s="47" t="s">
        <v>53</v>
      </c>
      <c r="G17" s="47" t="s">
        <v>63</v>
      </c>
      <c r="H17" s="47" t="s">
        <v>64</v>
      </c>
      <c r="I17" s="47" t="s">
        <v>65</v>
      </c>
      <c r="J17" s="47" t="s">
        <v>54</v>
      </c>
    </row>
    <row r="18" spans="2:10" ht="15.75" thickBot="1">
      <c r="B18" s="34"/>
      <c r="C18" s="47" t="s">
        <v>68</v>
      </c>
      <c r="D18" s="46">
        <v>0.3</v>
      </c>
      <c r="E18" s="46">
        <v>0.3</v>
      </c>
      <c r="F18" s="46">
        <v>0.3</v>
      </c>
      <c r="G18" s="46">
        <v>0.3</v>
      </c>
      <c r="H18" s="46">
        <v>0.3</v>
      </c>
      <c r="I18" s="46">
        <v>0.3</v>
      </c>
      <c r="J18" s="46">
        <v>0.3</v>
      </c>
    </row>
    <row r="19" spans="2:10" ht="24" thickBot="1">
      <c r="B19" s="34"/>
      <c r="C19" s="47" t="s">
        <v>67</v>
      </c>
      <c r="D19" s="46">
        <v>0.1</v>
      </c>
      <c r="E19" s="46">
        <v>0.1</v>
      </c>
      <c r="F19" s="46">
        <v>0.1</v>
      </c>
      <c r="G19" s="46">
        <v>0.1</v>
      </c>
      <c r="H19" s="46">
        <v>0.1</v>
      </c>
      <c r="I19" s="46">
        <v>0.1</v>
      </c>
      <c r="J19" s="46">
        <v>0.1</v>
      </c>
    </row>
    <row r="20" spans="2:10" ht="15.75" thickBot="1">
      <c r="B20" s="34"/>
      <c r="C20" s="47" t="s">
        <v>69</v>
      </c>
      <c r="D20" s="46">
        <v>1.2</v>
      </c>
      <c r="E20" s="46">
        <v>1.2</v>
      </c>
      <c r="F20" s="46">
        <v>1.2</v>
      </c>
      <c r="G20" s="46">
        <v>1.2</v>
      </c>
      <c r="H20" s="46">
        <v>1.2</v>
      </c>
      <c r="I20" s="46">
        <v>1.2</v>
      </c>
      <c r="J20" s="46">
        <v>1.2</v>
      </c>
    </row>
    <row r="21" spans="2:10" ht="15.75" thickBot="1">
      <c r="B21" s="34"/>
      <c r="C21" s="50" t="s">
        <v>70</v>
      </c>
      <c r="D21" s="46">
        <v>0.3</v>
      </c>
      <c r="E21" s="46">
        <v>0.3</v>
      </c>
      <c r="F21" s="46">
        <v>0.3</v>
      </c>
      <c r="G21" s="46">
        <v>0.3</v>
      </c>
      <c r="H21" s="46">
        <v>0.3</v>
      </c>
      <c r="I21" s="46">
        <v>0.3</v>
      </c>
      <c r="J21" s="46">
        <v>0.3</v>
      </c>
    </row>
    <row r="22" spans="2:10" ht="15.75" thickBot="1">
      <c r="B22" s="34"/>
      <c r="C22" s="47" t="s">
        <v>71</v>
      </c>
      <c r="D22" s="46">
        <v>1</v>
      </c>
      <c r="E22" s="46">
        <v>1</v>
      </c>
      <c r="F22" s="46">
        <v>1</v>
      </c>
      <c r="G22" s="46">
        <v>1</v>
      </c>
      <c r="H22" s="46">
        <v>1</v>
      </c>
      <c r="I22" s="46">
        <v>1</v>
      </c>
      <c r="J22" s="46">
        <v>1</v>
      </c>
    </row>
    <row r="23" spans="2:10" ht="15.75" thickBot="1">
      <c r="B23" s="34"/>
      <c r="C23" s="46" t="s">
        <v>66</v>
      </c>
      <c r="D23" s="46">
        <v>0.4</v>
      </c>
      <c r="E23" s="46">
        <v>0.4</v>
      </c>
      <c r="F23" s="46">
        <v>0.4</v>
      </c>
      <c r="G23" s="46">
        <v>0.4</v>
      </c>
      <c r="H23" s="46">
        <v>0.4</v>
      </c>
      <c r="I23" s="46">
        <v>0.4</v>
      </c>
      <c r="J23" s="46">
        <v>0.4</v>
      </c>
    </row>
    <row r="24" spans="2:10" ht="15">
      <c r="B24" s="34"/>
      <c r="C24" s="80" t="s">
        <v>74</v>
      </c>
      <c r="D24" s="80">
        <f>SUM(D18:D23)</f>
        <v>3.3000000000000003</v>
      </c>
      <c r="E24" s="80">
        <f aca="true" t="shared" si="4" ref="E24:I24">SUM(E18:E23)</f>
        <v>3.3000000000000003</v>
      </c>
      <c r="F24" s="80">
        <f t="shared" si="4"/>
        <v>3.3000000000000003</v>
      </c>
      <c r="G24" s="80">
        <f t="shared" si="4"/>
        <v>3.3000000000000003</v>
      </c>
      <c r="H24" s="80">
        <f t="shared" si="4"/>
        <v>3.3000000000000003</v>
      </c>
      <c r="I24" s="80">
        <f t="shared" si="4"/>
        <v>3.3000000000000003</v>
      </c>
      <c r="J24" s="80">
        <f aca="true" t="shared" si="5" ref="J24">SUM(J18:J23)</f>
        <v>3.3000000000000003</v>
      </c>
    </row>
    <row r="25" spans="2:10" ht="23.25">
      <c r="B25" s="34"/>
      <c r="C25" s="97" t="s">
        <v>129</v>
      </c>
      <c r="D25" s="98"/>
      <c r="E25" s="98"/>
      <c r="F25" s="100"/>
      <c r="G25" s="100"/>
      <c r="H25" s="100"/>
      <c r="I25" s="100"/>
      <c r="J25" s="100"/>
    </row>
    <row r="26" spans="2:10" ht="23.25">
      <c r="B26" s="34"/>
      <c r="C26" s="31" t="s">
        <v>130</v>
      </c>
      <c r="D26" s="16">
        <f>D24*D25</f>
        <v>0</v>
      </c>
      <c r="E26" s="16">
        <f aca="true" t="shared" si="6" ref="E26:J26">E24*E25</f>
        <v>0</v>
      </c>
      <c r="F26" s="16">
        <f t="shared" si="6"/>
        <v>0</v>
      </c>
      <c r="G26" s="16">
        <f t="shared" si="6"/>
        <v>0</v>
      </c>
      <c r="H26" s="16">
        <f t="shared" si="6"/>
        <v>0</v>
      </c>
      <c r="I26" s="16">
        <f t="shared" si="6"/>
        <v>0</v>
      </c>
      <c r="J26" s="16">
        <f t="shared" si="6"/>
        <v>0</v>
      </c>
    </row>
    <row r="27" spans="2:5" ht="23.25">
      <c r="B27" s="34"/>
      <c r="C27" s="31" t="s">
        <v>123</v>
      </c>
      <c r="D27" s="16">
        <f>D26*1.21</f>
        <v>0</v>
      </c>
      <c r="E27" s="16">
        <f aca="true" t="shared" si="7" ref="E27">E26*1.21</f>
        <v>0</v>
      </c>
    </row>
    <row r="28" spans="2:5" ht="15">
      <c r="B28" s="34"/>
      <c r="C28" s="15"/>
      <c r="D28" s="15"/>
      <c r="E28" s="15"/>
    </row>
    <row r="29" spans="2:5" ht="16.5" thickBot="1">
      <c r="B29" s="34"/>
      <c r="C29" s="35" t="s">
        <v>73</v>
      </c>
      <c r="D29" s="35"/>
      <c r="E29" s="35"/>
    </row>
    <row r="30" spans="2:5" ht="69" thickBot="1">
      <c r="B30" s="34"/>
      <c r="C30" s="47" t="s">
        <v>89</v>
      </c>
      <c r="D30" s="47" t="s">
        <v>88</v>
      </c>
      <c r="E30" s="47" t="s">
        <v>75</v>
      </c>
    </row>
    <row r="31" spans="2:5" ht="15.75" thickBot="1">
      <c r="B31" s="34"/>
      <c r="C31" s="47" t="s">
        <v>76</v>
      </c>
      <c r="D31" s="46">
        <v>3</v>
      </c>
      <c r="E31" s="46">
        <v>3</v>
      </c>
    </row>
    <row r="32" spans="2:5" ht="15.75" thickBot="1">
      <c r="B32" s="34"/>
      <c r="C32" s="47" t="s">
        <v>77</v>
      </c>
      <c r="D32" s="46">
        <v>1</v>
      </c>
      <c r="E32" s="46">
        <v>1</v>
      </c>
    </row>
    <row r="33" spans="2:5" ht="15.75" thickBot="1">
      <c r="B33" s="34"/>
      <c r="C33" s="47" t="s">
        <v>78</v>
      </c>
      <c r="D33" s="46">
        <v>12</v>
      </c>
      <c r="E33" s="46">
        <v>12</v>
      </c>
    </row>
    <row r="34" spans="2:5" ht="15.75" thickBot="1">
      <c r="B34" s="34"/>
      <c r="C34" s="47" t="s">
        <v>79</v>
      </c>
      <c r="D34" s="46">
        <v>3</v>
      </c>
      <c r="E34" s="46">
        <v>3</v>
      </c>
    </row>
    <row r="35" spans="2:5" ht="15.75" thickBot="1">
      <c r="B35" s="34"/>
      <c r="C35" s="47" t="s">
        <v>80</v>
      </c>
      <c r="D35" s="46">
        <v>10</v>
      </c>
      <c r="E35" s="46">
        <v>10</v>
      </c>
    </row>
    <row r="36" spans="2:5" ht="15.75" thickBot="1">
      <c r="B36" s="34"/>
      <c r="C36" s="46" t="s">
        <v>81</v>
      </c>
      <c r="D36" s="46">
        <v>4</v>
      </c>
      <c r="E36" s="46">
        <v>4</v>
      </c>
    </row>
    <row r="37" spans="2:5" ht="15">
      <c r="B37" s="34"/>
      <c r="C37" s="57" t="s">
        <v>84</v>
      </c>
      <c r="D37" s="80">
        <f>SUM(D31:D36)</f>
        <v>33</v>
      </c>
      <c r="E37" s="80">
        <f aca="true" t="shared" si="8" ref="E37">SUM(E31:E36)</f>
        <v>33</v>
      </c>
    </row>
    <row r="38" spans="2:5" ht="23.25">
      <c r="B38" s="34"/>
      <c r="C38" s="97" t="s">
        <v>129</v>
      </c>
      <c r="D38" s="98"/>
      <c r="E38" s="98"/>
    </row>
    <row r="39" spans="2:6" ht="23.25">
      <c r="B39" s="34"/>
      <c r="C39" s="43" t="s">
        <v>130</v>
      </c>
      <c r="D39" s="16">
        <f>D37*D38</f>
        <v>0</v>
      </c>
      <c r="E39" s="16">
        <f>E37*E38</f>
        <v>0</v>
      </c>
      <c r="F39" s="7"/>
    </row>
    <row r="40" spans="2:6" ht="23.25">
      <c r="B40" s="34"/>
      <c r="C40" s="43" t="s">
        <v>123</v>
      </c>
      <c r="D40" s="16">
        <f>D39*1.21</f>
        <v>0</v>
      </c>
      <c r="E40" s="16">
        <f aca="true" t="shared" si="9" ref="E40">E39*1.21</f>
        <v>0</v>
      </c>
      <c r="F40" s="58"/>
    </row>
    <row r="41" spans="2:5" ht="15">
      <c r="B41" s="34"/>
      <c r="C41" s="15"/>
      <c r="D41" s="15"/>
      <c r="E41" s="15"/>
    </row>
    <row r="42" spans="2:5" ht="16.5" thickBot="1">
      <c r="B42" s="34"/>
      <c r="C42" s="35" t="s">
        <v>98</v>
      </c>
      <c r="D42" s="34"/>
      <c r="E42" s="34"/>
    </row>
    <row r="43" spans="3:9" ht="57.75" thickBot="1">
      <c r="C43" s="47" t="s">
        <v>221</v>
      </c>
      <c r="D43" s="47" t="s">
        <v>187</v>
      </c>
      <c r="E43" s="47" t="s">
        <v>188</v>
      </c>
      <c r="F43" s="47" t="s">
        <v>189</v>
      </c>
      <c r="G43" s="47" t="s">
        <v>223</v>
      </c>
      <c r="H43" s="47" t="s">
        <v>190</v>
      </c>
      <c r="I43" s="47" t="s">
        <v>191</v>
      </c>
    </row>
    <row r="44" spans="3:9" ht="15">
      <c r="C44" s="87">
        <v>1</v>
      </c>
      <c r="D44" s="87">
        <v>1</v>
      </c>
      <c r="E44" s="87">
        <v>1</v>
      </c>
      <c r="F44" s="87">
        <v>1</v>
      </c>
      <c r="G44" s="87">
        <v>1</v>
      </c>
      <c r="H44" s="87">
        <v>1</v>
      </c>
      <c r="I44" s="87">
        <v>1</v>
      </c>
    </row>
    <row r="45" spans="2:9" ht="23.25">
      <c r="B45" s="31" t="s">
        <v>129</v>
      </c>
      <c r="C45" s="98"/>
      <c r="D45" s="98"/>
      <c r="E45" s="98"/>
      <c r="F45" s="98"/>
      <c r="G45" s="100"/>
      <c r="H45" s="100"/>
      <c r="I45" s="100"/>
    </row>
    <row r="46" spans="2:9" ht="15">
      <c r="B46" s="31" t="s">
        <v>130</v>
      </c>
      <c r="C46" s="59">
        <f>C44*C45</f>
        <v>0</v>
      </c>
      <c r="D46" s="59">
        <f aca="true" t="shared" si="10" ref="D46:I46">D44*D45</f>
        <v>0</v>
      </c>
      <c r="E46" s="59">
        <f t="shared" si="10"/>
        <v>0</v>
      </c>
      <c r="F46" s="59">
        <f t="shared" si="10"/>
        <v>0</v>
      </c>
      <c r="G46" s="59">
        <f t="shared" si="10"/>
        <v>0</v>
      </c>
      <c r="H46" s="59">
        <f t="shared" si="10"/>
        <v>0</v>
      </c>
      <c r="I46" s="59">
        <f t="shared" si="10"/>
        <v>0</v>
      </c>
    </row>
    <row r="47" spans="2:9" ht="15">
      <c r="B47" s="31" t="s">
        <v>123</v>
      </c>
      <c r="C47" s="59">
        <f>C46*1.21</f>
        <v>0</v>
      </c>
      <c r="D47" s="59">
        <f aca="true" t="shared" si="11" ref="D47:I47">D46*1.21</f>
        <v>0</v>
      </c>
      <c r="E47" s="59">
        <f t="shared" si="11"/>
        <v>0</v>
      </c>
      <c r="F47" s="59">
        <f t="shared" si="11"/>
        <v>0</v>
      </c>
      <c r="G47" s="59">
        <f t="shared" si="11"/>
        <v>0</v>
      </c>
      <c r="H47" s="59">
        <f t="shared" si="11"/>
        <v>0</v>
      </c>
      <c r="I47" s="59">
        <f t="shared" si="11"/>
        <v>0</v>
      </c>
    </row>
    <row r="48" spans="3:6" ht="15">
      <c r="C48" s="15"/>
      <c r="D48" s="15"/>
      <c r="E48" s="15"/>
      <c r="F48" s="15"/>
    </row>
    <row r="49" spans="2:6" ht="16.5" thickBot="1">
      <c r="B49" s="34"/>
      <c r="C49" s="35" t="s">
        <v>99</v>
      </c>
      <c r="D49" s="42"/>
      <c r="E49" s="42"/>
      <c r="F49" s="15"/>
    </row>
    <row r="50" spans="2:9" ht="57.75" thickBot="1">
      <c r="B50" s="15"/>
      <c r="C50" s="47" t="s">
        <v>222</v>
      </c>
      <c r="D50" s="47" t="s">
        <v>192</v>
      </c>
      <c r="E50" s="47" t="s">
        <v>193</v>
      </c>
      <c r="F50" s="47" t="s">
        <v>194</v>
      </c>
      <c r="G50" s="47" t="s">
        <v>195</v>
      </c>
      <c r="H50" s="47" t="s">
        <v>196</v>
      </c>
      <c r="I50" s="47" t="s">
        <v>197</v>
      </c>
    </row>
    <row r="51" spans="2:9" ht="15">
      <c r="B51" s="15"/>
      <c r="C51" s="80">
        <v>1</v>
      </c>
      <c r="D51" s="80">
        <v>1</v>
      </c>
      <c r="E51" s="80">
        <v>1</v>
      </c>
      <c r="F51" s="80">
        <v>1</v>
      </c>
      <c r="G51" s="80">
        <v>1</v>
      </c>
      <c r="H51" s="80">
        <v>1</v>
      </c>
      <c r="I51" s="80">
        <v>1</v>
      </c>
    </row>
    <row r="52" spans="2:9" ht="23.25">
      <c r="B52" s="31" t="s">
        <v>129</v>
      </c>
      <c r="C52" s="98"/>
      <c r="D52" s="98"/>
      <c r="E52" s="98"/>
      <c r="F52" s="98"/>
      <c r="G52" s="100"/>
      <c r="H52" s="100"/>
      <c r="I52" s="100"/>
    </row>
    <row r="53" spans="2:9" ht="15">
      <c r="B53" s="31" t="s">
        <v>130</v>
      </c>
      <c r="C53" s="16">
        <f>C51*C52</f>
        <v>0</v>
      </c>
      <c r="D53" s="16">
        <f aca="true" t="shared" si="12" ref="D53:I53">D51*D52</f>
        <v>0</v>
      </c>
      <c r="E53" s="16">
        <f t="shared" si="12"/>
        <v>0</v>
      </c>
      <c r="F53" s="16">
        <f t="shared" si="12"/>
        <v>0</v>
      </c>
      <c r="G53" s="16">
        <f t="shared" si="12"/>
        <v>0</v>
      </c>
      <c r="H53" s="16">
        <f t="shared" si="12"/>
        <v>0</v>
      </c>
      <c r="I53" s="16">
        <f t="shared" si="12"/>
        <v>0</v>
      </c>
    </row>
    <row r="54" spans="2:9" ht="15">
      <c r="B54" s="31" t="s">
        <v>123</v>
      </c>
      <c r="C54" s="16">
        <f>C53*1.21</f>
        <v>0</v>
      </c>
      <c r="D54" s="16">
        <f aca="true" t="shared" si="13" ref="D54:I54">D53*1.21</f>
        <v>0</v>
      </c>
      <c r="E54" s="16">
        <f t="shared" si="13"/>
        <v>0</v>
      </c>
      <c r="F54" s="16">
        <f t="shared" si="13"/>
        <v>0</v>
      </c>
      <c r="G54" s="16">
        <f t="shared" si="13"/>
        <v>0</v>
      </c>
      <c r="H54" s="16">
        <f t="shared" si="13"/>
        <v>0</v>
      </c>
      <c r="I54" s="16">
        <f t="shared" si="13"/>
        <v>0</v>
      </c>
    </row>
    <row r="55" spans="3:6" ht="15">
      <c r="C55" s="15"/>
      <c r="D55" s="15"/>
      <c r="E55" s="15"/>
      <c r="F55" s="15"/>
    </row>
    <row r="56" spans="3:6" ht="15">
      <c r="C56" s="15"/>
      <c r="D56" s="15"/>
      <c r="E56" s="15"/>
      <c r="F56" s="15"/>
    </row>
    <row r="58" spans="2:3" ht="15">
      <c r="B58" s="101"/>
      <c r="C58" s="101"/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F8"/>
  <sheetViews>
    <sheetView workbookViewId="0" topLeftCell="A1">
      <selection activeCell="E4" sqref="E4"/>
    </sheetView>
  </sheetViews>
  <sheetFormatPr defaultColWidth="9.140625" defaultRowHeight="15"/>
  <cols>
    <col min="1" max="1" width="23.140625" style="0" customWidth="1"/>
    <col min="2" max="2" width="15.421875" style="0" customWidth="1"/>
  </cols>
  <sheetData>
    <row r="3" spans="2:5" ht="16.5" thickBot="1">
      <c r="B3" s="49" t="s">
        <v>104</v>
      </c>
      <c r="C3" s="49"/>
      <c r="D3" s="49"/>
      <c r="E3" s="49"/>
    </row>
    <row r="4" spans="1:5" ht="80.25" thickBot="1">
      <c r="A4" s="15"/>
      <c r="B4" s="57" t="s">
        <v>105</v>
      </c>
      <c r="C4" s="57" t="s">
        <v>107</v>
      </c>
      <c r="D4" s="57" t="s">
        <v>106</v>
      </c>
      <c r="E4" s="57" t="s">
        <v>108</v>
      </c>
    </row>
    <row r="5" spans="1:5" ht="15">
      <c r="A5" s="15"/>
      <c r="B5" s="80">
        <v>100</v>
      </c>
      <c r="C5" s="80">
        <v>100</v>
      </c>
      <c r="D5" s="80">
        <v>3</v>
      </c>
      <c r="E5" s="80">
        <v>200</v>
      </c>
    </row>
    <row r="6" spans="1:5" ht="15">
      <c r="A6" s="31" t="s">
        <v>129</v>
      </c>
      <c r="B6" s="98"/>
      <c r="C6" s="98"/>
      <c r="D6" s="98"/>
      <c r="E6" s="98"/>
    </row>
    <row r="7" spans="1:6" ht="15">
      <c r="A7" s="31" t="s">
        <v>130</v>
      </c>
      <c r="B7" s="40">
        <f>B5*B6</f>
        <v>0</v>
      </c>
      <c r="C7" s="40">
        <f aca="true" t="shared" si="0" ref="C7:E7">C5*C6</f>
        <v>0</v>
      </c>
      <c r="D7" s="40">
        <f t="shared" si="0"/>
        <v>0</v>
      </c>
      <c r="E7" s="40">
        <f t="shared" si="0"/>
        <v>0</v>
      </c>
      <c r="F7" s="7"/>
    </row>
    <row r="8" spans="1:6" ht="15">
      <c r="A8" s="31" t="s">
        <v>123</v>
      </c>
      <c r="B8" s="40">
        <f>B7*1.21</f>
        <v>0</v>
      </c>
      <c r="C8" s="40">
        <f aca="true" t="shared" si="1" ref="C8:E8">C7*1.21</f>
        <v>0</v>
      </c>
      <c r="D8" s="40">
        <f t="shared" si="1"/>
        <v>0</v>
      </c>
      <c r="E8" s="40">
        <f t="shared" si="1"/>
        <v>0</v>
      </c>
      <c r="F8" s="52"/>
    </row>
  </sheetData>
  <sheetProtection sheet="1" objects="1" scenarios="1"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E11"/>
  <sheetViews>
    <sheetView workbookViewId="0" topLeftCell="A1">
      <selection activeCell="B4" sqref="B4"/>
    </sheetView>
  </sheetViews>
  <sheetFormatPr defaultColWidth="9.140625" defaultRowHeight="15"/>
  <cols>
    <col min="2" max="2" width="25.8515625" style="0" customWidth="1"/>
    <col min="3" max="3" width="17.00390625" style="0" customWidth="1"/>
    <col min="4" max="4" width="9.140625" style="0" customWidth="1"/>
  </cols>
  <sheetData>
    <row r="1" ht="15.75" thickBot="1"/>
    <row r="2" spans="2:3" ht="16.5" thickBot="1">
      <c r="B2" s="53" t="s">
        <v>34</v>
      </c>
      <c r="C2" s="48"/>
    </row>
    <row r="3" spans="2:3" ht="15.75" thickBot="1">
      <c r="B3" s="46" t="s">
        <v>117</v>
      </c>
      <c r="C3" s="47" t="s">
        <v>131</v>
      </c>
    </row>
    <row r="4" spans="2:5" ht="15.75" thickBot="1">
      <c r="B4" s="47" t="s">
        <v>110</v>
      </c>
      <c r="C4" s="102"/>
      <c r="D4" s="26"/>
      <c r="E4" s="26"/>
    </row>
    <row r="5" spans="2:5" ht="15.75" thickBot="1">
      <c r="B5" s="47" t="s">
        <v>111</v>
      </c>
      <c r="C5" s="102"/>
      <c r="D5" s="26"/>
      <c r="E5" s="26"/>
    </row>
    <row r="6" spans="2:5" ht="15.75" thickBot="1">
      <c r="B6" s="47" t="s">
        <v>112</v>
      </c>
      <c r="C6" s="102"/>
      <c r="D6" s="26"/>
      <c r="E6" s="26"/>
    </row>
    <row r="7" spans="2:5" ht="15.75" thickBot="1">
      <c r="B7" s="47" t="s">
        <v>113</v>
      </c>
      <c r="C7" s="102"/>
      <c r="D7" s="26"/>
      <c r="E7" s="26"/>
    </row>
    <row r="8" spans="2:5" ht="24" thickBot="1">
      <c r="B8" s="47" t="s">
        <v>114</v>
      </c>
      <c r="C8" s="102"/>
      <c r="D8" s="26"/>
      <c r="E8" s="26"/>
    </row>
    <row r="9" spans="2:5" ht="15.75" thickBot="1">
      <c r="B9" s="47" t="s">
        <v>115</v>
      </c>
      <c r="C9" s="102"/>
      <c r="D9" s="26"/>
      <c r="E9" s="26"/>
    </row>
    <row r="10" spans="2:5" ht="15.75" thickBot="1">
      <c r="B10" s="47" t="s">
        <v>116</v>
      </c>
      <c r="C10" s="102"/>
      <c r="D10" s="26"/>
      <c r="E10" s="26"/>
    </row>
    <row r="11" spans="2:3" ht="15.75" thickBot="1">
      <c r="B11" s="47" t="s">
        <v>132</v>
      </c>
      <c r="C11" s="103"/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D53"/>
  <sheetViews>
    <sheetView tabSelected="1" workbookViewId="0" topLeftCell="A24">
      <selection activeCell="B2" sqref="B2:E52"/>
    </sheetView>
  </sheetViews>
  <sheetFormatPr defaultColWidth="9.140625" defaultRowHeight="15"/>
  <cols>
    <col min="3" max="3" width="34.7109375" style="0" customWidth="1"/>
    <col min="4" max="4" width="19.00390625" style="0" customWidth="1"/>
  </cols>
  <sheetData>
    <row r="1" ht="15.75" thickBot="1"/>
    <row r="2" spans="2:4" ht="15.75" thickBot="1">
      <c r="B2" s="65" t="s">
        <v>133</v>
      </c>
      <c r="C2" s="48" t="s">
        <v>135</v>
      </c>
      <c r="D2" s="48" t="s">
        <v>134</v>
      </c>
    </row>
    <row r="3" spans="2:4" ht="15.75" thickBot="1">
      <c r="B3" s="65">
        <v>1</v>
      </c>
      <c r="C3" s="66">
        <v>1841</v>
      </c>
      <c r="D3" s="48" t="s">
        <v>136</v>
      </c>
    </row>
    <row r="4" spans="2:4" ht="409.6" thickBot="1">
      <c r="B4" s="65">
        <v>2</v>
      </c>
      <c r="C4" s="67" t="s">
        <v>137</v>
      </c>
      <c r="D4" s="48" t="s">
        <v>136</v>
      </c>
    </row>
    <row r="5" spans="2:4" ht="45.75" thickBot="1">
      <c r="B5" s="65">
        <v>3</v>
      </c>
      <c r="C5" s="67" t="s">
        <v>138</v>
      </c>
      <c r="D5" s="48" t="s">
        <v>136</v>
      </c>
    </row>
    <row r="6" spans="2:4" ht="60.75" thickBot="1">
      <c r="B6" s="65">
        <v>4</v>
      </c>
      <c r="C6" s="67" t="s">
        <v>170</v>
      </c>
      <c r="D6" s="48" t="s">
        <v>136</v>
      </c>
    </row>
    <row r="7" spans="2:4" ht="15.75" thickBot="1">
      <c r="B7" s="65">
        <v>5</v>
      </c>
      <c r="C7" s="68" t="s">
        <v>140</v>
      </c>
      <c r="D7" s="48" t="s">
        <v>136</v>
      </c>
    </row>
    <row r="8" spans="2:4" ht="15.75" thickBot="1">
      <c r="B8" s="65">
        <v>6</v>
      </c>
      <c r="C8" s="48" t="s">
        <v>141</v>
      </c>
      <c r="D8" s="48" t="s">
        <v>136</v>
      </c>
    </row>
    <row r="9" spans="2:4" ht="15.75" thickBot="1">
      <c r="B9" s="65">
        <v>7</v>
      </c>
      <c r="C9" s="48" t="s">
        <v>142</v>
      </c>
      <c r="D9" s="48" t="s">
        <v>136</v>
      </c>
    </row>
    <row r="10" spans="2:4" ht="15.75" thickBot="1">
      <c r="B10" s="65">
        <v>8</v>
      </c>
      <c r="C10" s="66">
        <v>2904</v>
      </c>
      <c r="D10" s="48" t="s">
        <v>136</v>
      </c>
    </row>
    <row r="11" spans="2:4" ht="15.75" thickBot="1">
      <c r="B11" s="65">
        <v>9</v>
      </c>
      <c r="C11" s="48" t="s">
        <v>143</v>
      </c>
      <c r="D11" s="48" t="s">
        <v>136</v>
      </c>
    </row>
    <row r="12" spans="2:4" ht="15.75" thickBot="1">
      <c r="B12" s="65">
        <v>10</v>
      </c>
      <c r="C12" s="48" t="s">
        <v>159</v>
      </c>
      <c r="D12" s="48" t="s">
        <v>136</v>
      </c>
    </row>
    <row r="13" spans="2:4" ht="15.75" thickBot="1">
      <c r="B13" s="65">
        <v>11</v>
      </c>
      <c r="C13" s="67" t="s">
        <v>157</v>
      </c>
      <c r="D13" s="48" t="s">
        <v>136</v>
      </c>
    </row>
    <row r="14" spans="2:4" ht="15.75" thickBot="1">
      <c r="B14" s="65">
        <v>12</v>
      </c>
      <c r="C14" s="48" t="s">
        <v>158</v>
      </c>
      <c r="D14" s="48" t="s">
        <v>136</v>
      </c>
    </row>
    <row r="15" spans="2:4" ht="15.75" thickBot="1">
      <c r="B15" s="65">
        <v>13</v>
      </c>
      <c r="C15" s="48" t="s">
        <v>145</v>
      </c>
      <c r="D15" s="48" t="s">
        <v>136</v>
      </c>
    </row>
    <row r="16" spans="2:4" ht="15.75" thickBot="1">
      <c r="B16" s="65">
        <v>14</v>
      </c>
      <c r="C16" s="48" t="s">
        <v>146</v>
      </c>
      <c r="D16" s="48" t="s">
        <v>136</v>
      </c>
    </row>
    <row r="17" spans="2:4" ht="15.75" thickBot="1">
      <c r="B17" s="65">
        <v>15</v>
      </c>
      <c r="C17" s="48" t="s">
        <v>147</v>
      </c>
      <c r="D17" s="48" t="s">
        <v>136</v>
      </c>
    </row>
    <row r="18" spans="2:4" ht="30.75" thickBot="1">
      <c r="B18" s="65">
        <v>16</v>
      </c>
      <c r="C18" s="67" t="s">
        <v>148</v>
      </c>
      <c r="D18" s="48" t="s">
        <v>136</v>
      </c>
    </row>
    <row r="19" spans="2:4" ht="15.75" thickBot="1">
      <c r="B19" s="65">
        <v>17</v>
      </c>
      <c r="C19" s="48" t="s">
        <v>149</v>
      </c>
      <c r="D19" s="48" t="s">
        <v>136</v>
      </c>
    </row>
    <row r="20" spans="2:4" ht="15.75" thickBot="1">
      <c r="B20" s="65">
        <v>18</v>
      </c>
      <c r="C20" s="66">
        <v>591</v>
      </c>
      <c r="D20" s="48" t="s">
        <v>136</v>
      </c>
    </row>
    <row r="21" spans="2:4" ht="30.75" thickBot="1">
      <c r="B21" s="65">
        <v>19</v>
      </c>
      <c r="C21" s="67" t="s">
        <v>150</v>
      </c>
      <c r="D21" s="48" t="s">
        <v>136</v>
      </c>
    </row>
    <row r="22" spans="2:4" ht="15.75" thickBot="1">
      <c r="B22" s="65">
        <v>20</v>
      </c>
      <c r="C22" s="66" t="s">
        <v>151</v>
      </c>
      <c r="D22" s="48" t="s">
        <v>136</v>
      </c>
    </row>
    <row r="23" spans="2:4" ht="15.75" thickBot="1">
      <c r="B23" s="65">
        <v>21</v>
      </c>
      <c r="C23" s="66">
        <v>969</v>
      </c>
      <c r="D23" s="48" t="s">
        <v>136</v>
      </c>
    </row>
    <row r="24" spans="2:4" ht="15.75" thickBot="1">
      <c r="B24" s="65">
        <v>22</v>
      </c>
      <c r="C24" s="68" t="s">
        <v>156</v>
      </c>
      <c r="D24" s="48" t="s">
        <v>136</v>
      </c>
    </row>
    <row r="25" spans="2:4" ht="15.75" thickBot="1">
      <c r="B25" s="65">
        <v>23</v>
      </c>
      <c r="C25" s="68" t="s">
        <v>160</v>
      </c>
      <c r="D25" s="48" t="s">
        <v>136</v>
      </c>
    </row>
    <row r="26" spans="2:4" ht="15.75" thickBot="1">
      <c r="B26" s="65">
        <v>24</v>
      </c>
      <c r="C26" s="68" t="s">
        <v>161</v>
      </c>
      <c r="D26" s="48" t="s">
        <v>136</v>
      </c>
    </row>
    <row r="27" spans="2:4" ht="15.75" thickBot="1">
      <c r="B27" s="65">
        <v>25</v>
      </c>
      <c r="C27" s="68" t="s">
        <v>162</v>
      </c>
      <c r="D27" s="48" t="s">
        <v>136</v>
      </c>
    </row>
    <row r="28" spans="2:4" ht="15.75" thickBot="1">
      <c r="B28" s="65">
        <v>26</v>
      </c>
      <c r="C28" s="68" t="s">
        <v>163</v>
      </c>
      <c r="D28" s="48" t="s">
        <v>136</v>
      </c>
    </row>
    <row r="29" spans="2:4" ht="15.75" thickBot="1">
      <c r="B29" s="65">
        <v>27</v>
      </c>
      <c r="C29" s="66">
        <v>1062</v>
      </c>
      <c r="D29" s="48" t="s">
        <v>136</v>
      </c>
    </row>
    <row r="30" spans="2:4" ht="15.75" thickBot="1">
      <c r="B30" s="65">
        <v>28</v>
      </c>
      <c r="C30" s="66">
        <v>1915</v>
      </c>
      <c r="D30" s="48" t="s">
        <v>136</v>
      </c>
    </row>
    <row r="31" spans="2:4" ht="15.75" thickBot="1">
      <c r="B31" s="65">
        <v>29</v>
      </c>
      <c r="C31" s="66">
        <v>1950</v>
      </c>
      <c r="D31" s="48" t="s">
        <v>136</v>
      </c>
    </row>
    <row r="32" spans="2:4" ht="15.75" thickBot="1">
      <c r="B32" s="65">
        <v>30</v>
      </c>
      <c r="C32" s="66">
        <v>998</v>
      </c>
      <c r="D32" s="48" t="s">
        <v>136</v>
      </c>
    </row>
    <row r="33" spans="2:4" ht="45.75" thickBot="1">
      <c r="B33" s="65">
        <v>31</v>
      </c>
      <c r="C33" s="67" t="s">
        <v>164</v>
      </c>
      <c r="D33" s="48" t="s">
        <v>136</v>
      </c>
    </row>
    <row r="34" spans="2:4" ht="30.75" thickBot="1">
      <c r="B34" s="65">
        <v>32</v>
      </c>
      <c r="C34" s="67" t="s">
        <v>165</v>
      </c>
      <c r="D34" s="48" t="s">
        <v>136</v>
      </c>
    </row>
    <row r="35" spans="2:4" ht="15.75" thickBot="1">
      <c r="B35" s="65">
        <v>33</v>
      </c>
      <c r="C35" s="66">
        <v>1969</v>
      </c>
      <c r="D35" s="48" t="s">
        <v>136</v>
      </c>
    </row>
    <row r="36" spans="2:4" ht="15.75" thickBot="1">
      <c r="B36" s="65">
        <v>34</v>
      </c>
      <c r="C36" s="66">
        <v>1967</v>
      </c>
      <c r="D36" s="48" t="s">
        <v>136</v>
      </c>
    </row>
    <row r="37" spans="2:4" ht="15.75" thickBot="1">
      <c r="B37" s="65">
        <v>35</v>
      </c>
      <c r="C37" s="68" t="s">
        <v>167</v>
      </c>
      <c r="D37" s="48" t="s">
        <v>136</v>
      </c>
    </row>
    <row r="38" spans="2:4" ht="15.75" thickBot="1">
      <c r="B38" s="65">
        <v>36</v>
      </c>
      <c r="C38" s="68" t="s">
        <v>168</v>
      </c>
      <c r="D38" s="48" t="s">
        <v>136</v>
      </c>
    </row>
    <row r="39" spans="2:4" ht="15.75" thickBot="1">
      <c r="B39" s="65">
        <v>37</v>
      </c>
      <c r="C39" s="68" t="s">
        <v>171</v>
      </c>
      <c r="D39" s="48" t="s">
        <v>136</v>
      </c>
    </row>
    <row r="40" spans="2:4" ht="15.75" thickBot="1">
      <c r="B40" s="65">
        <v>38</v>
      </c>
      <c r="C40" s="68" t="s">
        <v>172</v>
      </c>
      <c r="D40" s="48" t="s">
        <v>136</v>
      </c>
    </row>
    <row r="41" spans="2:4" ht="15.75" thickBot="1">
      <c r="B41" s="65">
        <v>39</v>
      </c>
      <c r="C41" s="68" t="s">
        <v>173</v>
      </c>
      <c r="D41" s="48" t="s">
        <v>136</v>
      </c>
    </row>
    <row r="42" spans="2:4" ht="15.75" thickBot="1">
      <c r="B42" s="65">
        <v>40</v>
      </c>
      <c r="C42" s="68" t="s">
        <v>174</v>
      </c>
      <c r="D42" s="48" t="s">
        <v>136</v>
      </c>
    </row>
    <row r="43" spans="2:4" ht="15.75" thickBot="1">
      <c r="B43" s="65">
        <v>41</v>
      </c>
      <c r="C43" s="68" t="s">
        <v>175</v>
      </c>
      <c r="D43" s="48" t="s">
        <v>136</v>
      </c>
    </row>
    <row r="44" spans="2:4" ht="15.75" thickBot="1">
      <c r="B44" s="65">
        <v>42</v>
      </c>
      <c r="C44" s="68" t="s">
        <v>176</v>
      </c>
      <c r="D44" s="48" t="s">
        <v>136</v>
      </c>
    </row>
    <row r="45" spans="2:4" ht="15.75" thickBot="1">
      <c r="B45" s="65">
        <v>43</v>
      </c>
      <c r="C45" s="68" t="s">
        <v>177</v>
      </c>
      <c r="D45" s="48" t="s">
        <v>136</v>
      </c>
    </row>
    <row r="46" spans="2:4" ht="15.75" thickBot="1">
      <c r="B46" s="65">
        <v>44</v>
      </c>
      <c r="C46" s="68" t="s">
        <v>178</v>
      </c>
      <c r="D46" s="48" t="s">
        <v>136</v>
      </c>
    </row>
    <row r="47" spans="2:4" ht="15.75" thickBot="1">
      <c r="B47" s="65">
        <v>45</v>
      </c>
      <c r="C47" s="66">
        <v>989</v>
      </c>
      <c r="D47" s="48" t="s">
        <v>136</v>
      </c>
    </row>
    <row r="48" spans="2:4" ht="15.75" thickBot="1">
      <c r="B48" s="65">
        <v>46</v>
      </c>
      <c r="C48" s="68" t="s">
        <v>171</v>
      </c>
      <c r="D48" s="48" t="s">
        <v>136</v>
      </c>
    </row>
    <row r="49" spans="2:4" ht="15.75" thickBot="1">
      <c r="B49" s="65">
        <v>47</v>
      </c>
      <c r="C49" s="68" t="s">
        <v>179</v>
      </c>
      <c r="D49" s="48" t="s">
        <v>180</v>
      </c>
    </row>
    <row r="50" spans="2:4" ht="15.75" thickBot="1">
      <c r="B50" s="65">
        <v>48</v>
      </c>
      <c r="C50" s="68" t="s">
        <v>181</v>
      </c>
      <c r="D50" s="48" t="s">
        <v>180</v>
      </c>
    </row>
    <row r="51" spans="2:4" ht="15.75" thickBot="1">
      <c r="B51" s="65">
        <v>49</v>
      </c>
      <c r="C51" s="68" t="s">
        <v>182</v>
      </c>
      <c r="D51" s="48" t="s">
        <v>180</v>
      </c>
    </row>
    <row r="52" spans="2:4" ht="15.75" thickBot="1">
      <c r="B52" s="65">
        <v>50</v>
      </c>
      <c r="C52" s="68" t="s">
        <v>183</v>
      </c>
      <c r="D52" s="48" t="s">
        <v>136</v>
      </c>
    </row>
    <row r="53" ht="15">
      <c r="C53" s="69"/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muzikova</dc:creator>
  <cp:keywords/>
  <dc:description/>
  <cp:lastModifiedBy>muzikova</cp:lastModifiedBy>
  <dcterms:created xsi:type="dcterms:W3CDTF">2019-11-28T13:57:33Z</dcterms:created>
  <dcterms:modified xsi:type="dcterms:W3CDTF">2020-02-12T08:46:33Z</dcterms:modified>
  <cp:category/>
  <cp:version/>
  <cp:contentType/>
  <cp:contentStatus/>
</cp:coreProperties>
</file>