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2360" tabRatio="607" activeTab="0"/>
  </bookViews>
  <sheets>
    <sheet name="Položky" sheetId="1" r:id="rId1"/>
  </sheet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'Položky'!$A$1:$G$19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>0</definedName>
    <definedName name="solver_num" localSheetId="0">0</definedName>
    <definedName name="solver_opt" localSheetId="0">'Položky'!#REF!</definedName>
    <definedName name="solver_typ" localSheetId="0">1</definedName>
    <definedName name="solver_val" localSheetId="0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<sst xmlns="http://schemas.openxmlformats.org/spreadsheetml/2006/main" count="39" uniqueCount="31">
  <si>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</si>
  <si>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</si>
  <si>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</si>
  <si>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</si>
  <si>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</si>
  <si>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</si>
  <si>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</si>
  <si>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</si>
  <si>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ks</t>
  </si>
  <si>
    <t>S:</t>
  </si>
  <si>
    <t>O:</t>
  </si>
  <si>
    <t>celkem s DPH 21 %</t>
  </si>
  <si>
    <t>m3</t>
  </si>
  <si>
    <t>celkem bez DPH</t>
  </si>
  <si>
    <t xml:space="preserve">kácení a ořezy </t>
  </si>
  <si>
    <t>kácení a ořezy stromů na pozemcích města Krnova</t>
  </si>
  <si>
    <t>112101224.00</t>
  </si>
  <si>
    <t>112101113.00</t>
  </si>
  <si>
    <t>řez stromů redukční, obvodový, plocha koruny stromu do 150 m2</t>
  </si>
  <si>
    <t>řez prováděný lezeckou technikou zdravotní, plocha koruny stromu přes 240 do 270 m2</t>
  </si>
  <si>
    <t>naložení,přesun a vyložení dřevní hmoty včetně štěpky na skládku Ježník (6,5 km)</t>
  </si>
  <si>
    <t>řez stromů bezpečnostní, středního rozsahu, plocha koruny stromu přes 120 do 150 m2</t>
  </si>
  <si>
    <t>řez stromů bezpečnostní, středního rozsahu, plocha koruny stromu přes 210 do 240 m2</t>
  </si>
  <si>
    <t>likvidace dřevní hmoty štěpkováním do prům 15 cm</t>
  </si>
  <si>
    <t>kácení a ořezy stromů v rovině 1:5</t>
  </si>
  <si>
    <t>111202216.R00</t>
  </si>
  <si>
    <t>111202215.R00</t>
  </si>
  <si>
    <t>kácení stromů listnatých prům do 0,4m rovina</t>
  </si>
  <si>
    <t>kácení stromů jehličnatých  prům do 0,5 m rovina</t>
  </si>
  <si>
    <t>odstranění pařezu odfrézováním, dřevina měkká, hl.20, D 50</t>
  </si>
  <si>
    <t>odstranění pařezu odfrézováním, dřevina měkká, hl.20, D 60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</si>
</sst>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"/>
    <numFmt numFmtId="168" formatCode="#,##0.00000"/>
    <numFmt numFmtId="169" formatCode="0.0000"/>
    <numFmt numFmtId="170" formatCode="[$-405]d\.\ mmmm\ yyyy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48" applyFont="1" applyBorder="1">
      <alignment/>
      <protection/>
    </xf>
    <xf numFmtId="0" fontId="0" fillId="0" borderId="10" xfId="48" applyBorder="1">
      <alignment/>
      <protection/>
    </xf>
    <xf numFmtId="0" fontId="2" fillId="0" borderId="11" xfId="48" applyFont="1" applyBorder="1">
      <alignment/>
      <protection/>
    </xf>
    <xf numFmtId="0" fontId="0" fillId="0" borderId="11" xfId="48" applyBorder="1">
      <alignment/>
      <protection/>
    </xf>
    <xf numFmtId="0" fontId="0" fillId="0" borderId="0" xfId="48">
      <alignment/>
      <protection/>
    </xf>
    <xf numFmtId="0" fontId="0" fillId="0" borderId="0" xfId="48" applyAlignment="1">
      <alignment horizontal="right"/>
      <protection/>
    </xf>
    <xf numFmtId="0" fontId="6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7" fillId="0" borderId="0" xfId="48" applyFont="1" applyAlignment="1">
      <alignment horizontal="right"/>
      <protection/>
    </xf>
    <xf numFmtId="0" fontId="3" fillId="0" borderId="12" xfId="48" applyFont="1" applyBorder="1" applyAlignment="1">
      <alignment horizontal="right"/>
      <protection/>
    </xf>
    <xf numFmtId="0" fontId="0" fillId="0" borderId="10" xfId="48" applyBorder="1" applyAlignment="1">
      <alignment horizontal="left"/>
      <protection/>
    </xf>
    <xf numFmtId="0" fontId="0" fillId="0" borderId="13" xfId="48" applyBorder="1">
      <alignment/>
      <protection/>
    </xf>
    <xf numFmtId="0" fontId="3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Alignment="1">
      <alignment/>
      <protection/>
    </xf>
    <xf numFmtId="49" fontId="3" fillId="33" borderId="14" xfId="48" applyNumberFormat="1" applyFont="1" applyFill="1" applyBorder="1">
      <alignment/>
      <protection/>
    </xf>
    <xf numFmtId="0" fontId="3" fillId="33" borderId="15" xfId="48" applyFont="1" applyFill="1" applyBorder="1" applyAlignment="1">
      <alignment horizontal="center"/>
      <protection/>
    </xf>
    <xf numFmtId="0" fontId="3" fillId="33" borderId="15" xfId="48" applyNumberFormat="1" applyFont="1" applyFill="1" applyBorder="1" applyAlignment="1">
      <alignment horizontal="center"/>
      <protection/>
    </xf>
    <xf numFmtId="0" fontId="3" fillId="33" borderId="14" xfId="48" applyFont="1" applyFill="1" applyBorder="1" applyAlignment="1">
      <alignment horizontal="center"/>
      <protection/>
    </xf>
    <xf numFmtId="0" fontId="0" fillId="0" borderId="0" xfId="48" applyNumberFormat="1">
      <alignment/>
      <protection/>
    </xf>
    <xf numFmtId="0" fontId="8" fillId="0" borderId="0" xfId="48" applyFont="1">
      <alignment/>
      <protection/>
    </xf>
    <xf numFmtId="0" fontId="0" fillId="0" borderId="0" xfId="48" applyBorder="1">
      <alignment/>
      <protection/>
    </xf>
    <xf numFmtId="0" fontId="9" fillId="0" borderId="0" xfId="48" applyFont="1" applyAlignment="1">
      <alignment/>
      <protection/>
    </xf>
    <xf numFmtId="0" fontId="10" fillId="0" borderId="0" xfId="48" applyFont="1" applyBorder="1">
      <alignment/>
      <protection/>
    </xf>
    <xf numFmtId="3" fontId="10" fillId="0" borderId="0" xfId="48" applyNumberFormat="1" applyFont="1" applyBorder="1" applyAlignment="1">
      <alignment horizontal="right"/>
      <protection/>
    </xf>
    <xf numFmtId="4" fontId="10" fillId="0" borderId="0" xfId="48" applyNumberFormat="1" applyFont="1" applyBorder="1">
      <alignment/>
      <protection/>
    </xf>
    <xf numFmtId="0" fontId="9" fillId="0" borderId="0" xfId="48" applyFont="1" applyBorder="1" applyAlignment="1">
      <alignment/>
      <protection/>
    </xf>
    <xf numFmtId="0" fontId="0" fillId="0" borderId="0" xfId="48" applyBorder="1" applyAlignment="1">
      <alignment horizontal="right"/>
      <protection/>
    </xf>
    <xf numFmtId="0" fontId="2" fillId="34" borderId="16" xfId="48" applyFont="1" applyFill="1" applyBorder="1" applyAlignment="1">
      <alignment horizontal="center"/>
      <protection/>
    </xf>
    <xf numFmtId="49" fontId="2" fillId="34" borderId="16" xfId="48" applyNumberFormat="1" applyFont="1" applyFill="1" applyBorder="1" applyAlignment="1">
      <alignment horizontal="left"/>
      <protection/>
    </xf>
    <xf numFmtId="0" fontId="2" fillId="34" borderId="16" xfId="48" applyFont="1" applyFill="1" applyBorder="1">
      <alignment/>
      <protection/>
    </xf>
    <xf numFmtId="0" fontId="0" fillId="34" borderId="16" xfId="48" applyNumberFormat="1" applyFill="1" applyBorder="1" applyAlignment="1">
      <alignment horizontal="right"/>
      <protection/>
    </xf>
    <xf numFmtId="4" fontId="2" fillId="34" borderId="16" xfId="48" applyNumberFormat="1" applyFont="1" applyFill="1" applyBorder="1">
      <alignment/>
      <protection/>
    </xf>
    <xf numFmtId="0" fontId="0" fillId="0" borderId="17" xfId="48" applyFont="1" applyBorder="1" applyAlignment="1">
      <alignment horizontal="center" vertical="top"/>
      <protection/>
    </xf>
    <xf numFmtId="49" fontId="4" fillId="0" borderId="17" xfId="48" applyNumberFormat="1" applyFont="1" applyBorder="1" applyAlignment="1">
      <alignment horizontal="left" vertical="top"/>
      <protection/>
    </xf>
    <xf numFmtId="49" fontId="4" fillId="0" borderId="17" xfId="48" applyNumberFormat="1" applyFont="1" applyBorder="1" applyAlignment="1">
      <alignment horizontal="center" shrinkToFit="1"/>
      <protection/>
    </xf>
    <xf numFmtId="4" fontId="4" fillId="0" borderId="17" xfId="48" applyNumberFormat="1" applyFont="1" applyBorder="1" applyAlignment="1">
      <alignment horizontal="right"/>
      <protection/>
    </xf>
    <xf numFmtId="4" fontId="4" fillId="0" borderId="17" xfId="48" applyNumberFormat="1" applyFont="1" applyBorder="1">
      <alignment/>
      <protection/>
    </xf>
    <xf numFmtId="0" fontId="4" fillId="0" borderId="17" xfId="48" applyFont="1" applyBorder="1">
      <alignment/>
      <protection/>
    </xf>
    <xf numFmtId="0" fontId="0" fillId="34" borderId="16" xfId="48" applyFont="1" applyFill="1" applyBorder="1" applyAlignment="1">
      <alignment horizontal="center"/>
      <protection/>
    </xf>
    <xf numFmtId="4" fontId="4" fillId="35" borderId="17" xfId="48" applyNumberFormat="1" applyFont="1" applyFill="1" applyBorder="1">
      <alignment/>
      <protection/>
    </xf>
    <xf numFmtId="0" fontId="0" fillId="35" borderId="17" xfId="48" applyFont="1" applyFill="1" applyBorder="1" applyAlignment="1">
      <alignment horizontal="center" vertical="top"/>
      <protection/>
    </xf>
    <xf numFmtId="49" fontId="4" fillId="35" borderId="17" xfId="48" applyNumberFormat="1" applyFont="1" applyFill="1" applyBorder="1" applyAlignment="1">
      <alignment horizontal="center" vertical="top"/>
      <protection/>
    </xf>
    <xf numFmtId="0" fontId="4" fillId="35" borderId="17" xfId="48" applyFont="1" applyFill="1" applyBorder="1" applyAlignment="1">
      <alignment wrapText="1"/>
      <protection/>
    </xf>
    <xf numFmtId="49" fontId="4" fillId="35" borderId="17" xfId="48" applyNumberFormat="1" applyFont="1" applyFill="1" applyBorder="1" applyAlignment="1">
      <alignment horizontal="center" shrinkToFit="1"/>
      <protection/>
    </xf>
    <xf numFmtId="169" fontId="4" fillId="35" borderId="17" xfId="48" applyNumberFormat="1" applyFont="1" applyFill="1" applyBorder="1" applyAlignment="1">
      <alignment horizontal="right"/>
      <protection/>
    </xf>
    <xf numFmtId="4" fontId="4" fillId="35" borderId="17" xfId="48" applyNumberFormat="1" applyFont="1" applyFill="1" applyBorder="1" applyAlignment="1">
      <alignment horizontal="right"/>
      <protection/>
    </xf>
    <xf numFmtId="1" fontId="4" fillId="0" borderId="17" xfId="48" applyNumberFormat="1" applyFont="1" applyBorder="1" applyAlignment="1">
      <alignment horizontal="right"/>
      <protection/>
    </xf>
    <xf numFmtId="1" fontId="4" fillId="0" borderId="17" xfId="48" applyNumberFormat="1" applyFont="1" applyBorder="1" applyAlignment="1">
      <alignment horizontal="center" vertical="center"/>
      <protection/>
    </xf>
    <xf numFmtId="0" fontId="52" fillId="0" borderId="0" xfId="48" applyFont="1">
      <alignment/>
      <protection/>
    </xf>
    <xf numFmtId="1" fontId="4" fillId="0" borderId="17" xfId="48" applyNumberFormat="1" applyFont="1" applyBorder="1" applyAlignment="1">
      <alignment horizontal="center"/>
      <protection/>
    </xf>
    <xf numFmtId="0" fontId="4" fillId="0" borderId="17" xfId="48" applyFont="1" applyBorder="1" applyAlignment="1">
      <alignment wrapText="1"/>
      <protection/>
    </xf>
    <xf numFmtId="0" fontId="4" fillId="0" borderId="17" xfId="48" applyFont="1" applyBorder="1" applyAlignment="1">
      <alignment/>
      <protection/>
    </xf>
    <xf numFmtId="2" fontId="4" fillId="0" borderId="17" xfId="48" applyNumberFormat="1" applyFont="1" applyBorder="1">
      <alignment/>
      <protection/>
    </xf>
    <xf numFmtId="0" fontId="53" fillId="0" borderId="0" xfId="0" applyFont="1" applyAlignment="1">
      <alignment/>
    </xf>
    <xf numFmtId="49" fontId="11" fillId="0" borderId="17" xfId="48" applyNumberFormat="1" applyFont="1" applyBorder="1" applyAlignment="1">
      <alignment horizontal="left" vertical="top"/>
      <protection/>
    </xf>
    <xf numFmtId="0" fontId="11" fillId="0" borderId="17" xfId="0" applyFont="1" applyBorder="1" applyAlignment="1">
      <alignment horizontal="left"/>
    </xf>
    <xf numFmtId="0" fontId="5" fillId="0" borderId="0" xfId="48" applyFont="1" applyBorder="1" applyAlignment="1">
      <alignment horizontal="center"/>
      <protection/>
    </xf>
    <xf numFmtId="0" fontId="0" fillId="0" borderId="18" xfId="48" applyFont="1" applyBorder="1" applyAlignment="1">
      <alignment horizontal="center"/>
      <protection/>
    </xf>
    <xf numFmtId="0" fontId="0" fillId="0" borderId="19" xfId="48" applyFont="1" applyBorder="1" applyAlignment="1">
      <alignment horizontal="center"/>
      <protection/>
    </xf>
    <xf numFmtId="49" fontId="0" fillId="0" borderId="20" xfId="48" applyNumberFormat="1" applyFont="1" applyBorder="1" applyAlignment="1">
      <alignment horizontal="center"/>
      <protection/>
    </xf>
    <xf numFmtId="49" fontId="0" fillId="0" borderId="21" xfId="48" applyNumberFormat="1" applyFont="1" applyBorder="1" applyAlignment="1">
      <alignment horizontal="center"/>
      <protection/>
    </xf>
    <xf numFmtId="0" fontId="0" fillId="0" borderId="22" xfId="48" applyBorder="1" applyAlignment="1">
      <alignment horizontal="center" shrinkToFit="1"/>
      <protection/>
    </xf>
    <xf numFmtId="0" fontId="0" fillId="0" borderId="11" xfId="48" applyBorder="1" applyAlignment="1">
      <alignment horizontal="center" shrinkToFit="1"/>
      <protection/>
    </xf>
    <xf numFmtId="0" fontId="0" fillId="0" borderId="23" xfId="48" applyBorder="1" applyAlignment="1">
      <alignment horizontal="center" shrinkToFi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1"/>
  <sheetViews>
    <sheetView tabSelected="1" zoomScale="115" zoomScaleNormal="115" zoomScalePageLayoutView="0" workbookViewId="0" topLeftCell="A1">
      <selection activeCell="C12" sqref="C12"/>
    </sheetView>
  </sheetViews>
  <sheetFormatPr defaultColWidth="9.00390625" defaultRowHeight="12.75"/>
  <cols>
    <col min="1" max="1" width="4.375" style="5" customWidth="1"/>
    <col min="2" max="2" width="13.375" style="5" customWidth="1"/>
    <col min="3" max="3" width="61.25390625" style="5" customWidth="1"/>
    <col min="4" max="4" width="6.125" style="5" customWidth="1"/>
    <col min="5" max="5" width="10.875" style="6" customWidth="1"/>
    <col min="6" max="6" width="9.875" style="5" customWidth="1"/>
    <col min="7" max="7" width="11.25390625" style="5" customWidth="1"/>
    <col min="8" max="10" width="9.125" style="5" customWidth="1"/>
    <col min="11" max="11" width="75.375" style="5" customWidth="1"/>
    <col min="12" max="12" width="45.25390625" style="5" customWidth="1"/>
    <col min="13" max="16384" width="9.125" style="5" customWidth="1"/>
  </cols>
  <sheetData>
    <row r="1" spans="1:7" ht="15.75">
      <c r="A1" s="58" t="s">
        <v>0</v>
      </c>
      <c r="B1" s="58"/>
      <c r="C1" s="58"/>
      <c r="D1" s="58"/>
      <c r="E1" s="58"/>
      <c r="F1" s="58"/>
      <c r="G1" s="58"/>
    </row>
    <row r="2" spans="2:7" ht="14.25" customHeight="1" thickBot="1">
      <c r="B2" s="7"/>
      <c r="C2" s="8"/>
      <c r="D2" s="8"/>
      <c r="E2" s="9"/>
      <c r="F2" s="8"/>
      <c r="G2" s="8"/>
    </row>
    <row r="3" spans="1:7" ht="13.5" thickTop="1">
      <c r="A3" s="59" t="s">
        <v>9</v>
      </c>
      <c r="B3" s="60"/>
      <c r="C3" s="1" t="s">
        <v>15</v>
      </c>
      <c r="D3" s="2"/>
      <c r="E3" s="10"/>
      <c r="F3" s="11"/>
      <c r="G3" s="12"/>
    </row>
    <row r="4" spans="1:7" ht="13.5" thickBot="1">
      <c r="A4" s="61" t="s">
        <v>10</v>
      </c>
      <c r="B4" s="62"/>
      <c r="C4" s="3" t="s">
        <v>14</v>
      </c>
      <c r="D4" s="4"/>
      <c r="E4" s="63"/>
      <c r="F4" s="64"/>
      <c r="G4" s="65"/>
    </row>
    <row r="5" spans="1:7" ht="13.5" thickTop="1">
      <c r="A5" s="13"/>
      <c r="B5" s="14"/>
      <c r="C5" s="14"/>
      <c r="G5" s="15"/>
    </row>
    <row r="6" spans="1:7" ht="12.75">
      <c r="A6" s="16" t="s">
        <v>1</v>
      </c>
      <c r="B6" s="17" t="s">
        <v>2</v>
      </c>
      <c r="C6" s="17" t="s">
        <v>3</v>
      </c>
      <c r="D6" s="17" t="s">
        <v>4</v>
      </c>
      <c r="E6" s="18" t="s">
        <v>5</v>
      </c>
      <c r="F6" s="17" t="s">
        <v>6</v>
      </c>
      <c r="G6" s="19" t="s">
        <v>7</v>
      </c>
    </row>
    <row r="7" spans="1:14" ht="12.75">
      <c r="A7" s="29"/>
      <c r="B7" s="30"/>
      <c r="C7" s="31" t="s">
        <v>24</v>
      </c>
      <c r="D7" s="40"/>
      <c r="E7" s="32"/>
      <c r="F7" s="32"/>
      <c r="G7" s="33"/>
      <c r="H7" s="20"/>
      <c r="N7" s="21">
        <v>1</v>
      </c>
    </row>
    <row r="8" spans="1:103" ht="12.75">
      <c r="A8" s="34"/>
      <c r="B8" s="56" t="s">
        <v>17</v>
      </c>
      <c r="C8" s="39" t="s">
        <v>27</v>
      </c>
      <c r="D8" s="36" t="s">
        <v>8</v>
      </c>
      <c r="E8" s="49">
        <v>3</v>
      </c>
      <c r="F8" s="37"/>
      <c r="G8" s="54">
        <f>F8*E8</f>
        <v>0</v>
      </c>
      <c r="H8" s="14"/>
      <c r="I8" s="14"/>
      <c r="N8" s="21">
        <v>2</v>
      </c>
      <c r="Z8" s="5">
        <v>1</v>
      </c>
      <c r="AA8" s="5">
        <v>1</v>
      </c>
      <c r="AB8" s="5">
        <v>1</v>
      </c>
      <c r="AY8" s="5">
        <v>1</v>
      </c>
      <c r="AZ8" s="5" t="e">
        <f>IF(AY8=1,#REF!,0)</f>
        <v>#REF!</v>
      </c>
      <c r="BA8" s="5">
        <f>IF(AY8=2,#REF!,0)</f>
        <v>0</v>
      </c>
      <c r="BB8" s="5">
        <f>IF(AY8=3,#REF!,0)</f>
        <v>0</v>
      </c>
      <c r="BC8" s="5">
        <f>IF(AY8=4,#REF!,0)</f>
        <v>0</v>
      </c>
      <c r="BD8" s="5">
        <f>IF(AY8=5,#REF!,0)</f>
        <v>0</v>
      </c>
      <c r="CY8" s="5">
        <v>0</v>
      </c>
    </row>
    <row r="9" spans="1:14" ht="12.75">
      <c r="A9" s="34"/>
      <c r="B9" s="56" t="s">
        <v>16</v>
      </c>
      <c r="C9" s="39" t="s">
        <v>28</v>
      </c>
      <c r="D9" s="36" t="s">
        <v>8</v>
      </c>
      <c r="E9" s="49">
        <v>1</v>
      </c>
      <c r="F9" s="37"/>
      <c r="G9" s="54">
        <f aca="true" t="shared" si="0" ref="G9:G17">F9*E9</f>
        <v>0</v>
      </c>
      <c r="H9" s="14"/>
      <c r="I9" s="14"/>
      <c r="N9" s="21"/>
    </row>
    <row r="10" spans="1:14" ht="12.75">
      <c r="A10" s="34"/>
      <c r="B10" s="55" t="s">
        <v>26</v>
      </c>
      <c r="C10" s="39" t="s">
        <v>29</v>
      </c>
      <c r="D10" s="36" t="s">
        <v>8</v>
      </c>
      <c r="E10" s="49">
        <v>3</v>
      </c>
      <c r="F10" s="37"/>
      <c r="G10" s="54">
        <f t="shared" si="0"/>
        <v>0</v>
      </c>
      <c r="H10" s="14"/>
      <c r="I10" s="14"/>
      <c r="N10" s="21"/>
    </row>
    <row r="11" spans="1:14" ht="12.75">
      <c r="A11" s="34"/>
      <c r="B11" s="55" t="s">
        <v>25</v>
      </c>
      <c r="C11" s="39" t="s">
        <v>30</v>
      </c>
      <c r="D11" s="36" t="s">
        <v>8</v>
      </c>
      <c r="E11" s="49">
        <v>2</v>
      </c>
      <c r="F11" s="37"/>
      <c r="G11" s="54">
        <f t="shared" si="0"/>
        <v>0</v>
      </c>
      <c r="H11" s="14"/>
      <c r="I11" s="14"/>
      <c r="N11" s="21"/>
    </row>
    <row r="12" spans="1:14" ht="12.75">
      <c r="A12" s="34"/>
      <c r="B12" s="56"/>
      <c r="C12" s="39" t="s">
        <v>18</v>
      </c>
      <c r="D12" s="36" t="s">
        <v>8</v>
      </c>
      <c r="E12" s="51">
        <v>8</v>
      </c>
      <c r="F12" s="37"/>
      <c r="G12" s="54">
        <f t="shared" si="0"/>
        <v>0</v>
      </c>
      <c r="H12" s="14"/>
      <c r="I12" s="14"/>
      <c r="N12" s="21"/>
    </row>
    <row r="13" spans="1:14" ht="12.75">
      <c r="A13" s="34"/>
      <c r="B13" s="56"/>
      <c r="C13" s="39" t="s">
        <v>21</v>
      </c>
      <c r="D13" s="36" t="s">
        <v>8</v>
      </c>
      <c r="E13" s="51">
        <v>20</v>
      </c>
      <c r="F13" s="37"/>
      <c r="G13" s="54">
        <f t="shared" si="0"/>
        <v>0</v>
      </c>
      <c r="H13" s="14"/>
      <c r="I13" s="14"/>
      <c r="N13" s="21"/>
    </row>
    <row r="14" spans="1:14" ht="12.75">
      <c r="A14" s="34"/>
      <c r="B14" s="56"/>
      <c r="C14" s="39" t="s">
        <v>22</v>
      </c>
      <c r="D14" s="36" t="s">
        <v>8</v>
      </c>
      <c r="E14" s="51">
        <v>18</v>
      </c>
      <c r="F14" s="37"/>
      <c r="G14" s="54">
        <f t="shared" si="0"/>
        <v>0</v>
      </c>
      <c r="I14" s="14"/>
      <c r="N14" s="21"/>
    </row>
    <row r="15" spans="1:14" ht="12.75">
      <c r="A15" s="34"/>
      <c r="B15" s="57">
        <v>184852219</v>
      </c>
      <c r="C15" s="53" t="s">
        <v>19</v>
      </c>
      <c r="D15" s="36" t="s">
        <v>8</v>
      </c>
      <c r="E15" s="51">
        <v>3</v>
      </c>
      <c r="F15" s="37"/>
      <c r="G15" s="54">
        <f t="shared" si="0"/>
        <v>0</v>
      </c>
      <c r="I15" s="14"/>
      <c r="N15" s="21"/>
    </row>
    <row r="16" spans="1:14" ht="12.75">
      <c r="A16" s="34"/>
      <c r="B16" s="56"/>
      <c r="C16" s="52" t="s">
        <v>23</v>
      </c>
      <c r="D16" s="36" t="s">
        <v>12</v>
      </c>
      <c r="E16" s="51">
        <v>15.9</v>
      </c>
      <c r="F16" s="37"/>
      <c r="G16" s="54">
        <f t="shared" si="0"/>
        <v>0</v>
      </c>
      <c r="H16" s="14"/>
      <c r="I16" s="14"/>
      <c r="N16" s="21"/>
    </row>
    <row r="17" spans="1:14" ht="12.75">
      <c r="A17" s="34"/>
      <c r="B17" s="56"/>
      <c r="C17" s="39" t="s">
        <v>20</v>
      </c>
      <c r="D17" s="36" t="s">
        <v>12</v>
      </c>
      <c r="E17" s="51">
        <v>20</v>
      </c>
      <c r="F17" s="37"/>
      <c r="G17" s="54">
        <f t="shared" si="0"/>
        <v>0</v>
      </c>
      <c r="N17" s="21"/>
    </row>
    <row r="18" spans="1:14" ht="12.75">
      <c r="A18" s="34"/>
      <c r="B18" s="35" t="s">
        <v>13</v>
      </c>
      <c r="C18" s="39"/>
      <c r="D18" s="36"/>
      <c r="E18" s="48"/>
      <c r="F18" s="37"/>
      <c r="G18" s="38">
        <f>SUM(G8:G17)</f>
        <v>0</v>
      </c>
      <c r="N18" s="21"/>
    </row>
    <row r="19" spans="1:103" ht="12.75">
      <c r="A19" s="42"/>
      <c r="B19" s="43" t="s">
        <v>11</v>
      </c>
      <c r="C19" s="44"/>
      <c r="D19" s="45"/>
      <c r="E19" s="46"/>
      <c r="F19" s="47"/>
      <c r="G19" s="41">
        <f>G18*1.21</f>
        <v>0</v>
      </c>
      <c r="N19" s="21">
        <v>2</v>
      </c>
      <c r="Z19" s="5">
        <v>1</v>
      </c>
      <c r="AA19" s="5">
        <v>1</v>
      </c>
      <c r="AB19" s="5">
        <v>1</v>
      </c>
      <c r="AY19" s="5">
        <v>1</v>
      </c>
      <c r="AZ19" s="5" t="e">
        <f>IF(AY19=1,#REF!,0)</f>
        <v>#REF!</v>
      </c>
      <c r="BA19" s="5">
        <f>IF(AY19=2,#REF!,0)</f>
        <v>0</v>
      </c>
      <c r="BB19" s="5">
        <f>IF(AY19=3,#REF!,0)</f>
        <v>0</v>
      </c>
      <c r="BC19" s="5">
        <f>IF(AY19=4,#REF!,0)</f>
        <v>0</v>
      </c>
      <c r="BD19" s="5">
        <f>IF(AY19=5,#REF!,0)</f>
        <v>0</v>
      </c>
      <c r="CY19" s="5">
        <v>0</v>
      </c>
    </row>
    <row r="20" ht="12.75">
      <c r="E20" s="5"/>
    </row>
    <row r="21" ht="12.75">
      <c r="E21" s="5"/>
    </row>
    <row r="22" spans="2:8" ht="12.75">
      <c r="B22" s="50"/>
      <c r="C22" s="50"/>
      <c r="D22" s="50"/>
      <c r="E22" s="50"/>
      <c r="F22" s="50"/>
      <c r="G22" s="50"/>
      <c r="H22" s="50"/>
    </row>
    <row r="23" spans="2:8" ht="12.75">
      <c r="B23" s="50"/>
      <c r="C23" s="50"/>
      <c r="D23" s="50"/>
      <c r="E23" s="50"/>
      <c r="F23" s="50"/>
      <c r="G23" s="50"/>
      <c r="H23" s="50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spans="1:5" ht="12.75">
      <c r="A30" s="22"/>
      <c r="E30" s="5"/>
    </row>
    <row r="31" spans="1:5" ht="12.75">
      <c r="A31" s="22"/>
      <c r="E31" s="5"/>
    </row>
    <row r="32" spans="1:7" ht="12.75">
      <c r="A32" s="22"/>
      <c r="B32" s="22"/>
      <c r="C32" s="22"/>
      <c r="D32" s="22"/>
      <c r="E32" s="22"/>
      <c r="F32" s="22"/>
      <c r="G32" s="22"/>
    </row>
    <row r="33" spans="1:7" ht="12.75">
      <c r="A33" s="22"/>
      <c r="B33" s="22"/>
      <c r="C33" s="22"/>
      <c r="D33" s="22"/>
      <c r="E33" s="22"/>
      <c r="F33" s="22"/>
      <c r="G33" s="22"/>
    </row>
    <row r="34" spans="2:7" ht="12.75">
      <c r="B34" s="22"/>
      <c r="C34" s="22"/>
      <c r="D34" s="22"/>
      <c r="E34" s="22"/>
      <c r="F34" s="22"/>
      <c r="G34" s="22"/>
    </row>
    <row r="35" spans="2:7" ht="12.75">
      <c r="B35" s="22"/>
      <c r="C35" s="22"/>
      <c r="D35" s="22"/>
      <c r="E35" s="22"/>
      <c r="F35" s="22"/>
      <c r="G35" s="22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62" ht="12.75">
      <c r="E62" s="5"/>
    </row>
    <row r="63" ht="12.75">
      <c r="E63" s="5"/>
    </row>
    <row r="64" ht="12.75">
      <c r="E64" s="5"/>
    </row>
    <row r="65" spans="1:5" ht="12.75">
      <c r="A65" s="23"/>
      <c r="E65" s="5"/>
    </row>
    <row r="66" spans="1:5" ht="12.75">
      <c r="A66" s="22"/>
      <c r="E66" s="5"/>
    </row>
    <row r="67" spans="1:2" ht="12.75">
      <c r="A67" s="27"/>
      <c r="B67" s="23"/>
    </row>
    <row r="68" spans="1:7" ht="12.75">
      <c r="A68" s="22"/>
      <c r="B68" s="22"/>
      <c r="C68" s="24"/>
      <c r="D68" s="24"/>
      <c r="E68" s="25"/>
      <c r="F68" s="24"/>
      <c r="G68" s="26"/>
    </row>
    <row r="69" spans="1:7" ht="12.75">
      <c r="A69" s="22"/>
      <c r="B69" s="27"/>
      <c r="C69" s="22"/>
      <c r="D69" s="22"/>
      <c r="E69" s="28"/>
      <c r="F69" s="22"/>
      <c r="G69" s="22"/>
    </row>
    <row r="70" spans="1:7" ht="12.75">
      <c r="A70" s="22"/>
      <c r="B70" s="22"/>
      <c r="C70" s="22"/>
      <c r="D70" s="22"/>
      <c r="E70" s="28"/>
      <c r="F70" s="22"/>
      <c r="G70" s="22"/>
    </row>
    <row r="71" spans="1:7" ht="12.75">
      <c r="A71" s="22"/>
      <c r="B71" s="22"/>
      <c r="C71" s="22"/>
      <c r="D71" s="22"/>
      <c r="E71" s="28"/>
      <c r="F71" s="22"/>
      <c r="G71" s="22"/>
    </row>
    <row r="72" spans="1:7" ht="12.75">
      <c r="A72" s="22"/>
      <c r="B72" s="22"/>
      <c r="C72" s="22"/>
      <c r="D72" s="22"/>
      <c r="E72" s="28"/>
      <c r="F72" s="22"/>
      <c r="G72" s="22"/>
    </row>
    <row r="73" spans="1:7" ht="12.75">
      <c r="A73" s="22"/>
      <c r="B73" s="22"/>
      <c r="C73" s="22"/>
      <c r="D73" s="22"/>
      <c r="E73" s="28"/>
      <c r="F73" s="22"/>
      <c r="G73" s="22"/>
    </row>
    <row r="74" spans="1:7" ht="12.75">
      <c r="A74" s="22"/>
      <c r="B74" s="22"/>
      <c r="C74" s="22"/>
      <c r="D74" s="22"/>
      <c r="E74" s="28"/>
      <c r="F74" s="22"/>
      <c r="G74" s="22"/>
    </row>
    <row r="75" spans="1:7" ht="12.75">
      <c r="A75" s="22"/>
      <c r="B75" s="22"/>
      <c r="C75" s="22"/>
      <c r="D75" s="22"/>
      <c r="E75" s="28"/>
      <c r="F75" s="22"/>
      <c r="G75" s="22"/>
    </row>
    <row r="76" spans="1:7" ht="12.75">
      <c r="A76" s="22"/>
      <c r="B76" s="22"/>
      <c r="C76" s="22"/>
      <c r="D76" s="22"/>
      <c r="E76" s="28"/>
      <c r="F76" s="22"/>
      <c r="G76" s="22"/>
    </row>
    <row r="77" spans="1:7" ht="12.75">
      <c r="A77" s="22"/>
      <c r="B77" s="22"/>
      <c r="C77" s="22"/>
      <c r="D77" s="22"/>
      <c r="E77" s="28"/>
      <c r="F77" s="22"/>
      <c r="G77" s="22"/>
    </row>
    <row r="78" spans="1:7" ht="12.75">
      <c r="A78" s="22"/>
      <c r="B78" s="22"/>
      <c r="C78" s="22"/>
      <c r="D78" s="22"/>
      <c r="E78" s="28"/>
      <c r="F78" s="22"/>
      <c r="G78" s="22"/>
    </row>
    <row r="79" spans="1:7" ht="12.75">
      <c r="A79" s="22"/>
      <c r="B79" s="22"/>
      <c r="C79" s="22"/>
      <c r="D79" s="22"/>
      <c r="E79" s="28"/>
      <c r="F79" s="22"/>
      <c r="G79" s="22"/>
    </row>
    <row r="80" spans="2:7" ht="12.75">
      <c r="B80" s="22"/>
      <c r="C80" s="22"/>
      <c r="D80" s="22"/>
      <c r="E80" s="28"/>
      <c r="F80" s="22"/>
      <c r="G80" s="22"/>
    </row>
    <row r="81" spans="2:7" ht="12.75">
      <c r="B81" s="22"/>
      <c r="C81" s="22"/>
      <c r="D81" s="22"/>
      <c r="E81" s="28"/>
      <c r="F81" s="22"/>
      <c r="G81" s="22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1.2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muzikova</cp:lastModifiedBy>
  <cp:lastPrinted>2018-01-31T12:25:30Z</cp:lastPrinted>
  <dcterms:created xsi:type="dcterms:W3CDTF">2015-10-26T13:58:01Z</dcterms:created>
  <dcterms:modified xsi:type="dcterms:W3CDTF">2020-09-30T11:37:12Z</dcterms:modified>
  <cp:category/>
  <cp:version/>
  <cp:contentType/>
  <cp:contentStatus/>
</cp:coreProperties>
</file>