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filterPrivacy="1"/>
  <xr:revisionPtr revIDLastSave="0" documentId="8_{F36AE2E8-6420-4423-A93C-4C731347672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_FilterDatabase" localSheetId="0" hidden="1">List1!$A$12:$G$378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22" i="1"/>
  <c r="G25" i="1"/>
  <c r="G32" i="1"/>
  <c r="G45" i="1"/>
  <c r="G49" i="1"/>
  <c r="G52" i="1"/>
  <c r="G59" i="1"/>
  <c r="G61" i="1"/>
  <c r="G63" i="1"/>
  <c r="G67" i="1"/>
  <c r="G69" i="1"/>
  <c r="G70" i="1"/>
  <c r="G72" i="1"/>
  <c r="G73" i="1"/>
  <c r="G74" i="1"/>
  <c r="G81" i="1"/>
  <c r="G94" i="1"/>
  <c r="G98" i="1"/>
  <c r="G100" i="1"/>
  <c r="G102" i="1"/>
  <c r="G104" i="1"/>
  <c r="G106" i="1"/>
  <c r="G107" i="1"/>
  <c r="G109" i="1"/>
  <c r="G110" i="1"/>
  <c r="G111" i="1"/>
  <c r="G112" i="1"/>
  <c r="G114" i="1"/>
  <c r="G115" i="1"/>
  <c r="G117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6" i="1"/>
  <c r="G137" i="1"/>
  <c r="G138" i="1"/>
  <c r="G139" i="1"/>
  <c r="G140" i="1"/>
  <c r="G141" i="1"/>
  <c r="G143" i="1"/>
  <c r="G145" i="1"/>
  <c r="G147" i="1"/>
  <c r="G148" i="1"/>
  <c r="G149" i="1"/>
  <c r="G150" i="1"/>
  <c r="G151" i="1"/>
  <c r="G154" i="1"/>
  <c r="G167" i="1"/>
  <c r="G168" i="1"/>
  <c r="G170" i="1"/>
  <c r="G172" i="1"/>
  <c r="G174" i="1"/>
  <c r="G176" i="1"/>
  <c r="G178" i="1"/>
  <c r="G183" i="1"/>
  <c r="G185" i="1"/>
  <c r="G187" i="1"/>
  <c r="G190" i="1"/>
  <c r="G194" i="1"/>
  <c r="G198" i="1"/>
  <c r="G201" i="1"/>
  <c r="G205" i="1"/>
  <c r="G208" i="1"/>
  <c r="G212" i="1"/>
  <c r="G214" i="1"/>
  <c r="G218" i="1"/>
  <c r="G224" i="1"/>
  <c r="G225" i="1"/>
  <c r="G227" i="1"/>
  <c r="G231" i="1"/>
  <c r="G235" i="1"/>
  <c r="G239" i="1"/>
  <c r="G243" i="1"/>
  <c r="G250" i="1"/>
  <c r="G251" i="1"/>
  <c r="G253" i="1"/>
  <c r="G256" i="1"/>
  <c r="G260" i="1"/>
  <c r="G281" i="1"/>
  <c r="G302" i="1"/>
  <c r="G323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2" i="1"/>
  <c r="G363" i="1"/>
  <c r="G364" i="1"/>
  <c r="G365" i="1"/>
  <c r="G366" i="1"/>
  <c r="G367" i="1"/>
  <c r="G368" i="1"/>
  <c r="G369" i="1"/>
  <c r="G371" i="1"/>
  <c r="G372" i="1"/>
  <c r="G373" i="1"/>
  <c r="G374" i="1"/>
  <c r="G375" i="1"/>
  <c r="G376" i="1"/>
  <c r="G377" i="1"/>
  <c r="G378" i="1"/>
  <c r="G13" i="1"/>
  <c r="C34" i="1"/>
  <c r="C36" i="1"/>
  <c r="C38" i="1"/>
  <c r="C40" i="1"/>
  <c r="C42" i="1"/>
  <c r="C44" i="1"/>
  <c r="C83" i="1"/>
  <c r="C85" i="1"/>
  <c r="C87" i="1"/>
  <c r="C89" i="1"/>
  <c r="C91" i="1"/>
  <c r="C93" i="1"/>
  <c r="C97" i="1"/>
  <c r="C230" i="1"/>
  <c r="C234" i="1"/>
  <c r="C238" i="1"/>
  <c r="C263" i="1"/>
  <c r="C265" i="1"/>
  <c r="C267" i="1"/>
  <c r="C269" i="1"/>
  <c r="C271" i="1"/>
  <c r="C273" i="1"/>
  <c r="C284" i="1"/>
  <c r="C286" i="1"/>
  <c r="C288" i="1"/>
  <c r="C290" i="1"/>
  <c r="C292" i="1"/>
  <c r="C294" i="1"/>
  <c r="C305" i="1"/>
  <c r="C307" i="1"/>
  <c r="C309" i="1"/>
  <c r="C311" i="1"/>
  <c r="C313" i="1"/>
  <c r="C315" i="1"/>
  <c r="G9" i="1" l="1"/>
  <c r="G10" i="1" s="1"/>
</calcChain>
</file>

<file path=xl/sharedStrings.xml><?xml version="1.0" encoding="utf-8"?>
<sst xmlns="http://schemas.openxmlformats.org/spreadsheetml/2006/main" count="531" uniqueCount="276">
  <si>
    <t>Rozpočet:</t>
  </si>
  <si>
    <t>Objednatel:</t>
  </si>
  <si>
    <t>IČO:</t>
  </si>
  <si>
    <t>DIČ:</t>
  </si>
  <si>
    <t>Zhotovitel:</t>
  </si>
  <si>
    <t>Díl:</t>
  </si>
  <si>
    <t>CELKEM bez DPH</t>
  </si>
  <si>
    <t>m</t>
  </si>
  <si>
    <t>m2</t>
  </si>
  <si>
    <t>Bourání konstrukcí</t>
  </si>
  <si>
    <t>Staveništní přesun hmot</t>
  </si>
  <si>
    <t>t</t>
  </si>
  <si>
    <t>Přesuny suti a vybouraných hmot</t>
  </si>
  <si>
    <t>Odvoz suti a vybour. hmot na skládku do 1 km</t>
  </si>
  <si>
    <t>Příplatek k odvozu za každý další 1 km</t>
  </si>
  <si>
    <t>Vnitrostaveništní doprava suti do 10 m</t>
  </si>
  <si>
    <t>Příplatek k vnitrost. dopravě suti za dalších 5 m</t>
  </si>
  <si>
    <t>Poplatek za skládku stavební suti</t>
  </si>
  <si>
    <t>kus</t>
  </si>
  <si>
    <t>Podlahy a podlahové konstrukce</t>
  </si>
  <si>
    <t>hod</t>
  </si>
  <si>
    <t>Konstrukce truhlářské</t>
  </si>
  <si>
    <t>kpl</t>
  </si>
  <si>
    <t>Nátěry</t>
  </si>
  <si>
    <t>CELKEM vč. 21% DPH</t>
  </si>
  <si>
    <t>Svislé a kompletní konstrukce</t>
  </si>
  <si>
    <t>Příčky z desek Ytong tl. 10 cm desky P 2 - 500, 599 x 249 x 100 mm</t>
  </si>
  <si>
    <t>Ukotvení příček k cihel.konstr. kotvami na hmožd.</t>
  </si>
  <si>
    <t>Úpravy povrchů vnitřní</t>
  </si>
  <si>
    <t>Zakrývání výplní vnitřních otvorů</t>
  </si>
  <si>
    <t>Oprava váp.omítek stropů do 10% plochy - štukových</t>
  </si>
  <si>
    <t>Oprava vápen.omítek stěn do 10 % pl. - štukových</t>
  </si>
  <si>
    <t>Omítka rýh stěn vápenná šířky do 15 cm, štuková</t>
  </si>
  <si>
    <t>Vyrovnávací stěrka ruční zprac. tl.4 mm, samonivelační anhydritová směs</t>
  </si>
  <si>
    <t>Dokončovací konstrukce na pozemních stavbách</t>
  </si>
  <si>
    <t>Vyčištění budov o výšce podlaží do 4 m</t>
  </si>
  <si>
    <t>Dočištění povrchu po vybourání dlažeb, tmel do 30%</t>
  </si>
  <si>
    <t>Broušení betonových povrchů do tl. 5 mm</t>
  </si>
  <si>
    <t>Bourání dlažeb keramických tl.10 mm, nad 1 m2</t>
  </si>
  <si>
    <t>Vysekání rýh ve zdi cihelné 5 x 7 cm</t>
  </si>
  <si>
    <t>Otlučení omítek vnitřních vápenných stropů do 10 %</t>
  </si>
  <si>
    <t>Otlučení omítek vnitřních stěn v rozsahu do 10 %</t>
  </si>
  <si>
    <t>Odsekání vnitřních obkladů stěn do 1 m2</t>
  </si>
  <si>
    <t>Přesun hmot pro opravy a údržbu do výšky 12 m</t>
  </si>
  <si>
    <t>Izolace proti vodě</t>
  </si>
  <si>
    <t>Hydroizolační povlak - nátěr nebo stěrka</t>
  </si>
  <si>
    <t>Těsnicí pás do spoje podlaha - stěna</t>
  </si>
  <si>
    <t>Těsnicí roh vnější, vnitřní do spoje podlaha-stěna</t>
  </si>
  <si>
    <t>Přesun hmot pro izolace proti vodě, výšky do 12 m</t>
  </si>
  <si>
    <t>%</t>
  </si>
  <si>
    <t>Vnitřní kanalizace</t>
  </si>
  <si>
    <t>Potrubí HT připojovací D 32 x 1,8 mm</t>
  </si>
  <si>
    <t>Potrubí HT odpadní svislé D 50 x 1,8 mm</t>
  </si>
  <si>
    <t>Montáž - napojení potrubí na stoupačku</t>
  </si>
  <si>
    <t>Přesun hmot pro vnitřní kanalizaci, výšky do 12 m</t>
  </si>
  <si>
    <t>Vnitřní vodovod</t>
  </si>
  <si>
    <t>Potrubí z PPR, D 20x2,8 mm, PN 16, vč.zed.výpom.</t>
  </si>
  <si>
    <t>Přesun hmot pro vnitřní vodovod, výšky do 12 m</t>
  </si>
  <si>
    <t>Vnitřní plynovod</t>
  </si>
  <si>
    <t>723110772R00</t>
  </si>
  <si>
    <t>Úprava vyústění plynového potrubí  včetně výpomocných zednických prací</t>
  </si>
  <si>
    <t>Zařizovací předměty</t>
  </si>
  <si>
    <t>Demontáž klozetů splachovacích</t>
  </si>
  <si>
    <t>soubor</t>
  </si>
  <si>
    <t xml:space="preserve">Klozet kombi ,nádrž s armat.odpad svislý,bílý včetně sedátka v bílé barvě </t>
  </si>
  <si>
    <t>Montáž klozetových mís kombinovaných</t>
  </si>
  <si>
    <t>Demontáž umyvadel bez výtokových armatur</t>
  </si>
  <si>
    <t>Umyvadlo na šrouby 65 x 48,5 cm, bílé</t>
  </si>
  <si>
    <t>Montáž umyvadel na šrouby do zdiva</t>
  </si>
  <si>
    <t>Demontáž ocelové vany</t>
  </si>
  <si>
    <t>Montáž koupelnových doplňků - mýdelníků, držáků ap</t>
  </si>
  <si>
    <t>Baterie dřezová stojánková ruční, bez otvír.odpadu standardní</t>
  </si>
  <si>
    <t>Baterie umyvadlová stoján. ruční,  standardní</t>
  </si>
  <si>
    <t>Montáž baterie umyv.a dřezové stojánkové</t>
  </si>
  <si>
    <t>Sifon dřezový HL100, 6/4 ", přípoj myčka, pračka</t>
  </si>
  <si>
    <t>Koleno připojovací pro pračku a myčku HL 19, G 1"</t>
  </si>
  <si>
    <t>Montáž zrcadla na stěnu, na lepidlo, pl. do 2 m2</t>
  </si>
  <si>
    <t>0,4*0,6</t>
  </si>
  <si>
    <t>725277101R00</t>
  </si>
  <si>
    <t>Demontáž koupelnových doplňků - mýdelníků, držáků, madel apod.</t>
  </si>
  <si>
    <t>42377000R</t>
  </si>
  <si>
    <t>Háček plastový bíly</t>
  </si>
  <si>
    <t>55149077R</t>
  </si>
  <si>
    <t>Zásobník na toaletní papír</t>
  </si>
  <si>
    <t>Zrcadlo nemontované čiré tl. 4 mm</t>
  </si>
  <si>
    <t>Přesun hmot pro zařizovací předměty, výšky do 12 m</t>
  </si>
  <si>
    <t>D+M Odsavač par bílý 630W</t>
  </si>
  <si>
    <t>766877115R00</t>
  </si>
  <si>
    <t>Přesun hmot pro truhlářské konstr., výšky do 12 m</t>
  </si>
  <si>
    <t>Podlahy z dlaždic a obklady</t>
  </si>
  <si>
    <t>Montáž podlah keram.,hladké, tmel, 30x30 cm</t>
  </si>
  <si>
    <t>Spára podlaha - stěna, silikonem</t>
  </si>
  <si>
    <t>Příplatek za plochu podlah keram. do 5 m2 jednotl.</t>
  </si>
  <si>
    <t>Příplatek za spárovací hmotu - plošně,keram.dlažba</t>
  </si>
  <si>
    <t>Keramická dlažba 30x30 - předpoklad ceny 550Kč/m2</t>
  </si>
  <si>
    <t>Přesun hmot pro podlahy z dlaždic, výšky do 12 m</t>
  </si>
  <si>
    <t>Podlahy vlysové a parketové</t>
  </si>
  <si>
    <t>Broušení dřevěných podlah střední zr.36-40 broušení stávajícího lepidla</t>
  </si>
  <si>
    <t>Podlahy povlakové</t>
  </si>
  <si>
    <t>Vysávání podlah prům.vysavačem pod povlak.podlahy</t>
  </si>
  <si>
    <t>Provedení penetrace podkladu pod.povlak.podlahy</t>
  </si>
  <si>
    <t>Demontáž soklíků nebo lišt, pryžových nebo z PVC odstranění a uložení na hromady</t>
  </si>
  <si>
    <t>Lepení podlahových soklíků z PVC a vinylu včetně dodávky soklíku PVC</t>
  </si>
  <si>
    <t>Odstranění PVC a koberců lepených s podložkou</t>
  </si>
  <si>
    <t>Lepení povlak.podlah z pásů PVC na Chemopren včetně podlahoviny Novoflor standard tl. 1,5 mm</t>
  </si>
  <si>
    <t xml:space="preserve">Montáž přechodové, podlahové lišty samolepicí </t>
  </si>
  <si>
    <t>Svařování povlakových podlah z pásů nebo čtverců včetně svařovací šňůry PVC 1179</t>
  </si>
  <si>
    <t>Napuštění povlakových podlah pastou</t>
  </si>
  <si>
    <t>Lišta přechodová Al 30/A lepicí l=93 cm stříbro š 30 mm</t>
  </si>
  <si>
    <t>Přesun hmot pro podlahy povlakové, výšky do 6 m</t>
  </si>
  <si>
    <t>Obklady keramické</t>
  </si>
  <si>
    <t>Příplatek k obkladu stěn za plochu do 10 m2 jedntl</t>
  </si>
  <si>
    <t>Obklad vnitřní stěn keramický, do tmele, 30x30 cm weberfor profiflex (lep),webercolor perfect (sp)</t>
  </si>
  <si>
    <t>Přípl.za spárovací hmotu-plošně,keram.vnitř.obklad</t>
  </si>
  <si>
    <t>Montáž lišt k obkladům rohových, koutových i dilatačních</t>
  </si>
  <si>
    <t>Keramický obklad 30x30 - předpoklad ceny 450Kč/m2</t>
  </si>
  <si>
    <t>Začátek provozního součtu</t>
  </si>
  <si>
    <t>Konec provozního součtu</t>
  </si>
  <si>
    <t>59760720.AR</t>
  </si>
  <si>
    <t>Lišta obkl/dlažba plast</t>
  </si>
  <si>
    <t>Přesun hmot pro obklady keramické, výšky do 12 m</t>
  </si>
  <si>
    <t>Nátěr olejový OK "A" 2x + 1x email</t>
  </si>
  <si>
    <t>1,5*1,0*2</t>
  </si>
  <si>
    <t>Údržba, nátěr syntetický truhl. výrobků 2x</t>
  </si>
  <si>
    <t>Malby</t>
  </si>
  <si>
    <t>Penetrace podkladu univerzální Primalex 1x</t>
  </si>
  <si>
    <t xml:space="preserve">Stěny : </t>
  </si>
  <si>
    <t xml:space="preserve">Stropy : </t>
  </si>
  <si>
    <t>Malba Primalex Standard, bílá, bez penetrace, 2 x</t>
  </si>
  <si>
    <t>Oprášení/ometení podkladu</t>
  </si>
  <si>
    <t>Zakrytí podlah včetně papírové lepenky</t>
  </si>
  <si>
    <t>M21</t>
  </si>
  <si>
    <t>Elektromontáže</t>
  </si>
  <si>
    <t>Spínač nástěnný jednopól.- řaz. 1, obyč.prostředí</t>
  </si>
  <si>
    <t>Kabel CYKY 750 V 3x2,5 mm2 uložený pod omítkou včetně dodávky kabelu</t>
  </si>
  <si>
    <t>Krabice KU 68 pod omítku + vysekání</t>
  </si>
  <si>
    <t>Strojek spínače 1pólového Tango 3558-A01340 řaz.1</t>
  </si>
  <si>
    <t>Rámeček pro spínače a zásuvky Tango 3901A-B10</t>
  </si>
  <si>
    <t>Jistič do 80 A 1 pól. charakteristika B, LTN-16B-1</t>
  </si>
  <si>
    <t>D96</t>
  </si>
  <si>
    <t>Nakládání nebo překládání suti a vybouraných hmot</t>
  </si>
  <si>
    <t>Příplatek za každé další podlaží</t>
  </si>
  <si>
    <t>ON</t>
  </si>
  <si>
    <t>Ostatní náklady</t>
  </si>
  <si>
    <t>005122 R</t>
  </si>
  <si>
    <t>Provozní vlivy</t>
  </si>
  <si>
    <t>Soubor</t>
  </si>
  <si>
    <t>005211080R</t>
  </si>
  <si>
    <t xml:space="preserve">Bezpečnostní a hygienická opatření na staveništi </t>
  </si>
  <si>
    <t>Město Krnov</t>
  </si>
  <si>
    <t>Hlavní náměsti 96/1</t>
  </si>
  <si>
    <t>79401</t>
  </si>
  <si>
    <t>Krnov</t>
  </si>
  <si>
    <t>00296139</t>
  </si>
  <si>
    <t>CZ00296139</t>
  </si>
  <si>
    <t>Rekonstrukce bytu - SPC L byt č.59</t>
  </si>
  <si>
    <t>0,7*2,1</t>
  </si>
  <si>
    <t>(1,6+0,7)*0,5</t>
  </si>
  <si>
    <t>1,97*1,5</t>
  </si>
  <si>
    <t>2,0*2</t>
  </si>
  <si>
    <t>0,5*2</t>
  </si>
  <si>
    <t>1,5*2</t>
  </si>
  <si>
    <t>(0,95*2,19+2,0*1,5)</t>
  </si>
  <si>
    <t>(1,77*1,5)</t>
  </si>
  <si>
    <t>Chodba : 6,465</t>
  </si>
  <si>
    <t>Sklad : 0,987</t>
  </si>
  <si>
    <t>Obývací pokoj : 16,481</t>
  </si>
  <si>
    <t>Kuchyň : 8,396</t>
  </si>
  <si>
    <t>Koupelna : 4,237</t>
  </si>
  <si>
    <t>WC : 1,15</t>
  </si>
  <si>
    <t>Chodba : (6,465*2+1,41*2)*2,57</t>
  </si>
  <si>
    <t>Sklad : (1,41*2+0,7*2)*2,57</t>
  </si>
  <si>
    <t>Obývací pokoj : (3,31*2+5,03*2)*2,57</t>
  </si>
  <si>
    <t>Kuchyň : (3,02*2+2,78*2)*2,57</t>
  </si>
  <si>
    <t>Koupelna : (1,97*2+2,151*2)*1,06</t>
  </si>
  <si>
    <t>WC : (0,943+1,21*2)*2,57</t>
  </si>
  <si>
    <t>2,0*0,07</t>
  </si>
  <si>
    <t>45*0,03</t>
  </si>
  <si>
    <t>952977119R00</t>
  </si>
  <si>
    <t>Průběžné čištění společných prostor - zametení</t>
  </si>
  <si>
    <t>Vyvěšení dřevěných dveřních křídel pl. do 2 m2</t>
  </si>
  <si>
    <t>Vybourání kovových dveřních zárubní pl. do 2 m2</t>
  </si>
  <si>
    <t>0,6*1,97</t>
  </si>
  <si>
    <t>Frézování drážky do 30x30 mm, zdivo, beton</t>
  </si>
  <si>
    <t>Kuchyň : (2,42+0,77)*1,6</t>
  </si>
  <si>
    <t>Koupelna : (1,97*2+2,151*2)*1,51</t>
  </si>
  <si>
    <t>Průraz zdivem v betonové zdi tloušťky 15 cm do průměru 6 cm</t>
  </si>
  <si>
    <t>1,97*2+2,151*2-0,6</t>
  </si>
  <si>
    <t>Baterie vanová nástěnná ruční, vč. příslušenstvím standardní</t>
  </si>
  <si>
    <t>Výměna vany dl. 1600 mm</t>
  </si>
  <si>
    <t>725749200R00</t>
  </si>
  <si>
    <t>Montáž baterií vanových</t>
  </si>
  <si>
    <t>55421009.A</t>
  </si>
  <si>
    <t>Vana akrylátová Klasik bílá 160x70x41 cm 140 l</t>
  </si>
  <si>
    <t>Demontáž obložení stěn - věšáku</t>
  </si>
  <si>
    <t>0,5*1,5</t>
  </si>
  <si>
    <t>Montáž dveří do zárubně,otevíravých 1kř.do 0,8 m</t>
  </si>
  <si>
    <t>Demontáž kuchyňských linek do 2,1 m</t>
  </si>
  <si>
    <t>D+M Plynový sporák, Počet plynových hořáků 4, Výška 850 mm, Šířka 500 mm, Hloubka 600 mm</t>
  </si>
  <si>
    <t>766411922R00</t>
  </si>
  <si>
    <t>Demontáž podkladových roštů polic, obložení stěn - špajz, sklad</t>
  </si>
  <si>
    <t>(0,7+0,5*0,5)*2,57</t>
  </si>
  <si>
    <t>0,7*2,57*2</t>
  </si>
  <si>
    <t>Dveře vnitřní hladké plné 1kř. 60x197 bílé včetně kování</t>
  </si>
  <si>
    <t xml:space="preserve">  Koupelna : 4,237</t>
  </si>
  <si>
    <t>4,237*1,15</t>
  </si>
  <si>
    <t>Demontáž lišt dřevěných, přibíjených</t>
  </si>
  <si>
    <t>5,03*2+3,31*2-0,8-1,25</t>
  </si>
  <si>
    <t>Sklad : 0,7*2+1,41*2-0,6</t>
  </si>
  <si>
    <t>WC : 0,943*2+1,21*2-0,6</t>
  </si>
  <si>
    <t>Obývací pokoj : 5,03*2+3,31*2-0,8-1,25</t>
  </si>
  <si>
    <t>0,6+1,25+0,6+0,6+0,8</t>
  </si>
  <si>
    <t>Sklad : 0,987*0,5</t>
  </si>
  <si>
    <t>Obývací pokoj : 16,481*0,5</t>
  </si>
  <si>
    <t>WC : 1,15*0,5</t>
  </si>
  <si>
    <t>Kuchyň : 0,77*1,6*2+3,02*0,6</t>
  </si>
  <si>
    <t>Koupelna : (1,97*2+2,151*2)*1,8</t>
  </si>
  <si>
    <t>Kuchyň : 1,6*2</t>
  </si>
  <si>
    <t>Koupelna : 2*1,8</t>
  </si>
  <si>
    <t xml:space="preserve">  Kuchyň : 0,77*1,6*2+3,02*0,6</t>
  </si>
  <si>
    <t xml:space="preserve">  Koupelna : (1,97*2+2,151*2)*1,8</t>
  </si>
  <si>
    <t xml:space="preserve">  -(0,6*1,51)</t>
  </si>
  <si>
    <t>18,0256*1,15</t>
  </si>
  <si>
    <t>1,2*1,0*2</t>
  </si>
  <si>
    <t>(0,7+0,7)*2,57</t>
  </si>
  <si>
    <t>0,943*2,57</t>
  </si>
  <si>
    <t>Ukončení vodičů v rozvaděči + zapojení do 2,5 mm2</t>
  </si>
  <si>
    <t>Ukončení vodičů v rozvaděči + zapojení do 6 mm2</t>
  </si>
  <si>
    <t>Zásuvka domovní zapuštěná - provedení 2P+PE včetně dodávky zásuvky a rámečku</t>
  </si>
  <si>
    <t>Zásuvka domovní zapuštěná - provedení 2x (2P+PE) včetně dodávky zásuvky s natočenou dutin.a rámečku</t>
  </si>
  <si>
    <t>Jistič jednopólový do 25 A se zapojením</t>
  </si>
  <si>
    <t>Usazení rozvaděče ER 1.0 +1.1(bez zednických prací</t>
  </si>
  <si>
    <t>Svítidlo žárovkové stropní přisazené, 1 zdroj</t>
  </si>
  <si>
    <t>Vodič CYY 6 mm2 uložený pod omítkou</t>
  </si>
  <si>
    <t>Vodič H07V-K (CYA)  6 mm2 uložený v rozvaděčích</t>
  </si>
  <si>
    <t>Kabel CYKY 750 V 3x1,5 mm2 uložený pod omítkou včetně dodávky kabelu</t>
  </si>
  <si>
    <t>Montáž chrániče proudového dvoupólového do 25 A</t>
  </si>
  <si>
    <t xml:space="preserve">Demontáž stávající elektroinstalace </t>
  </si>
  <si>
    <t xml:space="preserve">Revize </t>
  </si>
  <si>
    <t>Vodič silový pevné uložení CYY 6,0 mm2</t>
  </si>
  <si>
    <t>Vodič silový pevné uložení CYA 6,00 mm2</t>
  </si>
  <si>
    <t>Kryt spínače Tango 3558A-A651</t>
  </si>
  <si>
    <t>Lišta upevňovací   6035-84</t>
  </si>
  <si>
    <t>Krabice univerzální z PH  KU 68</t>
  </si>
  <si>
    <t>348147770R</t>
  </si>
  <si>
    <t>Svítidlo žárovkové 60W včetně žárovky</t>
  </si>
  <si>
    <t>357377061R</t>
  </si>
  <si>
    <t>ELEKTRICKÝ ROZVADĚČ 12T NÁSTĚNNÝ</t>
  </si>
  <si>
    <t>Jistič do 80 A 1 pól. charakteristika B, LTN-10B-1</t>
  </si>
  <si>
    <t>Jistič do 80 A 1 pól. charakteristika B, LTN-13B-1</t>
  </si>
  <si>
    <t>Proudový chránič PF6-25/2/0,03 na DIN lištu</t>
  </si>
  <si>
    <t>Sádra stavební bilá         5 kg           bal.</t>
  </si>
  <si>
    <t>kg</t>
  </si>
  <si>
    <t>Svislá doprava suti a vybour. hmot za 2.NP a 1.PP</t>
  </si>
  <si>
    <t>D+M Kuchyňské linky atyp DL=2400mm</t>
  </si>
  <si>
    <t>Lamino barvy dle požadavku invesotra, hrany ABS, : 2,4</t>
  </si>
  <si>
    <t xml:space="preserve">dolní i horní skříňky, dřez s nástěnnou baterií, : </t>
  </si>
  <si>
    <t xml:space="preserve">výškově stavitelné nožky se soklovou lištou. : </t>
  </si>
  <si>
    <t xml:space="preserve">- pracovní deska vysokotlaký HPL tl. 38mm, korpus tl. min. 18mm : </t>
  </si>
  <si>
    <t xml:space="preserve">- v horní části skříněk počítat s digestoří : </t>
  </si>
  <si>
    <t xml:space="preserve">- obkladový panel i pracovní deska v dekoru dřeva (bez rohové lišty) /transparentní tmel : </t>
  </si>
  <si>
    <t xml:space="preserve">- dvířka i šuplíky osadit kvalitním systémem pro tlumení : </t>
  </si>
  <si>
    <t xml:space="preserve">- zápustné úchyty po celé délce hrany : </t>
  </si>
  <si>
    <t xml:space="preserve">- osvětlení led páskem v zafrézované AL liště : </t>
  </si>
  <si>
    <t xml:space="preserve">- nerezový dřez (chromnikl) s odkapem 635x500mm (dřez 340x420x160mm) : </t>
  </si>
  <si>
    <t xml:space="preserve">- pod dřezem prostor pro uzavřené nádoby na tříděný odpad : </t>
  </si>
  <si>
    <t xml:space="preserve">- dřezová baterie nástěnná otočná chrom : </t>
  </si>
  <si>
    <t>63</t>
  </si>
  <si>
    <t>005121 R</t>
  </si>
  <si>
    <t>Zařízení staveniště</t>
  </si>
  <si>
    <t>00523  R</t>
  </si>
  <si>
    <t>Zkoušky a revize</t>
  </si>
  <si>
    <t>Vzorkování dlažeb, obkladů, pvc, kuchyň linky</t>
  </si>
  <si>
    <t>Průběžný úklid společných prostor</t>
  </si>
  <si>
    <t>Mimostaveništní doprava materiálu</t>
  </si>
  <si>
    <t xml:space="preserve">Fotodokumentace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</si>
</sst>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3" fillId="0" borderId="0"/>
  </cellStyleXfs>
  <cellXfs count="23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0" xfId="0" applyFill="1"/>
    <xf numFmtId="164" fontId="0" fillId="0" borderId="0" xfId="0" applyNumberFormat="1" applyFill="1"/>
    <xf numFmtId="164" fontId="1" fillId="0" borderId="0" xfId="0" applyNumberFormat="1" applyFont="1"/>
    <xf numFmtId="164" fontId="1" fillId="0" borderId="0" xfId="0" applyNumberFormat="1" applyFont="1" applyFill="1"/>
    <xf numFmtId="0" fontId="0" fillId="0" borderId="0" xfId="0" applyNumberFormat="1" applyAlignment="1">
      <alignment horizontal="right"/>
    </xf>
    <xf numFmtId="0" fontId="0" fillId="0" borderId="0" xfId="0" applyNumberFormat="1"/>
    <xf numFmtId="0" fontId="1" fillId="0" borderId="0" xfId="0" applyFont="1" applyFill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0" xfId="0" applyNumberFormat="1" applyFill="1"/>
    <xf numFmtId="0" fontId="0" fillId="2" borderId="0" xfId="0" applyNumberFormat="1" applyFill="1" applyAlignment="1">
      <alignment horizontal="right"/>
    </xf>
    <xf numFmtId="164" fontId="0" fillId="2" borderId="0" xfId="0" applyNumberFormat="1" applyFill="1"/>
    <xf numFmtId="164" fontId="1" fillId="0" borderId="0" xfId="0" applyNumberFormat="1" applyFont="1" applyFill="1" applyAlignment="1">
      <alignment horizontal="left"/>
    </xf>
  </cellXfs>
  <cellStyles count="4">
    <cellStyle name="Normální" xfId="0" builtinId="0"/>
    <cellStyle name="normální 2" xfId="2" xr:uid="{6C61EA65-81F8-431D-8333-0A5057032189}"/>
    <cellStyle name="Normální 3" xfId="1" xr:uid="{1BD08E48-04FF-416B-88F8-670874A99C07}"/>
    <cellStyle name="Normální 4" xfId="3" xr:uid="{9BCDED32-B255-480E-9510-9334D2EE48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78"/>
  <sheetViews>
    <sheetView tabSelected="1" workbookViewId="0">
      <selection activeCell="I323" sqref="I323"/>
    </sheetView>
  </sheetViews>
  <sheetFormatPr defaultRowHeight="14.4" x14ac:dyDescent="0.3"/>
  <cols>
    <col min="2" max="2" width="15.44140625" customWidth="1"/>
    <col min="3" max="3" width="54.44140625" style="14" customWidth="1"/>
    <col min="4" max="4" width="15.6640625" customWidth="1"/>
    <col min="6" max="6" width="12" style="3" customWidth="1"/>
    <col min="7" max="7" width="24" style="3" customWidth="1"/>
  </cols>
  <sheetData>
    <row r="2" spans="1:7" ht="18" x14ac:dyDescent="0.35">
      <c r="A2" s="1" t="s">
        <v>0</v>
      </c>
      <c r="B2" s="1"/>
      <c r="C2" s="15" t="s">
        <v>155</v>
      </c>
      <c r="D2" s="1"/>
      <c r="E2" s="1"/>
      <c r="F2" s="2"/>
      <c r="G2" s="2"/>
    </row>
    <row r="3" spans="1:7" x14ac:dyDescent="0.3">
      <c r="A3" t="s">
        <v>1</v>
      </c>
      <c r="C3" s="14" t="s">
        <v>149</v>
      </c>
      <c r="F3" s="3" t="s">
        <v>2</v>
      </c>
      <c r="G3" s="11" t="s">
        <v>153</v>
      </c>
    </row>
    <row r="4" spans="1:7" x14ac:dyDescent="0.3">
      <c r="C4" s="14" t="s">
        <v>150</v>
      </c>
      <c r="F4" s="3" t="s">
        <v>3</v>
      </c>
      <c r="G4" s="11" t="s">
        <v>154</v>
      </c>
    </row>
    <row r="5" spans="1:7" x14ac:dyDescent="0.3">
      <c r="C5" s="14" t="s">
        <v>151</v>
      </c>
      <c r="D5" t="s">
        <v>152</v>
      </c>
      <c r="G5" s="12"/>
    </row>
    <row r="6" spans="1:7" x14ac:dyDescent="0.3">
      <c r="A6" t="s">
        <v>4</v>
      </c>
      <c r="C6" s="18"/>
      <c r="D6" s="7"/>
      <c r="E6" s="7"/>
      <c r="F6" s="8" t="s">
        <v>2</v>
      </c>
      <c r="G6" s="19"/>
    </row>
    <row r="7" spans="1:7" x14ac:dyDescent="0.3">
      <c r="C7" s="18"/>
      <c r="D7" s="7"/>
      <c r="E7" s="7"/>
      <c r="F7" s="8" t="s">
        <v>3</v>
      </c>
      <c r="G7" s="20"/>
    </row>
    <row r="8" spans="1:7" x14ac:dyDescent="0.3">
      <c r="C8" s="18"/>
      <c r="D8" s="7"/>
      <c r="E8" s="7"/>
      <c r="F8" s="8"/>
      <c r="G8" s="8"/>
    </row>
    <row r="9" spans="1:7" x14ac:dyDescent="0.3">
      <c r="A9" s="22" t="s">
        <v>6</v>
      </c>
      <c r="B9" s="22"/>
      <c r="C9" s="22"/>
      <c r="D9" s="13"/>
      <c r="E9" s="4"/>
      <c r="F9" s="10"/>
      <c r="G9" s="9">
        <f>SUM(G13:G378)</f>
        <v>0</v>
      </c>
    </row>
    <row r="10" spans="1:7" x14ac:dyDescent="0.3">
      <c r="A10" s="22" t="s">
        <v>24</v>
      </c>
      <c r="B10" s="22"/>
      <c r="C10" s="22"/>
      <c r="D10" s="13"/>
      <c r="E10" s="4"/>
      <c r="F10" s="10"/>
      <c r="G10" s="9">
        <f>G9*1.21</f>
        <v>0</v>
      </c>
    </row>
    <row r="11" spans="1:7" x14ac:dyDescent="0.3">
      <c r="A11" s="5"/>
      <c r="B11" s="5"/>
      <c r="C11" s="16"/>
      <c r="D11" s="5"/>
      <c r="E11" s="5"/>
      <c r="F11" s="6"/>
      <c r="G11" s="6"/>
    </row>
    <row r="12" spans="1:7" x14ac:dyDescent="0.3">
      <c r="A12" s="4" t="s">
        <v>5</v>
      </c>
      <c r="B12" s="4">
        <v>3</v>
      </c>
      <c r="C12" s="17" t="s">
        <v>25</v>
      </c>
      <c r="D12" s="4"/>
      <c r="E12" s="4"/>
      <c r="F12" s="9"/>
      <c r="G12" s="9"/>
    </row>
    <row r="13" spans="1:7" ht="28.8" x14ac:dyDescent="0.3">
      <c r="A13">
        <v>1</v>
      </c>
      <c r="B13">
        <v>342255024</v>
      </c>
      <c r="C13" s="14" t="s">
        <v>26</v>
      </c>
      <c r="D13" t="s">
        <v>8</v>
      </c>
      <c r="E13">
        <v>5.5750000000000002</v>
      </c>
      <c r="F13" s="21"/>
      <c r="G13" s="3">
        <f>E13*F13</f>
        <v>0</v>
      </c>
    </row>
    <row r="14" spans="1:7" x14ac:dyDescent="0.3">
      <c r="C14" s="14" t="s">
        <v>156</v>
      </c>
      <c r="E14">
        <v>1.47</v>
      </c>
      <c r="F14" s="8"/>
    </row>
    <row r="15" spans="1:7" x14ac:dyDescent="0.3">
      <c r="C15" s="14" t="s">
        <v>157</v>
      </c>
      <c r="E15">
        <v>1.1499999999999999</v>
      </c>
      <c r="F15" s="8"/>
    </row>
    <row r="16" spans="1:7" x14ac:dyDescent="0.3">
      <c r="C16" s="14" t="s">
        <v>158</v>
      </c>
      <c r="E16">
        <v>2.9550000000000001</v>
      </c>
      <c r="F16" s="8"/>
    </row>
    <row r="17" spans="1:7" x14ac:dyDescent="0.3">
      <c r="A17">
        <v>2</v>
      </c>
      <c r="B17">
        <v>342948111</v>
      </c>
      <c r="C17" s="14" t="s">
        <v>27</v>
      </c>
      <c r="D17" t="s">
        <v>7</v>
      </c>
      <c r="E17">
        <v>8</v>
      </c>
      <c r="F17" s="21"/>
      <c r="G17" s="3">
        <f t="shared" ref="G14:G77" si="0">E17*F17</f>
        <v>0</v>
      </c>
    </row>
    <row r="18" spans="1:7" x14ac:dyDescent="0.3">
      <c r="C18" s="14" t="s">
        <v>159</v>
      </c>
      <c r="E18">
        <v>4</v>
      </c>
      <c r="F18" s="8"/>
    </row>
    <row r="19" spans="1:7" x14ac:dyDescent="0.3">
      <c r="C19" s="14" t="s">
        <v>160</v>
      </c>
      <c r="E19">
        <v>1</v>
      </c>
      <c r="F19" s="8"/>
    </row>
    <row r="20" spans="1:7" x14ac:dyDescent="0.3">
      <c r="C20" s="14" t="s">
        <v>161</v>
      </c>
      <c r="E20">
        <v>3</v>
      </c>
      <c r="F20" s="8"/>
    </row>
    <row r="21" spans="1:7" x14ac:dyDescent="0.3">
      <c r="A21" s="4" t="s">
        <v>5</v>
      </c>
      <c r="B21" s="4">
        <v>61</v>
      </c>
      <c r="C21" s="17" t="s">
        <v>28</v>
      </c>
      <c r="D21" s="4"/>
      <c r="E21" s="4"/>
      <c r="F21" s="10"/>
    </row>
    <row r="22" spans="1:7" x14ac:dyDescent="0.3">
      <c r="A22">
        <v>3</v>
      </c>
      <c r="B22">
        <v>610991111</v>
      </c>
      <c r="C22" s="14" t="s">
        <v>29</v>
      </c>
      <c r="D22" t="s">
        <v>8</v>
      </c>
      <c r="E22">
        <v>7.7355</v>
      </c>
      <c r="F22" s="21"/>
      <c r="G22" s="3">
        <f t="shared" si="0"/>
        <v>0</v>
      </c>
    </row>
    <row r="23" spans="1:7" x14ac:dyDescent="0.3">
      <c r="C23" s="14" t="s">
        <v>162</v>
      </c>
      <c r="E23">
        <v>5.0804999999999998</v>
      </c>
      <c r="F23" s="8"/>
    </row>
    <row r="24" spans="1:7" x14ac:dyDescent="0.3">
      <c r="C24" s="14" t="s">
        <v>163</v>
      </c>
      <c r="E24">
        <v>2.6549999999999998</v>
      </c>
      <c r="F24" s="8"/>
    </row>
    <row r="25" spans="1:7" x14ac:dyDescent="0.3">
      <c r="A25">
        <v>4</v>
      </c>
      <c r="B25">
        <v>611421231</v>
      </c>
      <c r="C25" s="14" t="s">
        <v>30</v>
      </c>
      <c r="D25" t="s">
        <v>8</v>
      </c>
      <c r="E25">
        <v>37.716000000000001</v>
      </c>
      <c r="F25" s="21"/>
      <c r="G25" s="3">
        <f t="shared" si="0"/>
        <v>0</v>
      </c>
    </row>
    <row r="26" spans="1:7" x14ac:dyDescent="0.3">
      <c r="C26" s="14" t="s">
        <v>164</v>
      </c>
      <c r="E26">
        <v>6.4649999999999999</v>
      </c>
      <c r="F26" s="8"/>
    </row>
    <row r="27" spans="1:7" x14ac:dyDescent="0.3">
      <c r="C27" s="14" t="s">
        <v>165</v>
      </c>
      <c r="E27">
        <v>0.98699999999999999</v>
      </c>
      <c r="F27" s="8"/>
    </row>
    <row r="28" spans="1:7" x14ac:dyDescent="0.3">
      <c r="C28" s="14" t="s">
        <v>166</v>
      </c>
      <c r="E28">
        <v>16.481000000000002</v>
      </c>
      <c r="F28" s="8"/>
    </row>
    <row r="29" spans="1:7" x14ac:dyDescent="0.3">
      <c r="C29" s="14" t="s">
        <v>167</v>
      </c>
      <c r="E29">
        <v>8.3960000000000008</v>
      </c>
      <c r="F29" s="8"/>
    </row>
    <row r="30" spans="1:7" x14ac:dyDescent="0.3">
      <c r="C30" s="14" t="s">
        <v>168</v>
      </c>
      <c r="E30">
        <v>4.2370000000000001</v>
      </c>
      <c r="F30" s="8"/>
    </row>
    <row r="31" spans="1:7" x14ac:dyDescent="0.3">
      <c r="C31" s="14" t="s">
        <v>169</v>
      </c>
      <c r="E31">
        <v>1.1499999999999999</v>
      </c>
      <c r="F31" s="8"/>
    </row>
    <row r="32" spans="1:7" x14ac:dyDescent="0.3">
      <c r="A32">
        <v>5</v>
      </c>
      <c r="B32">
        <v>612421231</v>
      </c>
      <c r="C32" s="14" t="s">
        <v>31</v>
      </c>
      <c r="D32" t="s">
        <v>8</v>
      </c>
      <c r="E32">
        <v>117.41323</v>
      </c>
      <c r="F32" s="21"/>
      <c r="G32" s="3">
        <f t="shared" si="0"/>
        <v>0</v>
      </c>
    </row>
    <row r="33" spans="1:7" x14ac:dyDescent="0.3">
      <c r="C33" s="14" t="s">
        <v>170</v>
      </c>
      <c r="E33">
        <v>40.477499999999999</v>
      </c>
      <c r="F33" s="8"/>
    </row>
    <row r="34" spans="1:7" x14ac:dyDescent="0.3">
      <c r="C34" s="14">
        <f>-(0.8*1.97+0.6*0.197+1.25*1.97+0.6*1.97+0.6*1.97)</f>
        <v>-6.5206999999999997</v>
      </c>
      <c r="E34">
        <v>-6.5206999999999997</v>
      </c>
      <c r="F34" s="8"/>
    </row>
    <row r="35" spans="1:7" x14ac:dyDescent="0.3">
      <c r="C35" s="14" t="s">
        <v>171</v>
      </c>
      <c r="E35">
        <v>10.8454</v>
      </c>
      <c r="F35" s="8"/>
    </row>
    <row r="36" spans="1:7" x14ac:dyDescent="0.3">
      <c r="C36" s="14">
        <f>-(0.6*1.97)</f>
        <v>-1.1819999999999999</v>
      </c>
      <c r="E36">
        <v>-1.1819999999999999</v>
      </c>
      <c r="F36" s="8"/>
    </row>
    <row r="37" spans="1:7" x14ac:dyDescent="0.3">
      <c r="C37" s="14" t="s">
        <v>172</v>
      </c>
      <c r="E37">
        <v>42.867600000000003</v>
      </c>
      <c r="F37" s="8"/>
    </row>
    <row r="38" spans="1:7" x14ac:dyDescent="0.3">
      <c r="C38" s="14">
        <f>-(1.25*1.97+0.8*1.97+0.95*2.19+2*1.5)</f>
        <v>-9.1189999999999998</v>
      </c>
      <c r="E38">
        <v>-9.1189999999999998</v>
      </c>
      <c r="F38" s="8"/>
    </row>
    <row r="39" spans="1:7" x14ac:dyDescent="0.3">
      <c r="C39" s="14" t="s">
        <v>173</v>
      </c>
      <c r="E39">
        <v>29.812000000000001</v>
      </c>
      <c r="F39" s="8"/>
    </row>
    <row r="40" spans="1:7" x14ac:dyDescent="0.3">
      <c r="C40" s="14">
        <f>-(0.8*1.97+0.6*1.97+1.77*1.5)</f>
        <v>-5.4130000000000003</v>
      </c>
      <c r="E40">
        <v>-5.4130000000000003</v>
      </c>
      <c r="F40" s="8"/>
    </row>
    <row r="41" spans="1:7" x14ac:dyDescent="0.3">
      <c r="C41" s="14" t="s">
        <v>174</v>
      </c>
      <c r="E41">
        <v>8.7365200000000005</v>
      </c>
      <c r="F41" s="8"/>
    </row>
    <row r="42" spans="1:7" x14ac:dyDescent="0.3">
      <c r="C42" s="14">
        <f>-(0.6*0.46*2)</f>
        <v>-0.55200000000000005</v>
      </c>
      <c r="E42">
        <v>-0.55200000000000005</v>
      </c>
      <c r="F42" s="8"/>
    </row>
    <row r="43" spans="1:7" x14ac:dyDescent="0.3">
      <c r="C43" s="14" t="s">
        <v>175</v>
      </c>
      <c r="E43">
        <v>8.6429100000000005</v>
      </c>
      <c r="F43" s="8"/>
    </row>
    <row r="44" spans="1:7" x14ac:dyDescent="0.3">
      <c r="C44" s="14">
        <f>-(0.6*1.97)</f>
        <v>-1.1819999999999999</v>
      </c>
      <c r="E44">
        <v>-1.1819999999999999</v>
      </c>
      <c r="F44" s="8"/>
    </row>
    <row r="45" spans="1:7" x14ac:dyDescent="0.3">
      <c r="A45">
        <v>6</v>
      </c>
      <c r="B45">
        <v>612423531</v>
      </c>
      <c r="C45" s="14" t="s">
        <v>32</v>
      </c>
      <c r="D45" t="s">
        <v>8</v>
      </c>
      <c r="E45">
        <v>1.49</v>
      </c>
      <c r="F45" s="21"/>
      <c r="G45" s="3">
        <f t="shared" si="0"/>
        <v>0</v>
      </c>
    </row>
    <row r="46" spans="1:7" x14ac:dyDescent="0.3">
      <c r="C46" s="14" t="s">
        <v>176</v>
      </c>
      <c r="E46">
        <v>0.14000000000000001</v>
      </c>
      <c r="F46" s="8"/>
    </row>
    <row r="47" spans="1:7" x14ac:dyDescent="0.3">
      <c r="C47" s="14" t="s">
        <v>177</v>
      </c>
      <c r="E47">
        <v>1.35</v>
      </c>
      <c r="F47" s="8"/>
    </row>
    <row r="48" spans="1:7" x14ac:dyDescent="0.3">
      <c r="A48" s="4" t="s">
        <v>5</v>
      </c>
      <c r="B48" s="4">
        <v>63</v>
      </c>
      <c r="C48" s="17" t="s">
        <v>19</v>
      </c>
      <c r="D48" s="4"/>
      <c r="E48" s="4"/>
      <c r="F48" s="10"/>
    </row>
    <row r="49" spans="1:7" ht="28.8" x14ac:dyDescent="0.3">
      <c r="A49">
        <v>7</v>
      </c>
      <c r="B49">
        <v>632411104</v>
      </c>
      <c r="C49" s="14" t="s">
        <v>33</v>
      </c>
      <c r="D49" t="s">
        <v>8</v>
      </c>
      <c r="E49">
        <v>4.2370000000000001</v>
      </c>
      <c r="F49" s="21"/>
      <c r="G49" s="3">
        <f t="shared" si="0"/>
        <v>0</v>
      </c>
    </row>
    <row r="50" spans="1:7" x14ac:dyDescent="0.3">
      <c r="C50" s="14" t="s">
        <v>168</v>
      </c>
      <c r="E50">
        <v>4.2370000000000001</v>
      </c>
      <c r="F50" s="8"/>
    </row>
    <row r="51" spans="1:7" x14ac:dyDescent="0.3">
      <c r="A51" s="4" t="s">
        <v>5</v>
      </c>
      <c r="B51" s="4">
        <v>95</v>
      </c>
      <c r="C51" s="17" t="s">
        <v>34</v>
      </c>
      <c r="D51" s="4"/>
      <c r="E51" s="4"/>
      <c r="F51" s="10"/>
    </row>
    <row r="52" spans="1:7" x14ac:dyDescent="0.3">
      <c r="A52">
        <v>8</v>
      </c>
      <c r="B52">
        <v>952901111</v>
      </c>
      <c r="C52" s="14" t="s">
        <v>35</v>
      </c>
      <c r="D52" t="s">
        <v>8</v>
      </c>
      <c r="E52">
        <v>37.716000000000001</v>
      </c>
      <c r="F52" s="21"/>
      <c r="G52" s="3">
        <f t="shared" si="0"/>
        <v>0</v>
      </c>
    </row>
    <row r="53" spans="1:7" x14ac:dyDescent="0.3">
      <c r="C53" s="14" t="s">
        <v>164</v>
      </c>
      <c r="E53">
        <v>6.4649999999999999</v>
      </c>
      <c r="F53" s="8"/>
    </row>
    <row r="54" spans="1:7" x14ac:dyDescent="0.3">
      <c r="C54" s="14" t="s">
        <v>165</v>
      </c>
      <c r="E54">
        <v>0.98699999999999999</v>
      </c>
      <c r="F54" s="8"/>
    </row>
    <row r="55" spans="1:7" x14ac:dyDescent="0.3">
      <c r="C55" s="14" t="s">
        <v>166</v>
      </c>
      <c r="E55">
        <v>16.481000000000002</v>
      </c>
      <c r="F55" s="8"/>
    </row>
    <row r="56" spans="1:7" x14ac:dyDescent="0.3">
      <c r="C56" s="14" t="s">
        <v>167</v>
      </c>
      <c r="E56">
        <v>8.3960000000000008</v>
      </c>
      <c r="F56" s="8"/>
    </row>
    <row r="57" spans="1:7" x14ac:dyDescent="0.3">
      <c r="C57" s="14" t="s">
        <v>168</v>
      </c>
      <c r="E57">
        <v>4.2370000000000001</v>
      </c>
      <c r="F57" s="8"/>
    </row>
    <row r="58" spans="1:7" x14ac:dyDescent="0.3">
      <c r="C58" s="14" t="s">
        <v>169</v>
      </c>
      <c r="E58">
        <v>1.1499999999999999</v>
      </c>
      <c r="F58" s="8"/>
    </row>
    <row r="59" spans="1:7" x14ac:dyDescent="0.3">
      <c r="A59">
        <v>9</v>
      </c>
      <c r="B59" t="s">
        <v>178</v>
      </c>
      <c r="C59" s="14" t="s">
        <v>179</v>
      </c>
      <c r="D59" t="s">
        <v>20</v>
      </c>
      <c r="E59">
        <v>10</v>
      </c>
      <c r="F59" s="21"/>
      <c r="G59" s="3">
        <f t="shared" si="0"/>
        <v>0</v>
      </c>
    </row>
    <row r="60" spans="1:7" x14ac:dyDescent="0.3">
      <c r="A60" s="4" t="s">
        <v>5</v>
      </c>
      <c r="B60" s="4">
        <v>96</v>
      </c>
      <c r="C60" s="17" t="s">
        <v>9</v>
      </c>
      <c r="D60" s="4"/>
      <c r="E60" s="4"/>
      <c r="F60" s="10"/>
    </row>
    <row r="61" spans="1:7" x14ac:dyDescent="0.3">
      <c r="A61">
        <v>10</v>
      </c>
      <c r="B61">
        <v>965048130</v>
      </c>
      <c r="C61" s="14" t="s">
        <v>36</v>
      </c>
      <c r="D61" t="s">
        <v>8</v>
      </c>
      <c r="E61">
        <v>4.2370000000000001</v>
      </c>
      <c r="F61" s="21"/>
      <c r="G61" s="3">
        <f t="shared" si="0"/>
        <v>0</v>
      </c>
    </row>
    <row r="62" spans="1:7" x14ac:dyDescent="0.3">
      <c r="C62" s="14" t="s">
        <v>168</v>
      </c>
      <c r="E62">
        <v>4.2370000000000001</v>
      </c>
      <c r="F62" s="8"/>
    </row>
    <row r="63" spans="1:7" x14ac:dyDescent="0.3">
      <c r="A63">
        <v>11</v>
      </c>
      <c r="B63">
        <v>965048515</v>
      </c>
      <c r="C63" s="14" t="s">
        <v>37</v>
      </c>
      <c r="D63" t="s">
        <v>8</v>
      </c>
      <c r="E63">
        <v>6.3739999999999997</v>
      </c>
      <c r="F63" s="21"/>
      <c r="G63" s="3">
        <f t="shared" si="0"/>
        <v>0</v>
      </c>
    </row>
    <row r="64" spans="1:7" x14ac:dyDescent="0.3">
      <c r="C64" s="14" t="s">
        <v>168</v>
      </c>
      <c r="E64">
        <v>4.2370000000000001</v>
      </c>
      <c r="F64" s="8"/>
    </row>
    <row r="65" spans="1:7" x14ac:dyDescent="0.3">
      <c r="C65" s="14" t="s">
        <v>169</v>
      </c>
      <c r="E65">
        <v>1.1499999999999999</v>
      </c>
      <c r="F65" s="8"/>
    </row>
    <row r="66" spans="1:7" x14ac:dyDescent="0.3">
      <c r="C66" s="14" t="s">
        <v>165</v>
      </c>
      <c r="E66">
        <v>0.98699999999999999</v>
      </c>
      <c r="F66" s="8"/>
    </row>
    <row r="67" spans="1:7" x14ac:dyDescent="0.3">
      <c r="A67">
        <v>12</v>
      </c>
      <c r="B67">
        <v>965081713</v>
      </c>
      <c r="C67" s="14" t="s">
        <v>38</v>
      </c>
      <c r="D67" t="s">
        <v>8</v>
      </c>
      <c r="E67">
        <v>4.2370000000000001</v>
      </c>
      <c r="F67" s="21"/>
      <c r="G67" s="3">
        <f t="shared" si="0"/>
        <v>0</v>
      </c>
    </row>
    <row r="68" spans="1:7" x14ac:dyDescent="0.3">
      <c r="C68" s="14" t="s">
        <v>168</v>
      </c>
      <c r="E68">
        <v>4.2370000000000001</v>
      </c>
      <c r="F68" s="8"/>
    </row>
    <row r="69" spans="1:7" x14ac:dyDescent="0.3">
      <c r="A69">
        <v>13</v>
      </c>
      <c r="B69">
        <v>968061125</v>
      </c>
      <c r="C69" s="14" t="s">
        <v>180</v>
      </c>
      <c r="D69" t="s">
        <v>18</v>
      </c>
      <c r="E69">
        <v>4</v>
      </c>
      <c r="F69" s="21"/>
      <c r="G69" s="3">
        <f t="shared" si="0"/>
        <v>0</v>
      </c>
    </row>
    <row r="70" spans="1:7" x14ac:dyDescent="0.3">
      <c r="A70">
        <v>14</v>
      </c>
      <c r="B70">
        <v>968072455</v>
      </c>
      <c r="C70" s="14" t="s">
        <v>181</v>
      </c>
      <c r="D70" t="s">
        <v>8</v>
      </c>
      <c r="E70">
        <v>1.1819999999999999</v>
      </c>
      <c r="F70" s="21"/>
      <c r="G70" s="3">
        <f t="shared" si="0"/>
        <v>0</v>
      </c>
    </row>
    <row r="71" spans="1:7" x14ac:dyDescent="0.3">
      <c r="C71" s="14" t="s">
        <v>182</v>
      </c>
      <c r="E71">
        <v>1.1819999999999999</v>
      </c>
      <c r="F71" s="8"/>
    </row>
    <row r="72" spans="1:7" x14ac:dyDescent="0.3">
      <c r="A72">
        <v>15</v>
      </c>
      <c r="B72">
        <v>974031132</v>
      </c>
      <c r="C72" s="14" t="s">
        <v>39</v>
      </c>
      <c r="D72" t="s">
        <v>7</v>
      </c>
      <c r="E72">
        <v>2</v>
      </c>
      <c r="F72" s="21"/>
      <c r="G72" s="3">
        <f t="shared" si="0"/>
        <v>0</v>
      </c>
    </row>
    <row r="73" spans="1:7" x14ac:dyDescent="0.3">
      <c r="A73">
        <v>16</v>
      </c>
      <c r="B73">
        <v>974051513</v>
      </c>
      <c r="C73" s="14" t="s">
        <v>183</v>
      </c>
      <c r="D73" t="s">
        <v>7</v>
      </c>
      <c r="E73">
        <v>45</v>
      </c>
      <c r="F73" s="21"/>
      <c r="G73" s="3">
        <f t="shared" si="0"/>
        <v>0</v>
      </c>
    </row>
    <row r="74" spans="1:7" x14ac:dyDescent="0.3">
      <c r="A74">
        <v>17</v>
      </c>
      <c r="B74">
        <v>978011121</v>
      </c>
      <c r="C74" s="14" t="s">
        <v>40</v>
      </c>
      <c r="D74" t="s">
        <v>8</v>
      </c>
      <c r="E74">
        <v>37.716000000000001</v>
      </c>
      <c r="F74" s="21"/>
      <c r="G74" s="3">
        <f t="shared" si="0"/>
        <v>0</v>
      </c>
    </row>
    <row r="75" spans="1:7" x14ac:dyDescent="0.3">
      <c r="C75" s="14" t="s">
        <v>164</v>
      </c>
      <c r="E75">
        <v>6.4649999999999999</v>
      </c>
      <c r="F75" s="8"/>
    </row>
    <row r="76" spans="1:7" x14ac:dyDescent="0.3">
      <c r="C76" s="14" t="s">
        <v>165</v>
      </c>
      <c r="E76">
        <v>0.98699999999999999</v>
      </c>
      <c r="F76" s="8"/>
    </row>
    <row r="77" spans="1:7" x14ac:dyDescent="0.3">
      <c r="C77" s="14" t="s">
        <v>166</v>
      </c>
      <c r="E77">
        <v>16.481000000000002</v>
      </c>
      <c r="F77" s="8"/>
    </row>
    <row r="78" spans="1:7" x14ac:dyDescent="0.3">
      <c r="C78" s="14" t="s">
        <v>167</v>
      </c>
      <c r="E78">
        <v>8.3960000000000008</v>
      </c>
      <c r="F78" s="8"/>
    </row>
    <row r="79" spans="1:7" x14ac:dyDescent="0.3">
      <c r="C79" s="14" t="s">
        <v>168</v>
      </c>
      <c r="E79">
        <v>4.2370000000000001</v>
      </c>
      <c r="F79" s="8"/>
    </row>
    <row r="80" spans="1:7" x14ac:dyDescent="0.3">
      <c r="C80" s="14" t="s">
        <v>169</v>
      </c>
      <c r="E80">
        <v>1.1499999999999999</v>
      </c>
      <c r="F80" s="8"/>
    </row>
    <row r="81" spans="1:7" x14ac:dyDescent="0.3">
      <c r="A81">
        <v>18</v>
      </c>
      <c r="B81">
        <v>978013121</v>
      </c>
      <c r="C81" s="14" t="s">
        <v>41</v>
      </c>
      <c r="D81" t="s">
        <v>8</v>
      </c>
      <c r="E81">
        <v>117.41323</v>
      </c>
      <c r="F81" s="21"/>
      <c r="G81" s="3">
        <f t="shared" ref="G78:G141" si="1">E81*F81</f>
        <v>0</v>
      </c>
    </row>
    <row r="82" spans="1:7" x14ac:dyDescent="0.3">
      <c r="C82" s="14" t="s">
        <v>170</v>
      </c>
      <c r="E82">
        <v>40.477499999999999</v>
      </c>
      <c r="F82" s="8"/>
    </row>
    <row r="83" spans="1:7" x14ac:dyDescent="0.3">
      <c r="C83" s="14">
        <f>-(0.8*1.97+0.6*0.197+1.25*1.97+0.6*1.97+0.6*1.97)</f>
        <v>-6.5206999999999997</v>
      </c>
      <c r="E83">
        <v>-6.5206999999999997</v>
      </c>
      <c r="F83" s="8"/>
    </row>
    <row r="84" spans="1:7" x14ac:dyDescent="0.3">
      <c r="C84" s="14" t="s">
        <v>171</v>
      </c>
      <c r="E84">
        <v>10.8454</v>
      </c>
      <c r="F84" s="8"/>
    </row>
    <row r="85" spans="1:7" x14ac:dyDescent="0.3">
      <c r="C85" s="14">
        <f>-(0.6*1.97)</f>
        <v>-1.1819999999999999</v>
      </c>
      <c r="E85">
        <v>-1.1819999999999999</v>
      </c>
      <c r="F85" s="8"/>
    </row>
    <row r="86" spans="1:7" x14ac:dyDescent="0.3">
      <c r="C86" s="14" t="s">
        <v>172</v>
      </c>
      <c r="E86">
        <v>42.867600000000003</v>
      </c>
      <c r="F86" s="8"/>
    </row>
    <row r="87" spans="1:7" x14ac:dyDescent="0.3">
      <c r="C87" s="14">
        <f>-(1.25*1.97+0.8*1.97+0.95*2.19+2*1.5)</f>
        <v>-9.1189999999999998</v>
      </c>
      <c r="E87">
        <v>-9.1189999999999998</v>
      </c>
      <c r="F87" s="8"/>
    </row>
    <row r="88" spans="1:7" x14ac:dyDescent="0.3">
      <c r="C88" s="14" t="s">
        <v>173</v>
      </c>
      <c r="E88">
        <v>29.812000000000001</v>
      </c>
      <c r="F88" s="8"/>
    </row>
    <row r="89" spans="1:7" x14ac:dyDescent="0.3">
      <c r="C89" s="14">
        <f>-(0.8*1.97+0.6*1.97+1.77*1.5)</f>
        <v>-5.4130000000000003</v>
      </c>
      <c r="E89">
        <v>-5.4130000000000003</v>
      </c>
      <c r="F89" s="8"/>
    </row>
    <row r="90" spans="1:7" x14ac:dyDescent="0.3">
      <c r="C90" s="14" t="s">
        <v>174</v>
      </c>
      <c r="E90">
        <v>8.7365200000000005</v>
      </c>
      <c r="F90" s="8"/>
    </row>
    <row r="91" spans="1:7" x14ac:dyDescent="0.3">
      <c r="C91" s="14">
        <f>-(0.6*0.46*2)</f>
        <v>-0.55200000000000005</v>
      </c>
      <c r="E91">
        <v>-0.55200000000000005</v>
      </c>
      <c r="F91" s="8"/>
    </row>
    <row r="92" spans="1:7" x14ac:dyDescent="0.3">
      <c r="C92" s="14" t="s">
        <v>175</v>
      </c>
      <c r="E92">
        <v>8.6429100000000005</v>
      </c>
      <c r="F92" s="8"/>
    </row>
    <row r="93" spans="1:7" x14ac:dyDescent="0.3">
      <c r="C93" s="14">
        <f>-(0.6*1.97)</f>
        <v>-1.1819999999999999</v>
      </c>
      <c r="E93">
        <v>-1.1819999999999999</v>
      </c>
      <c r="F93" s="8"/>
    </row>
    <row r="94" spans="1:7" x14ac:dyDescent="0.3">
      <c r="A94">
        <v>19</v>
      </c>
      <c r="B94">
        <v>978059511</v>
      </c>
      <c r="C94" s="14" t="s">
        <v>42</v>
      </c>
      <c r="D94" t="s">
        <v>8</v>
      </c>
      <c r="E94">
        <v>15.73742</v>
      </c>
      <c r="F94" s="21"/>
      <c r="G94" s="3">
        <f t="shared" si="1"/>
        <v>0</v>
      </c>
    </row>
    <row r="95" spans="1:7" x14ac:dyDescent="0.3">
      <c r="C95" s="14" t="s">
        <v>184</v>
      </c>
      <c r="E95">
        <v>5.1040000000000001</v>
      </c>
      <c r="F95" s="8"/>
    </row>
    <row r="96" spans="1:7" x14ac:dyDescent="0.3">
      <c r="C96" s="14" t="s">
        <v>185</v>
      </c>
      <c r="E96">
        <v>12.44542</v>
      </c>
      <c r="F96" s="8"/>
    </row>
    <row r="97" spans="1:7" x14ac:dyDescent="0.3">
      <c r="C97" s="14">
        <f>-(0.6*1.51*2)</f>
        <v>-1.8119999999999998</v>
      </c>
      <c r="E97">
        <v>-1.8120000000000001</v>
      </c>
      <c r="F97" s="8"/>
    </row>
    <row r="98" spans="1:7" x14ac:dyDescent="0.3">
      <c r="A98">
        <v>20</v>
      </c>
      <c r="B98">
        <v>460680041</v>
      </c>
      <c r="C98" s="14" t="s">
        <v>186</v>
      </c>
      <c r="D98" t="s">
        <v>18</v>
      </c>
      <c r="E98">
        <v>6</v>
      </c>
      <c r="F98" s="21"/>
      <c r="G98" s="3">
        <f t="shared" si="1"/>
        <v>0</v>
      </c>
    </row>
    <row r="99" spans="1:7" x14ac:dyDescent="0.3">
      <c r="A99" s="4" t="s">
        <v>5</v>
      </c>
      <c r="B99" s="4">
        <v>99</v>
      </c>
      <c r="C99" s="17" t="s">
        <v>10</v>
      </c>
      <c r="D99" s="4"/>
      <c r="E99" s="4"/>
      <c r="F99" s="10"/>
    </row>
    <row r="100" spans="1:7" x14ac:dyDescent="0.3">
      <c r="A100">
        <v>21</v>
      </c>
      <c r="B100">
        <v>999281108</v>
      </c>
      <c r="C100" s="14" t="s">
        <v>43</v>
      </c>
      <c r="D100" t="s">
        <v>11</v>
      </c>
      <c r="E100">
        <v>1.4312400000000001</v>
      </c>
      <c r="F100" s="21"/>
      <c r="G100" s="3">
        <f t="shared" si="1"/>
        <v>0</v>
      </c>
    </row>
    <row r="101" spans="1:7" x14ac:dyDescent="0.3">
      <c r="A101" s="4" t="s">
        <v>5</v>
      </c>
      <c r="B101" s="4">
        <v>711</v>
      </c>
      <c r="C101" s="17" t="s">
        <v>44</v>
      </c>
      <c r="D101" s="4"/>
      <c r="E101" s="4"/>
      <c r="F101" s="10"/>
    </row>
    <row r="102" spans="1:7" x14ac:dyDescent="0.3">
      <c r="A102">
        <v>22</v>
      </c>
      <c r="B102">
        <v>711212002</v>
      </c>
      <c r="C102" s="14" t="s">
        <v>45</v>
      </c>
      <c r="D102" t="s">
        <v>8</v>
      </c>
      <c r="E102">
        <v>4.2370000000000001</v>
      </c>
      <c r="F102" s="21"/>
      <c r="G102" s="3">
        <f t="shared" si="1"/>
        <v>0</v>
      </c>
    </row>
    <row r="103" spans="1:7" x14ac:dyDescent="0.3">
      <c r="C103" s="14" t="s">
        <v>168</v>
      </c>
      <c r="E103">
        <v>4.2370000000000001</v>
      </c>
      <c r="F103" s="8"/>
    </row>
    <row r="104" spans="1:7" x14ac:dyDescent="0.3">
      <c r="A104">
        <v>23</v>
      </c>
      <c r="B104">
        <v>711212601</v>
      </c>
      <c r="C104" s="14" t="s">
        <v>46</v>
      </c>
      <c r="D104" t="s">
        <v>7</v>
      </c>
      <c r="E104">
        <v>7.6420000000000003</v>
      </c>
      <c r="F104" s="21"/>
      <c r="G104" s="3">
        <f t="shared" si="1"/>
        <v>0</v>
      </c>
    </row>
    <row r="105" spans="1:7" x14ac:dyDescent="0.3">
      <c r="C105" s="14" t="s">
        <v>187</v>
      </c>
      <c r="E105">
        <v>7.6420000000000003</v>
      </c>
      <c r="F105" s="8"/>
    </row>
    <row r="106" spans="1:7" x14ac:dyDescent="0.3">
      <c r="A106">
        <v>24</v>
      </c>
      <c r="B106">
        <v>711212602</v>
      </c>
      <c r="C106" s="14" t="s">
        <v>47</v>
      </c>
      <c r="D106" t="s">
        <v>18</v>
      </c>
      <c r="E106">
        <v>4</v>
      </c>
      <c r="F106" s="21"/>
      <c r="G106" s="3">
        <f t="shared" si="1"/>
        <v>0</v>
      </c>
    </row>
    <row r="107" spans="1:7" x14ac:dyDescent="0.3">
      <c r="A107">
        <v>25</v>
      </c>
      <c r="B107">
        <v>998711202</v>
      </c>
      <c r="C107" s="14" t="s">
        <v>48</v>
      </c>
      <c r="D107" t="s">
        <v>49</v>
      </c>
      <c r="E107">
        <v>38.282499999999999</v>
      </c>
      <c r="F107" s="21"/>
      <c r="G107" s="3">
        <f t="shared" si="1"/>
        <v>0</v>
      </c>
    </row>
    <row r="108" spans="1:7" x14ac:dyDescent="0.3">
      <c r="A108" s="4" t="s">
        <v>5</v>
      </c>
      <c r="B108" s="4">
        <v>721</v>
      </c>
      <c r="C108" s="17" t="s">
        <v>50</v>
      </c>
      <c r="D108" s="4"/>
      <c r="E108" s="4"/>
      <c r="F108" s="10"/>
    </row>
    <row r="109" spans="1:7" x14ac:dyDescent="0.3">
      <c r="A109">
        <v>26</v>
      </c>
      <c r="B109">
        <v>721176101</v>
      </c>
      <c r="C109" s="14" t="s">
        <v>51</v>
      </c>
      <c r="D109" t="s">
        <v>7</v>
      </c>
      <c r="E109">
        <v>2</v>
      </c>
      <c r="F109" s="21"/>
      <c r="G109" s="3">
        <f t="shared" si="1"/>
        <v>0</v>
      </c>
    </row>
    <row r="110" spans="1:7" x14ac:dyDescent="0.3">
      <c r="A110">
        <v>27</v>
      </c>
      <c r="B110">
        <v>721176113</v>
      </c>
      <c r="C110" s="14" t="s">
        <v>52</v>
      </c>
      <c r="D110" t="s">
        <v>7</v>
      </c>
      <c r="E110">
        <v>2</v>
      </c>
      <c r="F110" s="21"/>
      <c r="G110" s="3">
        <f t="shared" si="1"/>
        <v>0</v>
      </c>
    </row>
    <row r="111" spans="1:7" x14ac:dyDescent="0.3">
      <c r="A111">
        <v>28</v>
      </c>
      <c r="B111">
        <v>733171140</v>
      </c>
      <c r="C111" s="14" t="s">
        <v>53</v>
      </c>
      <c r="D111" t="s">
        <v>18</v>
      </c>
      <c r="E111">
        <v>2</v>
      </c>
      <c r="F111" s="21"/>
      <c r="G111" s="3">
        <f t="shared" si="1"/>
        <v>0</v>
      </c>
    </row>
    <row r="112" spans="1:7" x14ac:dyDescent="0.3">
      <c r="A112">
        <v>29</v>
      </c>
      <c r="B112">
        <v>998721202</v>
      </c>
      <c r="C112" s="14" t="s">
        <v>54</v>
      </c>
      <c r="D112" t="s">
        <v>49</v>
      </c>
      <c r="E112">
        <v>18.420000000000002</v>
      </c>
      <c r="F112" s="21"/>
      <c r="G112" s="3">
        <f t="shared" si="1"/>
        <v>0</v>
      </c>
    </row>
    <row r="113" spans="1:7" x14ac:dyDescent="0.3">
      <c r="A113" s="4" t="s">
        <v>5</v>
      </c>
      <c r="B113" s="4">
        <v>722</v>
      </c>
      <c r="C113" s="17" t="s">
        <v>55</v>
      </c>
      <c r="D113" s="4"/>
      <c r="E113" s="4"/>
      <c r="F113" s="10"/>
    </row>
    <row r="114" spans="1:7" x14ac:dyDescent="0.3">
      <c r="A114">
        <v>30</v>
      </c>
      <c r="B114">
        <v>722172311</v>
      </c>
      <c r="C114" s="14" t="s">
        <v>56</v>
      </c>
      <c r="D114" t="s">
        <v>7</v>
      </c>
      <c r="E114">
        <v>2</v>
      </c>
      <c r="F114" s="21"/>
      <c r="G114" s="3">
        <f t="shared" si="1"/>
        <v>0</v>
      </c>
    </row>
    <row r="115" spans="1:7" x14ac:dyDescent="0.3">
      <c r="A115">
        <v>31</v>
      </c>
      <c r="B115">
        <v>998722202</v>
      </c>
      <c r="C115" s="14" t="s">
        <v>57</v>
      </c>
      <c r="D115" t="s">
        <v>49</v>
      </c>
      <c r="E115">
        <v>6.34</v>
      </c>
      <c r="F115" s="21"/>
      <c r="G115" s="3">
        <f t="shared" si="1"/>
        <v>0</v>
      </c>
    </row>
    <row r="116" spans="1:7" x14ac:dyDescent="0.3">
      <c r="A116" s="4" t="s">
        <v>5</v>
      </c>
      <c r="B116" s="4">
        <v>723</v>
      </c>
      <c r="C116" s="17" t="s">
        <v>58</v>
      </c>
      <c r="D116" s="4"/>
      <c r="E116" s="4"/>
      <c r="F116" s="10"/>
    </row>
    <row r="117" spans="1:7" ht="28.8" x14ac:dyDescent="0.3">
      <c r="A117">
        <v>32</v>
      </c>
      <c r="B117" t="s">
        <v>59</v>
      </c>
      <c r="C117" s="14" t="s">
        <v>60</v>
      </c>
      <c r="D117" t="s">
        <v>20</v>
      </c>
      <c r="E117">
        <v>2</v>
      </c>
      <c r="F117" s="21"/>
      <c r="G117" s="3">
        <f t="shared" si="1"/>
        <v>0</v>
      </c>
    </row>
    <row r="118" spans="1:7" x14ac:dyDescent="0.3">
      <c r="A118" s="4" t="s">
        <v>5</v>
      </c>
      <c r="B118" s="4">
        <v>725</v>
      </c>
      <c r="C118" s="17" t="s">
        <v>61</v>
      </c>
      <c r="D118" s="4"/>
      <c r="E118" s="4"/>
      <c r="F118" s="10"/>
    </row>
    <row r="119" spans="1:7" x14ac:dyDescent="0.3">
      <c r="A119">
        <v>33</v>
      </c>
      <c r="B119">
        <v>725110811</v>
      </c>
      <c r="C119" s="14" t="s">
        <v>62</v>
      </c>
      <c r="D119" t="s">
        <v>63</v>
      </c>
      <c r="E119">
        <v>1</v>
      </c>
      <c r="F119" s="21"/>
      <c r="G119" s="3">
        <f t="shared" si="1"/>
        <v>0</v>
      </c>
    </row>
    <row r="120" spans="1:7" ht="28.8" x14ac:dyDescent="0.3">
      <c r="A120">
        <v>34</v>
      </c>
      <c r="B120">
        <v>725013138</v>
      </c>
      <c r="C120" s="14" t="s">
        <v>64</v>
      </c>
      <c r="D120" t="s">
        <v>63</v>
      </c>
      <c r="E120">
        <v>1</v>
      </c>
      <c r="F120" s="21"/>
      <c r="G120" s="3">
        <f t="shared" si="1"/>
        <v>0</v>
      </c>
    </row>
    <row r="121" spans="1:7" x14ac:dyDescent="0.3">
      <c r="A121">
        <v>35</v>
      </c>
      <c r="B121">
        <v>725119305</v>
      </c>
      <c r="C121" s="14" t="s">
        <v>65</v>
      </c>
      <c r="D121" t="s">
        <v>63</v>
      </c>
      <c r="E121">
        <v>1</v>
      </c>
      <c r="F121" s="21"/>
      <c r="G121" s="3">
        <f t="shared" si="1"/>
        <v>0</v>
      </c>
    </row>
    <row r="122" spans="1:7" x14ac:dyDescent="0.3">
      <c r="A122">
        <v>36</v>
      </c>
      <c r="B122">
        <v>725210821</v>
      </c>
      <c r="C122" s="14" t="s">
        <v>66</v>
      </c>
      <c r="D122" t="s">
        <v>63</v>
      </c>
      <c r="E122">
        <v>1</v>
      </c>
      <c r="F122" s="21"/>
      <c r="G122" s="3">
        <f t="shared" si="1"/>
        <v>0</v>
      </c>
    </row>
    <row r="123" spans="1:7" x14ac:dyDescent="0.3">
      <c r="A123">
        <v>37</v>
      </c>
      <c r="B123">
        <v>725017124</v>
      </c>
      <c r="C123" s="14" t="s">
        <v>67</v>
      </c>
      <c r="D123" t="s">
        <v>63</v>
      </c>
      <c r="E123">
        <v>1</v>
      </c>
      <c r="F123" s="21"/>
      <c r="G123" s="3">
        <f t="shared" si="1"/>
        <v>0</v>
      </c>
    </row>
    <row r="124" spans="1:7" x14ac:dyDescent="0.3">
      <c r="A124">
        <v>38</v>
      </c>
      <c r="B124">
        <v>725219401</v>
      </c>
      <c r="C124" s="14" t="s">
        <v>68</v>
      </c>
      <c r="D124" t="s">
        <v>63</v>
      </c>
      <c r="E124">
        <v>1</v>
      </c>
      <c r="F124" s="21"/>
      <c r="G124" s="3">
        <f t="shared" si="1"/>
        <v>0</v>
      </c>
    </row>
    <row r="125" spans="1:7" x14ac:dyDescent="0.3">
      <c r="A125">
        <v>39</v>
      </c>
      <c r="B125">
        <v>725220841</v>
      </c>
      <c r="C125" s="14" t="s">
        <v>69</v>
      </c>
      <c r="D125" t="s">
        <v>63</v>
      </c>
      <c r="E125">
        <v>1</v>
      </c>
      <c r="F125" s="21"/>
      <c r="G125" s="3">
        <f t="shared" si="1"/>
        <v>0</v>
      </c>
    </row>
    <row r="126" spans="1:7" x14ac:dyDescent="0.3">
      <c r="A126">
        <v>40</v>
      </c>
      <c r="B126">
        <v>725299101</v>
      </c>
      <c r="C126" s="14" t="s">
        <v>70</v>
      </c>
      <c r="D126" t="s">
        <v>63</v>
      </c>
      <c r="E126">
        <v>3</v>
      </c>
      <c r="F126" s="21"/>
      <c r="G126" s="3">
        <f t="shared" si="1"/>
        <v>0</v>
      </c>
    </row>
    <row r="127" spans="1:7" x14ac:dyDescent="0.3">
      <c r="A127">
        <v>41</v>
      </c>
      <c r="B127">
        <v>725823114</v>
      </c>
      <c r="C127" s="14" t="s">
        <v>71</v>
      </c>
      <c r="D127" t="s">
        <v>18</v>
      </c>
      <c r="E127">
        <v>1</v>
      </c>
      <c r="F127" s="21"/>
      <c r="G127" s="3">
        <f t="shared" si="1"/>
        <v>0</v>
      </c>
    </row>
    <row r="128" spans="1:7" x14ac:dyDescent="0.3">
      <c r="A128">
        <v>42</v>
      </c>
      <c r="B128">
        <v>725823121</v>
      </c>
      <c r="C128" s="14" t="s">
        <v>72</v>
      </c>
      <c r="D128" t="s">
        <v>18</v>
      </c>
      <c r="E128">
        <v>1</v>
      </c>
      <c r="F128" s="21"/>
      <c r="G128" s="3">
        <f t="shared" si="1"/>
        <v>0</v>
      </c>
    </row>
    <row r="129" spans="1:7" x14ac:dyDescent="0.3">
      <c r="A129">
        <v>43</v>
      </c>
      <c r="B129">
        <v>725829301</v>
      </c>
      <c r="C129" s="14" t="s">
        <v>73</v>
      </c>
      <c r="D129" t="s">
        <v>18</v>
      </c>
      <c r="E129">
        <v>1</v>
      </c>
      <c r="F129" s="21"/>
      <c r="G129" s="3">
        <f t="shared" si="1"/>
        <v>0</v>
      </c>
    </row>
    <row r="130" spans="1:7" x14ac:dyDescent="0.3">
      <c r="A130">
        <v>44</v>
      </c>
      <c r="B130">
        <v>725835113</v>
      </c>
      <c r="C130" s="14" t="s">
        <v>188</v>
      </c>
      <c r="D130" t="s">
        <v>63</v>
      </c>
      <c r="E130">
        <v>1</v>
      </c>
      <c r="F130" s="21"/>
      <c r="G130" s="3">
        <f t="shared" si="1"/>
        <v>0</v>
      </c>
    </row>
    <row r="131" spans="1:7" x14ac:dyDescent="0.3">
      <c r="A131">
        <v>45</v>
      </c>
      <c r="B131">
        <v>725860201</v>
      </c>
      <c r="C131" s="14" t="s">
        <v>74</v>
      </c>
      <c r="D131" t="s">
        <v>18</v>
      </c>
      <c r="E131">
        <v>2</v>
      </c>
      <c r="F131" s="21"/>
      <c r="G131" s="3">
        <f t="shared" si="1"/>
        <v>0</v>
      </c>
    </row>
    <row r="132" spans="1:7" x14ac:dyDescent="0.3">
      <c r="A132">
        <v>46</v>
      </c>
      <c r="B132">
        <v>725860411</v>
      </c>
      <c r="C132" s="14" t="s">
        <v>75</v>
      </c>
      <c r="D132" t="s">
        <v>18</v>
      </c>
      <c r="E132">
        <v>2</v>
      </c>
      <c r="F132" s="21"/>
      <c r="G132" s="3">
        <f t="shared" si="1"/>
        <v>0</v>
      </c>
    </row>
    <row r="133" spans="1:7" x14ac:dyDescent="0.3">
      <c r="A133">
        <v>47</v>
      </c>
      <c r="B133">
        <v>726190932</v>
      </c>
      <c r="C133" s="14" t="s">
        <v>189</v>
      </c>
      <c r="D133" t="s">
        <v>18</v>
      </c>
      <c r="E133">
        <v>1</v>
      </c>
      <c r="F133" s="21"/>
      <c r="G133" s="3">
        <f t="shared" si="1"/>
        <v>0</v>
      </c>
    </row>
    <row r="134" spans="1:7" x14ac:dyDescent="0.3">
      <c r="A134">
        <v>48</v>
      </c>
      <c r="B134">
        <v>787911111</v>
      </c>
      <c r="C134" s="14" t="s">
        <v>76</v>
      </c>
      <c r="D134" t="s">
        <v>8</v>
      </c>
      <c r="E134">
        <v>0.24</v>
      </c>
      <c r="F134" s="21"/>
      <c r="G134" s="3">
        <f t="shared" si="1"/>
        <v>0</v>
      </c>
    </row>
    <row r="135" spans="1:7" x14ac:dyDescent="0.3">
      <c r="C135" s="14" t="s">
        <v>77</v>
      </c>
      <c r="E135">
        <v>0.24</v>
      </c>
      <c r="F135" s="8"/>
    </row>
    <row r="136" spans="1:7" ht="28.8" x14ac:dyDescent="0.3">
      <c r="A136">
        <v>49</v>
      </c>
      <c r="B136" t="s">
        <v>78</v>
      </c>
      <c r="C136" s="14" t="s">
        <v>79</v>
      </c>
      <c r="D136" t="s">
        <v>63</v>
      </c>
      <c r="E136">
        <v>3</v>
      </c>
      <c r="F136" s="21"/>
      <c r="G136" s="3">
        <f t="shared" si="1"/>
        <v>0</v>
      </c>
    </row>
    <row r="137" spans="1:7" x14ac:dyDescent="0.3">
      <c r="A137">
        <v>50</v>
      </c>
      <c r="B137" t="s">
        <v>190</v>
      </c>
      <c r="C137" s="14" t="s">
        <v>191</v>
      </c>
      <c r="D137" t="s">
        <v>18</v>
      </c>
      <c r="E137">
        <v>1</v>
      </c>
      <c r="F137" s="21"/>
      <c r="G137" s="3">
        <f t="shared" si="1"/>
        <v>0</v>
      </c>
    </row>
    <row r="138" spans="1:7" x14ac:dyDescent="0.3">
      <c r="A138">
        <v>51</v>
      </c>
      <c r="B138" t="s">
        <v>80</v>
      </c>
      <c r="C138" s="14" t="s">
        <v>81</v>
      </c>
      <c r="D138" t="s">
        <v>18</v>
      </c>
      <c r="E138">
        <v>2</v>
      </c>
      <c r="F138" s="21"/>
      <c r="G138" s="3">
        <f t="shared" si="1"/>
        <v>0</v>
      </c>
    </row>
    <row r="139" spans="1:7" x14ac:dyDescent="0.3">
      <c r="A139">
        <v>52</v>
      </c>
      <c r="B139" t="s">
        <v>82</v>
      </c>
      <c r="C139" s="14" t="s">
        <v>83</v>
      </c>
      <c r="D139" t="s">
        <v>18</v>
      </c>
      <c r="E139">
        <v>1</v>
      </c>
      <c r="F139" s="21"/>
      <c r="G139" s="3">
        <f t="shared" si="1"/>
        <v>0</v>
      </c>
    </row>
    <row r="140" spans="1:7" x14ac:dyDescent="0.3">
      <c r="A140">
        <v>53</v>
      </c>
      <c r="B140" t="s">
        <v>192</v>
      </c>
      <c r="C140" s="14" t="s">
        <v>193</v>
      </c>
      <c r="D140" t="s">
        <v>18</v>
      </c>
      <c r="E140">
        <v>1</v>
      </c>
      <c r="F140" s="21"/>
      <c r="G140" s="3">
        <f t="shared" si="1"/>
        <v>0</v>
      </c>
    </row>
    <row r="141" spans="1:7" x14ac:dyDescent="0.3">
      <c r="A141">
        <v>54</v>
      </c>
      <c r="B141">
        <v>63465124</v>
      </c>
      <c r="C141" s="14" t="s">
        <v>84</v>
      </c>
      <c r="D141" t="s">
        <v>8</v>
      </c>
      <c r="E141">
        <v>0.24</v>
      </c>
      <c r="F141" s="21"/>
      <c r="G141" s="3">
        <f t="shared" si="1"/>
        <v>0</v>
      </c>
    </row>
    <row r="142" spans="1:7" x14ac:dyDescent="0.3">
      <c r="C142" s="14" t="s">
        <v>77</v>
      </c>
      <c r="E142">
        <v>0.24</v>
      </c>
      <c r="F142" s="8"/>
    </row>
    <row r="143" spans="1:7" x14ac:dyDescent="0.3">
      <c r="A143">
        <v>55</v>
      </c>
      <c r="B143">
        <v>998725202</v>
      </c>
      <c r="C143" s="14" t="s">
        <v>85</v>
      </c>
      <c r="D143" t="s">
        <v>49</v>
      </c>
      <c r="E143">
        <v>314.63659999999999</v>
      </c>
      <c r="F143" s="21"/>
      <c r="G143" s="3">
        <f t="shared" ref="G142:G205" si="2">E143*F143</f>
        <v>0</v>
      </c>
    </row>
    <row r="144" spans="1:7" x14ac:dyDescent="0.3">
      <c r="A144" s="4" t="s">
        <v>5</v>
      </c>
      <c r="B144" s="4">
        <v>766</v>
      </c>
      <c r="C144" s="17" t="s">
        <v>21</v>
      </c>
      <c r="D144" s="4"/>
      <c r="E144" s="4"/>
      <c r="F144" s="10"/>
    </row>
    <row r="145" spans="1:7" x14ac:dyDescent="0.3">
      <c r="A145">
        <v>56</v>
      </c>
      <c r="B145">
        <v>766411821</v>
      </c>
      <c r="C145" s="14" t="s">
        <v>194</v>
      </c>
      <c r="D145" t="s">
        <v>8</v>
      </c>
      <c r="E145">
        <v>0.75</v>
      </c>
      <c r="F145" s="21"/>
      <c r="G145" s="3">
        <f t="shared" si="2"/>
        <v>0</v>
      </c>
    </row>
    <row r="146" spans="1:7" x14ac:dyDescent="0.3">
      <c r="C146" s="14" t="s">
        <v>195</v>
      </c>
      <c r="E146">
        <v>0.75</v>
      </c>
      <c r="F146" s="8"/>
    </row>
    <row r="147" spans="1:7" x14ac:dyDescent="0.3">
      <c r="A147">
        <v>57</v>
      </c>
      <c r="B147">
        <v>766661112</v>
      </c>
      <c r="C147" s="14" t="s">
        <v>196</v>
      </c>
      <c r="D147" t="s">
        <v>18</v>
      </c>
      <c r="E147">
        <v>3</v>
      </c>
      <c r="F147" s="21"/>
      <c r="G147" s="3">
        <f t="shared" si="2"/>
        <v>0</v>
      </c>
    </row>
    <row r="148" spans="1:7" x14ac:dyDescent="0.3">
      <c r="A148">
        <v>58</v>
      </c>
      <c r="B148">
        <v>766812840</v>
      </c>
      <c r="C148" s="14" t="s">
        <v>197</v>
      </c>
      <c r="D148" t="s">
        <v>18</v>
      </c>
      <c r="E148">
        <v>1</v>
      </c>
      <c r="F148" s="21"/>
      <c r="G148" s="3">
        <f t="shared" si="2"/>
        <v>0</v>
      </c>
    </row>
    <row r="149" spans="1:7" ht="28.8" x14ac:dyDescent="0.3">
      <c r="A149">
        <v>59</v>
      </c>
      <c r="B149">
        <v>4</v>
      </c>
      <c r="C149" s="14" t="s">
        <v>198</v>
      </c>
      <c r="D149" t="s">
        <v>18</v>
      </c>
      <c r="E149">
        <v>1</v>
      </c>
      <c r="F149" s="21"/>
      <c r="G149" s="3">
        <f t="shared" si="2"/>
        <v>0</v>
      </c>
    </row>
    <row r="150" spans="1:7" x14ac:dyDescent="0.3">
      <c r="A150">
        <v>60</v>
      </c>
      <c r="B150">
        <v>6</v>
      </c>
      <c r="C150" s="14" t="s">
        <v>86</v>
      </c>
      <c r="D150" t="s">
        <v>18</v>
      </c>
      <c r="E150">
        <v>1</v>
      </c>
      <c r="F150" s="21"/>
      <c r="G150" s="3">
        <f t="shared" si="2"/>
        <v>0</v>
      </c>
    </row>
    <row r="151" spans="1:7" x14ac:dyDescent="0.3">
      <c r="A151">
        <v>61</v>
      </c>
      <c r="B151" t="s">
        <v>199</v>
      </c>
      <c r="C151" s="14" t="s">
        <v>200</v>
      </c>
      <c r="D151" t="s">
        <v>8</v>
      </c>
      <c r="E151">
        <v>6.0395000000000003</v>
      </c>
      <c r="F151" s="21"/>
      <c r="G151" s="3">
        <f t="shared" si="2"/>
        <v>0</v>
      </c>
    </row>
    <row r="152" spans="1:7" x14ac:dyDescent="0.3">
      <c r="C152" s="14" t="s">
        <v>201</v>
      </c>
      <c r="E152">
        <v>2.4415</v>
      </c>
      <c r="F152" s="8"/>
    </row>
    <row r="153" spans="1:7" x14ac:dyDescent="0.3">
      <c r="C153" s="14" t="s">
        <v>202</v>
      </c>
      <c r="E153">
        <v>3.5979999999999999</v>
      </c>
      <c r="F153" s="8"/>
    </row>
    <row r="154" spans="1:7" x14ac:dyDescent="0.3">
      <c r="A154">
        <v>62</v>
      </c>
      <c r="B154" t="s">
        <v>87</v>
      </c>
      <c r="C154" s="14" t="s">
        <v>254</v>
      </c>
      <c r="D154" t="s">
        <v>7</v>
      </c>
      <c r="E154">
        <v>2.4</v>
      </c>
      <c r="F154" s="21"/>
      <c r="G154" s="3">
        <f t="shared" si="2"/>
        <v>0</v>
      </c>
    </row>
    <row r="155" spans="1:7" x14ac:dyDescent="0.3">
      <c r="C155" s="14" t="s">
        <v>255</v>
      </c>
      <c r="E155">
        <v>2.4</v>
      </c>
      <c r="F155" s="8"/>
    </row>
    <row r="156" spans="1:7" x14ac:dyDescent="0.3">
      <c r="C156" s="14" t="s">
        <v>256</v>
      </c>
      <c r="F156" s="8"/>
    </row>
    <row r="157" spans="1:7" x14ac:dyDescent="0.3">
      <c r="C157" s="14" t="s">
        <v>257</v>
      </c>
      <c r="F157" s="8"/>
    </row>
    <row r="158" spans="1:7" ht="28.8" x14ac:dyDescent="0.3">
      <c r="C158" s="14" t="s">
        <v>258</v>
      </c>
      <c r="F158" s="8"/>
    </row>
    <row r="159" spans="1:7" x14ac:dyDescent="0.3">
      <c r="C159" s="14" t="s">
        <v>259</v>
      </c>
      <c r="F159" s="8"/>
    </row>
    <row r="160" spans="1:7" ht="28.8" x14ac:dyDescent="0.3">
      <c r="C160" s="14" t="s">
        <v>260</v>
      </c>
      <c r="F160" s="8"/>
    </row>
    <row r="161" spans="1:7" x14ac:dyDescent="0.3">
      <c r="C161" s="14" t="s">
        <v>261</v>
      </c>
      <c r="F161" s="8"/>
    </row>
    <row r="162" spans="1:7" x14ac:dyDescent="0.3">
      <c r="C162" s="14" t="s">
        <v>262</v>
      </c>
      <c r="F162" s="8"/>
    </row>
    <row r="163" spans="1:7" x14ac:dyDescent="0.3">
      <c r="C163" s="14" t="s">
        <v>263</v>
      </c>
      <c r="F163" s="8"/>
    </row>
    <row r="164" spans="1:7" ht="28.8" x14ac:dyDescent="0.3">
      <c r="C164" s="14" t="s">
        <v>264</v>
      </c>
      <c r="F164" s="8"/>
    </row>
    <row r="165" spans="1:7" x14ac:dyDescent="0.3">
      <c r="C165" s="14" t="s">
        <v>265</v>
      </c>
      <c r="F165" s="8"/>
    </row>
    <row r="166" spans="1:7" x14ac:dyDescent="0.3">
      <c r="C166" s="14" t="s">
        <v>266</v>
      </c>
      <c r="F166" s="8"/>
    </row>
    <row r="167" spans="1:7" x14ac:dyDescent="0.3">
      <c r="A167" t="s">
        <v>267</v>
      </c>
      <c r="B167">
        <v>61160101</v>
      </c>
      <c r="C167" s="14" t="s">
        <v>203</v>
      </c>
      <c r="D167" t="s">
        <v>18</v>
      </c>
      <c r="E167">
        <v>3</v>
      </c>
      <c r="F167" s="21"/>
      <c r="G167" s="3">
        <f t="shared" si="2"/>
        <v>0</v>
      </c>
    </row>
    <row r="168" spans="1:7" x14ac:dyDescent="0.3">
      <c r="A168">
        <v>64</v>
      </c>
      <c r="B168">
        <v>998766202</v>
      </c>
      <c r="C168" s="14" t="s">
        <v>88</v>
      </c>
      <c r="D168" t="s">
        <v>49</v>
      </c>
      <c r="E168">
        <v>559.69370000000004</v>
      </c>
      <c r="F168" s="21"/>
      <c r="G168" s="3">
        <f t="shared" si="2"/>
        <v>0</v>
      </c>
    </row>
    <row r="169" spans="1:7" x14ac:dyDescent="0.3">
      <c r="A169" s="4" t="s">
        <v>5</v>
      </c>
      <c r="B169" s="4">
        <v>771</v>
      </c>
      <c r="C169" s="17" t="s">
        <v>89</v>
      </c>
      <c r="D169" s="4"/>
      <c r="E169" s="4"/>
      <c r="F169" s="10"/>
    </row>
    <row r="170" spans="1:7" x14ac:dyDescent="0.3">
      <c r="A170">
        <v>65</v>
      </c>
      <c r="B170">
        <v>771575109</v>
      </c>
      <c r="C170" s="14" t="s">
        <v>90</v>
      </c>
      <c r="D170" t="s">
        <v>8</v>
      </c>
      <c r="E170">
        <v>4.2370000000000001</v>
      </c>
      <c r="F170" s="21"/>
      <c r="G170" s="3">
        <f t="shared" si="2"/>
        <v>0</v>
      </c>
    </row>
    <row r="171" spans="1:7" x14ac:dyDescent="0.3">
      <c r="C171" s="14" t="s">
        <v>168</v>
      </c>
      <c r="E171">
        <v>4.2370000000000001</v>
      </c>
      <c r="F171" s="8"/>
    </row>
    <row r="172" spans="1:7" x14ac:dyDescent="0.3">
      <c r="A172">
        <v>66</v>
      </c>
      <c r="B172">
        <v>771578011</v>
      </c>
      <c r="C172" s="14" t="s">
        <v>91</v>
      </c>
      <c r="D172" t="s">
        <v>7</v>
      </c>
      <c r="E172">
        <v>7.6420000000000003</v>
      </c>
      <c r="F172" s="21"/>
      <c r="G172" s="3">
        <f t="shared" si="2"/>
        <v>0</v>
      </c>
    </row>
    <row r="173" spans="1:7" x14ac:dyDescent="0.3">
      <c r="C173" s="14" t="s">
        <v>187</v>
      </c>
      <c r="E173">
        <v>7.6420000000000003</v>
      </c>
      <c r="F173" s="8"/>
    </row>
    <row r="174" spans="1:7" x14ac:dyDescent="0.3">
      <c r="A174">
        <v>67</v>
      </c>
      <c r="B174">
        <v>771579791</v>
      </c>
      <c r="C174" s="14" t="s">
        <v>92</v>
      </c>
      <c r="D174" t="s">
        <v>8</v>
      </c>
      <c r="E174">
        <v>4.2370000000000001</v>
      </c>
      <c r="F174" s="21"/>
      <c r="G174" s="3">
        <f t="shared" si="2"/>
        <v>0</v>
      </c>
    </row>
    <row r="175" spans="1:7" x14ac:dyDescent="0.3">
      <c r="C175" s="14" t="s">
        <v>168</v>
      </c>
      <c r="E175">
        <v>4.2370000000000001</v>
      </c>
      <c r="F175" s="8"/>
    </row>
    <row r="176" spans="1:7" x14ac:dyDescent="0.3">
      <c r="A176">
        <v>68</v>
      </c>
      <c r="B176">
        <v>771579793</v>
      </c>
      <c r="C176" s="14" t="s">
        <v>93</v>
      </c>
      <c r="D176" t="s">
        <v>8</v>
      </c>
      <c r="E176">
        <v>4.2370000000000001</v>
      </c>
      <c r="F176" s="21"/>
      <c r="G176" s="3">
        <f t="shared" si="2"/>
        <v>0</v>
      </c>
    </row>
    <row r="177" spans="1:7" x14ac:dyDescent="0.3">
      <c r="C177" s="14" t="s">
        <v>168</v>
      </c>
      <c r="E177">
        <v>4.2370000000000001</v>
      </c>
      <c r="F177" s="8"/>
    </row>
    <row r="178" spans="1:7" x14ac:dyDescent="0.3">
      <c r="A178">
        <v>69</v>
      </c>
      <c r="B178">
        <v>2</v>
      </c>
      <c r="C178" s="14" t="s">
        <v>94</v>
      </c>
      <c r="D178" t="s">
        <v>8</v>
      </c>
      <c r="E178">
        <v>4.8725500000000004</v>
      </c>
      <c r="F178" s="21"/>
      <c r="G178" s="3">
        <f t="shared" si="2"/>
        <v>0</v>
      </c>
    </row>
    <row r="179" spans="1:7" x14ac:dyDescent="0.3">
      <c r="C179" s="14" t="s">
        <v>116</v>
      </c>
      <c r="F179" s="8"/>
    </row>
    <row r="180" spans="1:7" x14ac:dyDescent="0.3">
      <c r="C180" s="14" t="s">
        <v>204</v>
      </c>
      <c r="E180">
        <v>4.2370000000000001</v>
      </c>
      <c r="F180" s="8"/>
    </row>
    <row r="181" spans="1:7" x14ac:dyDescent="0.3">
      <c r="C181" s="14" t="s">
        <v>117</v>
      </c>
      <c r="F181" s="8"/>
    </row>
    <row r="182" spans="1:7" x14ac:dyDescent="0.3">
      <c r="C182" s="14" t="s">
        <v>205</v>
      </c>
      <c r="E182">
        <v>4.8725500000000004</v>
      </c>
      <c r="F182" s="8"/>
    </row>
    <row r="183" spans="1:7" x14ac:dyDescent="0.3">
      <c r="A183">
        <v>70</v>
      </c>
      <c r="B183">
        <v>998771202</v>
      </c>
      <c r="C183" s="14" t="s">
        <v>95</v>
      </c>
      <c r="D183" t="s">
        <v>49</v>
      </c>
      <c r="E183">
        <v>56.925699999999999</v>
      </c>
      <c r="F183" s="21"/>
      <c r="G183" s="3">
        <f t="shared" si="2"/>
        <v>0</v>
      </c>
    </row>
    <row r="184" spans="1:7" x14ac:dyDescent="0.3">
      <c r="A184" s="4" t="s">
        <v>5</v>
      </c>
      <c r="B184" s="4">
        <v>775</v>
      </c>
      <c r="C184" s="17" t="s">
        <v>96</v>
      </c>
      <c r="D184" s="4"/>
      <c r="E184" s="4"/>
      <c r="F184" s="10"/>
    </row>
    <row r="185" spans="1:7" x14ac:dyDescent="0.3">
      <c r="A185">
        <v>71</v>
      </c>
      <c r="B185">
        <v>775411810</v>
      </c>
      <c r="C185" s="14" t="s">
        <v>206</v>
      </c>
      <c r="D185" t="s">
        <v>7</v>
      </c>
      <c r="E185">
        <v>14.63</v>
      </c>
      <c r="F185" s="21"/>
      <c r="G185" s="3">
        <f t="shared" si="2"/>
        <v>0</v>
      </c>
    </row>
    <row r="186" spans="1:7" x14ac:dyDescent="0.3">
      <c r="C186" s="14" t="s">
        <v>207</v>
      </c>
      <c r="E186">
        <v>14.63</v>
      </c>
      <c r="F186" s="8"/>
    </row>
    <row r="187" spans="1:7" ht="28.8" x14ac:dyDescent="0.3">
      <c r="A187">
        <v>72</v>
      </c>
      <c r="B187">
        <v>775592002</v>
      </c>
      <c r="C187" s="14" t="s">
        <v>97</v>
      </c>
      <c r="D187" t="s">
        <v>8</v>
      </c>
      <c r="E187">
        <v>16.481000000000002</v>
      </c>
      <c r="F187" s="21"/>
      <c r="G187" s="3">
        <f t="shared" si="2"/>
        <v>0</v>
      </c>
    </row>
    <row r="188" spans="1:7" x14ac:dyDescent="0.3">
      <c r="C188" s="14" t="s">
        <v>166</v>
      </c>
      <c r="E188">
        <v>16.481000000000002</v>
      </c>
      <c r="F188" s="8"/>
    </row>
    <row r="189" spans="1:7" x14ac:dyDescent="0.3">
      <c r="A189" s="4" t="s">
        <v>5</v>
      </c>
      <c r="B189" s="4">
        <v>776</v>
      </c>
      <c r="C189" s="17" t="s">
        <v>98</v>
      </c>
      <c r="D189" s="4"/>
      <c r="E189" s="4"/>
      <c r="F189" s="10"/>
    </row>
    <row r="190" spans="1:7" x14ac:dyDescent="0.3">
      <c r="A190">
        <v>73</v>
      </c>
      <c r="B190">
        <v>776101101</v>
      </c>
      <c r="C190" s="14" t="s">
        <v>99</v>
      </c>
      <c r="D190" t="s">
        <v>8</v>
      </c>
      <c r="E190">
        <v>18.617999999999999</v>
      </c>
      <c r="F190" s="21"/>
      <c r="G190" s="3">
        <f t="shared" si="2"/>
        <v>0</v>
      </c>
    </row>
    <row r="191" spans="1:7" x14ac:dyDescent="0.3">
      <c r="C191" s="14" t="s">
        <v>165</v>
      </c>
      <c r="E191">
        <v>0.98699999999999999</v>
      </c>
      <c r="F191" s="8"/>
    </row>
    <row r="192" spans="1:7" x14ac:dyDescent="0.3">
      <c r="C192" s="14" t="s">
        <v>166</v>
      </c>
      <c r="E192">
        <v>16.481000000000002</v>
      </c>
      <c r="F192" s="8"/>
    </row>
    <row r="193" spans="1:7" x14ac:dyDescent="0.3">
      <c r="C193" s="14" t="s">
        <v>169</v>
      </c>
      <c r="E193">
        <v>1.1499999999999999</v>
      </c>
      <c r="F193" s="8"/>
    </row>
    <row r="194" spans="1:7" x14ac:dyDescent="0.3">
      <c r="A194">
        <v>74</v>
      </c>
      <c r="B194">
        <v>776101121</v>
      </c>
      <c r="C194" s="14" t="s">
        <v>100</v>
      </c>
      <c r="D194" t="s">
        <v>8</v>
      </c>
      <c r="E194">
        <v>18.617999999999999</v>
      </c>
      <c r="F194" s="21"/>
      <c r="G194" s="3">
        <f t="shared" si="2"/>
        <v>0</v>
      </c>
    </row>
    <row r="195" spans="1:7" x14ac:dyDescent="0.3">
      <c r="C195" s="14" t="s">
        <v>165</v>
      </c>
      <c r="E195">
        <v>0.98699999999999999</v>
      </c>
      <c r="F195" s="8"/>
    </row>
    <row r="196" spans="1:7" x14ac:dyDescent="0.3">
      <c r="C196" s="14" t="s">
        <v>166</v>
      </c>
      <c r="E196">
        <v>16.481000000000002</v>
      </c>
      <c r="F196" s="8"/>
    </row>
    <row r="197" spans="1:7" x14ac:dyDescent="0.3">
      <c r="C197" s="14" t="s">
        <v>169</v>
      </c>
      <c r="E197">
        <v>1.1499999999999999</v>
      </c>
      <c r="F197" s="8"/>
    </row>
    <row r="198" spans="1:7" ht="28.8" x14ac:dyDescent="0.3">
      <c r="A198">
        <v>75</v>
      </c>
      <c r="B198">
        <v>776401800</v>
      </c>
      <c r="C198" s="14" t="s">
        <v>101</v>
      </c>
      <c r="D198" t="s">
        <v>7</v>
      </c>
      <c r="E198">
        <v>7.3259999999999996</v>
      </c>
      <c r="F198" s="21"/>
      <c r="G198" s="3">
        <f t="shared" si="2"/>
        <v>0</v>
      </c>
    </row>
    <row r="199" spans="1:7" x14ac:dyDescent="0.3">
      <c r="C199" s="14" t="s">
        <v>208</v>
      </c>
      <c r="E199">
        <v>3.62</v>
      </c>
      <c r="F199" s="8"/>
    </row>
    <row r="200" spans="1:7" x14ac:dyDescent="0.3">
      <c r="C200" s="14" t="s">
        <v>209</v>
      </c>
      <c r="E200">
        <v>3.706</v>
      </c>
      <c r="F200" s="8"/>
    </row>
    <row r="201" spans="1:7" ht="28.8" x14ac:dyDescent="0.3">
      <c r="A201">
        <v>76</v>
      </c>
      <c r="B201">
        <v>776421100</v>
      </c>
      <c r="C201" s="14" t="s">
        <v>102</v>
      </c>
      <c r="D201" t="s">
        <v>7</v>
      </c>
      <c r="E201">
        <v>21.956</v>
      </c>
      <c r="F201" s="21"/>
      <c r="G201" s="3">
        <f t="shared" si="2"/>
        <v>0</v>
      </c>
    </row>
    <row r="202" spans="1:7" x14ac:dyDescent="0.3">
      <c r="C202" s="14" t="s">
        <v>208</v>
      </c>
      <c r="E202">
        <v>3.62</v>
      </c>
      <c r="F202" s="8"/>
    </row>
    <row r="203" spans="1:7" x14ac:dyDescent="0.3">
      <c r="C203" s="14" t="s">
        <v>210</v>
      </c>
      <c r="E203">
        <v>14.63</v>
      </c>
      <c r="F203" s="8"/>
    </row>
    <row r="204" spans="1:7" x14ac:dyDescent="0.3">
      <c r="C204" s="14" t="s">
        <v>209</v>
      </c>
      <c r="E204">
        <v>3.706</v>
      </c>
      <c r="F204" s="8"/>
    </row>
    <row r="205" spans="1:7" x14ac:dyDescent="0.3">
      <c r="A205">
        <v>77</v>
      </c>
      <c r="B205">
        <v>776511820</v>
      </c>
      <c r="C205" s="14" t="s">
        <v>103</v>
      </c>
      <c r="D205" t="s">
        <v>8</v>
      </c>
      <c r="E205">
        <v>2.137</v>
      </c>
      <c r="F205" s="21"/>
      <c r="G205" s="3">
        <f t="shared" si="2"/>
        <v>0</v>
      </c>
    </row>
    <row r="206" spans="1:7" x14ac:dyDescent="0.3">
      <c r="C206" s="14" t="s">
        <v>165</v>
      </c>
      <c r="E206">
        <v>0.98699999999999999</v>
      </c>
      <c r="F206" s="8"/>
    </row>
    <row r="207" spans="1:7" x14ac:dyDescent="0.3">
      <c r="C207" s="14" t="s">
        <v>169</v>
      </c>
      <c r="E207">
        <v>1.1499999999999999</v>
      </c>
      <c r="F207" s="8"/>
    </row>
    <row r="208" spans="1:7" ht="28.8" x14ac:dyDescent="0.3">
      <c r="A208">
        <v>78</v>
      </c>
      <c r="B208">
        <v>776521100</v>
      </c>
      <c r="C208" s="14" t="s">
        <v>104</v>
      </c>
      <c r="D208" t="s">
        <v>8</v>
      </c>
      <c r="E208">
        <v>18.617999999999999</v>
      </c>
      <c r="F208" s="21"/>
      <c r="G208" s="3">
        <f t="shared" ref="G206:G269" si="3">E208*F208</f>
        <v>0</v>
      </c>
    </row>
    <row r="209" spans="1:7" x14ac:dyDescent="0.3">
      <c r="C209" s="14" t="s">
        <v>165</v>
      </c>
      <c r="E209">
        <v>0.98699999999999999</v>
      </c>
      <c r="F209" s="8"/>
    </row>
    <row r="210" spans="1:7" x14ac:dyDescent="0.3">
      <c r="C210" s="14" t="s">
        <v>166</v>
      </c>
      <c r="E210">
        <v>16.481000000000002</v>
      </c>
      <c r="F210" s="8"/>
    </row>
    <row r="211" spans="1:7" x14ac:dyDescent="0.3">
      <c r="C211" s="14" t="s">
        <v>169</v>
      </c>
      <c r="E211">
        <v>1.1499999999999999</v>
      </c>
      <c r="F211" s="8"/>
    </row>
    <row r="212" spans="1:7" x14ac:dyDescent="0.3">
      <c r="A212">
        <v>79</v>
      </c>
      <c r="B212">
        <v>776981101</v>
      </c>
      <c r="C212" s="14" t="s">
        <v>105</v>
      </c>
      <c r="D212" t="s">
        <v>7</v>
      </c>
      <c r="E212">
        <v>3.85</v>
      </c>
      <c r="F212" s="21"/>
      <c r="G212" s="3">
        <f t="shared" si="3"/>
        <v>0</v>
      </c>
    </row>
    <row r="213" spans="1:7" x14ac:dyDescent="0.3">
      <c r="C213" s="14" t="s">
        <v>211</v>
      </c>
      <c r="E213">
        <v>3.85</v>
      </c>
      <c r="F213" s="8"/>
    </row>
    <row r="214" spans="1:7" ht="28.8" x14ac:dyDescent="0.3">
      <c r="A214">
        <v>80</v>
      </c>
      <c r="B214">
        <v>776994111</v>
      </c>
      <c r="C214" s="14" t="s">
        <v>106</v>
      </c>
      <c r="D214" t="s">
        <v>7</v>
      </c>
      <c r="E214">
        <v>9.3089999999999993</v>
      </c>
      <c r="F214" s="21"/>
      <c r="G214" s="3">
        <f t="shared" si="3"/>
        <v>0</v>
      </c>
    </row>
    <row r="215" spans="1:7" x14ac:dyDescent="0.3">
      <c r="C215" s="14" t="s">
        <v>212</v>
      </c>
      <c r="E215">
        <v>0.49349999999999999</v>
      </c>
      <c r="F215" s="8"/>
    </row>
    <row r="216" spans="1:7" x14ac:dyDescent="0.3">
      <c r="C216" s="14" t="s">
        <v>213</v>
      </c>
      <c r="E216">
        <v>8.2405000000000008</v>
      </c>
      <c r="F216" s="8"/>
    </row>
    <row r="217" spans="1:7" x14ac:dyDescent="0.3">
      <c r="C217" s="14" t="s">
        <v>214</v>
      </c>
      <c r="E217">
        <v>0.57499999999999996</v>
      </c>
      <c r="F217" s="8"/>
    </row>
    <row r="218" spans="1:7" x14ac:dyDescent="0.3">
      <c r="A218">
        <v>81</v>
      </c>
      <c r="B218">
        <v>776996110</v>
      </c>
      <c r="C218" s="14" t="s">
        <v>107</v>
      </c>
      <c r="D218" t="s">
        <v>8</v>
      </c>
      <c r="E218">
        <v>33.478999999999999</v>
      </c>
      <c r="F218" s="21"/>
      <c r="G218" s="3">
        <f t="shared" si="3"/>
        <v>0</v>
      </c>
    </row>
    <row r="219" spans="1:7" x14ac:dyDescent="0.3">
      <c r="C219" s="14" t="s">
        <v>164</v>
      </c>
      <c r="E219">
        <v>6.4649999999999999</v>
      </c>
      <c r="F219" s="8"/>
    </row>
    <row r="220" spans="1:7" x14ac:dyDescent="0.3">
      <c r="C220" s="14" t="s">
        <v>165</v>
      </c>
      <c r="E220">
        <v>0.98699999999999999</v>
      </c>
      <c r="F220" s="8"/>
    </row>
    <row r="221" spans="1:7" x14ac:dyDescent="0.3">
      <c r="C221" s="14" t="s">
        <v>166</v>
      </c>
      <c r="E221">
        <v>16.481000000000002</v>
      </c>
      <c r="F221" s="8"/>
    </row>
    <row r="222" spans="1:7" x14ac:dyDescent="0.3">
      <c r="C222" s="14" t="s">
        <v>167</v>
      </c>
      <c r="E222">
        <v>8.3960000000000008</v>
      </c>
      <c r="F222" s="8"/>
    </row>
    <row r="223" spans="1:7" x14ac:dyDescent="0.3">
      <c r="C223" s="14" t="s">
        <v>169</v>
      </c>
      <c r="E223">
        <v>1.1499999999999999</v>
      </c>
      <c r="F223" s="8"/>
    </row>
    <row r="224" spans="1:7" x14ac:dyDescent="0.3">
      <c r="A224">
        <v>82</v>
      </c>
      <c r="B224">
        <v>5537000111</v>
      </c>
      <c r="C224" s="14" t="s">
        <v>108</v>
      </c>
      <c r="D224" t="s">
        <v>18</v>
      </c>
      <c r="E224">
        <v>5</v>
      </c>
      <c r="F224" s="21"/>
      <c r="G224" s="3">
        <f t="shared" si="3"/>
        <v>0</v>
      </c>
    </row>
    <row r="225" spans="1:7" x14ac:dyDescent="0.3">
      <c r="A225">
        <v>83</v>
      </c>
      <c r="B225">
        <v>998776201</v>
      </c>
      <c r="C225" s="14" t="s">
        <v>109</v>
      </c>
      <c r="D225" t="s">
        <v>49</v>
      </c>
      <c r="E225">
        <v>155.69460000000001</v>
      </c>
      <c r="F225" s="21"/>
      <c r="G225" s="3">
        <f t="shared" si="3"/>
        <v>0</v>
      </c>
    </row>
    <row r="226" spans="1:7" x14ac:dyDescent="0.3">
      <c r="A226" s="4" t="s">
        <v>5</v>
      </c>
      <c r="B226" s="4">
        <v>781</v>
      </c>
      <c r="C226" s="17" t="s">
        <v>110</v>
      </c>
      <c r="D226" s="4"/>
      <c r="E226" s="4"/>
      <c r="F226" s="10"/>
    </row>
    <row r="227" spans="1:7" x14ac:dyDescent="0.3">
      <c r="A227">
        <v>84</v>
      </c>
      <c r="B227">
        <v>781419711</v>
      </c>
      <c r="C227" s="14" t="s">
        <v>111</v>
      </c>
      <c r="D227" t="s">
        <v>8</v>
      </c>
      <c r="E227">
        <v>18.2056</v>
      </c>
      <c r="F227" s="21"/>
      <c r="G227" s="3">
        <f t="shared" si="3"/>
        <v>0</v>
      </c>
    </row>
    <row r="228" spans="1:7" x14ac:dyDescent="0.3">
      <c r="C228" s="14" t="s">
        <v>215</v>
      </c>
      <c r="E228">
        <v>4.2759999999999998</v>
      </c>
      <c r="F228" s="8"/>
    </row>
    <row r="229" spans="1:7" x14ac:dyDescent="0.3">
      <c r="C229" s="14" t="s">
        <v>216</v>
      </c>
      <c r="E229">
        <v>14.835599999999999</v>
      </c>
      <c r="F229" s="8"/>
    </row>
    <row r="230" spans="1:7" x14ac:dyDescent="0.3">
      <c r="C230" s="14">
        <f>-(0.6*1.51)</f>
        <v>-0.90599999999999992</v>
      </c>
      <c r="E230">
        <v>-0.90600000000000003</v>
      </c>
      <c r="F230" s="8"/>
    </row>
    <row r="231" spans="1:7" ht="28.8" x14ac:dyDescent="0.3">
      <c r="A231">
        <v>85</v>
      </c>
      <c r="B231">
        <v>781475116</v>
      </c>
      <c r="C231" s="14" t="s">
        <v>112</v>
      </c>
      <c r="D231" t="s">
        <v>8</v>
      </c>
      <c r="E231">
        <v>18.2056</v>
      </c>
      <c r="F231" s="21"/>
      <c r="G231" s="3">
        <f t="shared" si="3"/>
        <v>0</v>
      </c>
    </row>
    <row r="232" spans="1:7" x14ac:dyDescent="0.3">
      <c r="C232" s="14" t="s">
        <v>215</v>
      </c>
      <c r="E232">
        <v>4.2759999999999998</v>
      </c>
      <c r="F232" s="8"/>
    </row>
    <row r="233" spans="1:7" x14ac:dyDescent="0.3">
      <c r="C233" s="14" t="s">
        <v>216</v>
      </c>
      <c r="E233">
        <v>14.835599999999999</v>
      </c>
      <c r="F233" s="8"/>
    </row>
    <row r="234" spans="1:7" x14ac:dyDescent="0.3">
      <c r="C234" s="14">
        <f>-(0.6*1.51)</f>
        <v>-0.90599999999999992</v>
      </c>
      <c r="E234">
        <v>-0.90600000000000003</v>
      </c>
      <c r="F234" s="8"/>
    </row>
    <row r="235" spans="1:7" x14ac:dyDescent="0.3">
      <c r="A235">
        <v>86</v>
      </c>
      <c r="B235">
        <v>781479705</v>
      </c>
      <c r="C235" s="14" t="s">
        <v>113</v>
      </c>
      <c r="D235" t="s">
        <v>8</v>
      </c>
      <c r="E235">
        <v>18.2056</v>
      </c>
      <c r="F235" s="21"/>
      <c r="G235" s="3">
        <f t="shared" si="3"/>
        <v>0</v>
      </c>
    </row>
    <row r="236" spans="1:7" x14ac:dyDescent="0.3">
      <c r="C236" s="14" t="s">
        <v>215</v>
      </c>
      <c r="E236">
        <v>4.2759999999999998</v>
      </c>
      <c r="F236" s="8"/>
    </row>
    <row r="237" spans="1:7" x14ac:dyDescent="0.3">
      <c r="C237" s="14" t="s">
        <v>216</v>
      </c>
      <c r="E237">
        <v>14.835599999999999</v>
      </c>
      <c r="F237" s="8"/>
    </row>
    <row r="238" spans="1:7" x14ac:dyDescent="0.3">
      <c r="C238" s="14">
        <f>-(0.6*1.51)</f>
        <v>-0.90599999999999992</v>
      </c>
      <c r="E238">
        <v>-0.90600000000000003</v>
      </c>
      <c r="F238" s="8"/>
    </row>
    <row r="239" spans="1:7" x14ac:dyDescent="0.3">
      <c r="A239">
        <v>87</v>
      </c>
      <c r="B239">
        <v>781491001</v>
      </c>
      <c r="C239" s="14" t="s">
        <v>114</v>
      </c>
      <c r="D239" t="s">
        <v>7</v>
      </c>
      <c r="E239">
        <v>8.77</v>
      </c>
      <c r="F239" s="21"/>
      <c r="G239" s="3">
        <f t="shared" si="3"/>
        <v>0</v>
      </c>
    </row>
    <row r="240" spans="1:7" x14ac:dyDescent="0.3">
      <c r="C240" s="14" t="s">
        <v>217</v>
      </c>
      <c r="E240">
        <v>3.2</v>
      </c>
      <c r="F240" s="8"/>
    </row>
    <row r="241" spans="1:7" x14ac:dyDescent="0.3">
      <c r="C241" s="14" t="s">
        <v>218</v>
      </c>
      <c r="E241">
        <v>3.6</v>
      </c>
      <c r="F241" s="8"/>
    </row>
    <row r="242" spans="1:7" x14ac:dyDescent="0.3">
      <c r="C242" s="14">
        <v>1.97</v>
      </c>
      <c r="E242">
        <v>1.97</v>
      </c>
      <c r="F242" s="8"/>
    </row>
    <row r="243" spans="1:7" x14ac:dyDescent="0.3">
      <c r="A243">
        <v>88</v>
      </c>
      <c r="B243">
        <v>3</v>
      </c>
      <c r="C243" s="14" t="s">
        <v>115</v>
      </c>
      <c r="D243" t="s">
        <v>8</v>
      </c>
      <c r="E243">
        <v>20.72944</v>
      </c>
      <c r="F243" s="21"/>
      <c r="G243" s="3">
        <f t="shared" si="3"/>
        <v>0</v>
      </c>
    </row>
    <row r="244" spans="1:7" x14ac:dyDescent="0.3">
      <c r="C244" s="14" t="s">
        <v>116</v>
      </c>
      <c r="F244" s="8"/>
    </row>
    <row r="245" spans="1:7" x14ac:dyDescent="0.3">
      <c r="C245" s="14" t="s">
        <v>219</v>
      </c>
      <c r="E245">
        <v>4.2759999999999998</v>
      </c>
      <c r="F245" s="8"/>
    </row>
    <row r="246" spans="1:7" x14ac:dyDescent="0.3">
      <c r="C246" s="14" t="s">
        <v>220</v>
      </c>
      <c r="E246">
        <v>14.835599999999999</v>
      </c>
      <c r="F246" s="8"/>
    </row>
    <row r="247" spans="1:7" x14ac:dyDescent="0.3">
      <c r="C247" s="14" t="s">
        <v>221</v>
      </c>
      <c r="E247">
        <v>-0.90600000000000003</v>
      </c>
      <c r="F247" s="8"/>
    </row>
    <row r="248" spans="1:7" x14ac:dyDescent="0.3">
      <c r="C248" s="14" t="s">
        <v>117</v>
      </c>
      <c r="F248" s="8"/>
    </row>
    <row r="249" spans="1:7" x14ac:dyDescent="0.3">
      <c r="C249" s="14" t="s">
        <v>222</v>
      </c>
      <c r="E249">
        <v>20.72944</v>
      </c>
      <c r="F249" s="8"/>
    </row>
    <row r="250" spans="1:7" x14ac:dyDescent="0.3">
      <c r="A250">
        <v>89</v>
      </c>
      <c r="B250" t="s">
        <v>118</v>
      </c>
      <c r="C250" s="14" t="s">
        <v>119</v>
      </c>
      <c r="D250" t="s">
        <v>7</v>
      </c>
      <c r="E250">
        <v>9</v>
      </c>
      <c r="F250" s="21"/>
      <c r="G250" s="3">
        <f t="shared" si="3"/>
        <v>0</v>
      </c>
    </row>
    <row r="251" spans="1:7" x14ac:dyDescent="0.3">
      <c r="A251">
        <v>90</v>
      </c>
      <c r="B251">
        <v>998781202</v>
      </c>
      <c r="C251" s="14" t="s">
        <v>120</v>
      </c>
      <c r="D251" t="s">
        <v>49</v>
      </c>
      <c r="E251">
        <v>242.55940000000001</v>
      </c>
      <c r="F251" s="21"/>
      <c r="G251" s="3">
        <f t="shared" si="3"/>
        <v>0</v>
      </c>
    </row>
    <row r="252" spans="1:7" x14ac:dyDescent="0.3">
      <c r="A252" s="4" t="s">
        <v>5</v>
      </c>
      <c r="B252" s="4">
        <v>783</v>
      </c>
      <c r="C252" s="17" t="s">
        <v>23</v>
      </c>
      <c r="D252" s="4"/>
      <c r="E252" s="4"/>
      <c r="F252" s="10"/>
    </row>
    <row r="253" spans="1:7" x14ac:dyDescent="0.3">
      <c r="A253">
        <v>91</v>
      </c>
      <c r="B253">
        <v>783112510</v>
      </c>
      <c r="C253" s="14" t="s">
        <v>121</v>
      </c>
      <c r="D253" t="s">
        <v>8</v>
      </c>
      <c r="E253">
        <v>5.4</v>
      </c>
      <c r="F253" s="21"/>
      <c r="G253" s="3">
        <f t="shared" si="3"/>
        <v>0</v>
      </c>
    </row>
    <row r="254" spans="1:7" x14ac:dyDescent="0.3">
      <c r="C254" s="14" t="s">
        <v>223</v>
      </c>
      <c r="E254">
        <v>2.4</v>
      </c>
      <c r="F254" s="8"/>
    </row>
    <row r="255" spans="1:7" x14ac:dyDescent="0.3">
      <c r="C255" s="14" t="s">
        <v>122</v>
      </c>
      <c r="E255">
        <v>3</v>
      </c>
      <c r="F255" s="8"/>
    </row>
    <row r="256" spans="1:7" x14ac:dyDescent="0.3">
      <c r="A256">
        <v>92</v>
      </c>
      <c r="B256">
        <v>783622900</v>
      </c>
      <c r="C256" s="14" t="s">
        <v>123</v>
      </c>
      <c r="D256" t="s">
        <v>8</v>
      </c>
      <c r="E256">
        <v>6.0215100000000001</v>
      </c>
      <c r="F256" s="21"/>
      <c r="G256" s="3">
        <f t="shared" si="3"/>
        <v>0</v>
      </c>
    </row>
    <row r="257" spans="1:7" x14ac:dyDescent="0.3">
      <c r="C257" s="14" t="s">
        <v>224</v>
      </c>
      <c r="E257">
        <v>3.5979999999999999</v>
      </c>
      <c r="F257" s="8"/>
    </row>
    <row r="258" spans="1:7" x14ac:dyDescent="0.3">
      <c r="C258" s="14" t="s">
        <v>225</v>
      </c>
      <c r="E258">
        <v>2.4235099999999998</v>
      </c>
      <c r="F258" s="8"/>
    </row>
    <row r="259" spans="1:7" x14ac:dyDescent="0.3">
      <c r="A259" s="4" t="s">
        <v>5</v>
      </c>
      <c r="B259" s="4">
        <v>784</v>
      </c>
      <c r="C259" s="17" t="s">
        <v>124</v>
      </c>
      <c r="D259" s="4"/>
      <c r="E259" s="4"/>
      <c r="F259" s="10"/>
    </row>
    <row r="260" spans="1:7" x14ac:dyDescent="0.3">
      <c r="A260">
        <v>93</v>
      </c>
      <c r="B260">
        <v>784191101</v>
      </c>
      <c r="C260" s="14" t="s">
        <v>125</v>
      </c>
      <c r="D260" t="s">
        <v>8</v>
      </c>
      <c r="E260">
        <v>155.12923000000001</v>
      </c>
      <c r="F260" s="21"/>
      <c r="G260" s="3">
        <f t="shared" si="3"/>
        <v>0</v>
      </c>
    </row>
    <row r="261" spans="1:7" x14ac:dyDescent="0.3">
      <c r="C261" s="14" t="s">
        <v>126</v>
      </c>
      <c r="F261" s="8"/>
    </row>
    <row r="262" spans="1:7" x14ac:dyDescent="0.3">
      <c r="C262" s="14" t="s">
        <v>170</v>
      </c>
      <c r="E262">
        <v>40.477499999999999</v>
      </c>
      <c r="F262" s="8"/>
    </row>
    <row r="263" spans="1:7" x14ac:dyDescent="0.3">
      <c r="C263" s="14">
        <f>-(0.8*1.97+0.6*0.197+1.25*1.97+0.6*1.97+0.6*1.97)</f>
        <v>-6.5206999999999997</v>
      </c>
      <c r="E263">
        <v>-6.5206999999999997</v>
      </c>
      <c r="F263" s="8"/>
    </row>
    <row r="264" spans="1:7" x14ac:dyDescent="0.3">
      <c r="C264" s="14" t="s">
        <v>171</v>
      </c>
      <c r="E264">
        <v>10.8454</v>
      </c>
      <c r="F264" s="8"/>
    </row>
    <row r="265" spans="1:7" x14ac:dyDescent="0.3">
      <c r="C265" s="14">
        <f>-(0.6*1.97)</f>
        <v>-1.1819999999999999</v>
      </c>
      <c r="E265">
        <v>-1.1819999999999999</v>
      </c>
      <c r="F265" s="8"/>
    </row>
    <row r="266" spans="1:7" x14ac:dyDescent="0.3">
      <c r="C266" s="14" t="s">
        <v>172</v>
      </c>
      <c r="E266">
        <v>42.867600000000003</v>
      </c>
      <c r="F266" s="8"/>
    </row>
    <row r="267" spans="1:7" x14ac:dyDescent="0.3">
      <c r="C267" s="14">
        <f>-(1.25*1.97+0.8*1.97+0.95*2.19+2*1.5)</f>
        <v>-9.1189999999999998</v>
      </c>
      <c r="E267">
        <v>-9.1189999999999998</v>
      </c>
      <c r="F267" s="8"/>
    </row>
    <row r="268" spans="1:7" x14ac:dyDescent="0.3">
      <c r="C268" s="14" t="s">
        <v>173</v>
      </c>
      <c r="E268">
        <v>29.812000000000001</v>
      </c>
      <c r="F268" s="8"/>
    </row>
    <row r="269" spans="1:7" x14ac:dyDescent="0.3">
      <c r="C269" s="14">
        <f>-(0.8*1.97+0.6*1.97+1.77*1.5)</f>
        <v>-5.4130000000000003</v>
      </c>
      <c r="E269">
        <v>-5.4130000000000003</v>
      </c>
      <c r="F269" s="8"/>
    </row>
    <row r="270" spans="1:7" x14ac:dyDescent="0.3">
      <c r="C270" s="14" t="s">
        <v>174</v>
      </c>
      <c r="E270">
        <v>8.7365200000000005</v>
      </c>
      <c r="F270" s="8"/>
    </row>
    <row r="271" spans="1:7" x14ac:dyDescent="0.3">
      <c r="C271" s="14">
        <f>-(0.6*0.46*2)</f>
        <v>-0.55200000000000005</v>
      </c>
      <c r="E271">
        <v>-0.55200000000000005</v>
      </c>
      <c r="F271" s="8"/>
    </row>
    <row r="272" spans="1:7" x14ac:dyDescent="0.3">
      <c r="C272" s="14" t="s">
        <v>175</v>
      </c>
      <c r="E272">
        <v>8.6429100000000005</v>
      </c>
      <c r="F272" s="8"/>
    </row>
    <row r="273" spans="1:7" x14ac:dyDescent="0.3">
      <c r="C273" s="14">
        <f>-(0.6*1.97)</f>
        <v>-1.1819999999999999</v>
      </c>
      <c r="E273">
        <v>-1.1819999999999999</v>
      </c>
      <c r="F273" s="8"/>
    </row>
    <row r="274" spans="1:7" x14ac:dyDescent="0.3">
      <c r="C274" s="14" t="s">
        <v>127</v>
      </c>
      <c r="F274" s="8"/>
    </row>
    <row r="275" spans="1:7" x14ac:dyDescent="0.3">
      <c r="C275" s="14" t="s">
        <v>164</v>
      </c>
      <c r="E275">
        <v>6.4649999999999999</v>
      </c>
      <c r="F275" s="8"/>
    </row>
    <row r="276" spans="1:7" x14ac:dyDescent="0.3">
      <c r="C276" s="14" t="s">
        <v>165</v>
      </c>
      <c r="E276">
        <v>0.98699999999999999</v>
      </c>
      <c r="F276" s="8"/>
    </row>
    <row r="277" spans="1:7" x14ac:dyDescent="0.3">
      <c r="C277" s="14" t="s">
        <v>166</v>
      </c>
      <c r="E277">
        <v>16.481000000000002</v>
      </c>
      <c r="F277" s="8"/>
    </row>
    <row r="278" spans="1:7" x14ac:dyDescent="0.3">
      <c r="C278" s="14" t="s">
        <v>167</v>
      </c>
      <c r="E278">
        <v>8.3960000000000008</v>
      </c>
      <c r="F278" s="8"/>
    </row>
    <row r="279" spans="1:7" x14ac:dyDescent="0.3">
      <c r="C279" s="14" t="s">
        <v>168</v>
      </c>
      <c r="E279">
        <v>4.2370000000000001</v>
      </c>
      <c r="F279" s="8"/>
    </row>
    <row r="280" spans="1:7" x14ac:dyDescent="0.3">
      <c r="C280" s="14" t="s">
        <v>169</v>
      </c>
      <c r="E280">
        <v>1.1499999999999999</v>
      </c>
      <c r="F280" s="8"/>
    </row>
    <row r="281" spans="1:7" x14ac:dyDescent="0.3">
      <c r="A281">
        <v>94</v>
      </c>
      <c r="B281">
        <v>784195112</v>
      </c>
      <c r="C281" s="14" t="s">
        <v>128</v>
      </c>
      <c r="D281" t="s">
        <v>8</v>
      </c>
      <c r="E281">
        <v>155.12923000000001</v>
      </c>
      <c r="F281" s="21"/>
      <c r="G281" s="3">
        <f t="shared" ref="G270:G333" si="4">E281*F281</f>
        <v>0</v>
      </c>
    </row>
    <row r="282" spans="1:7" x14ac:dyDescent="0.3">
      <c r="C282" s="14" t="s">
        <v>126</v>
      </c>
      <c r="F282" s="8"/>
    </row>
    <row r="283" spans="1:7" x14ac:dyDescent="0.3">
      <c r="C283" s="14" t="s">
        <v>170</v>
      </c>
      <c r="E283">
        <v>40.477499999999999</v>
      </c>
      <c r="F283" s="8"/>
    </row>
    <row r="284" spans="1:7" x14ac:dyDescent="0.3">
      <c r="C284" s="14">
        <f>-(0.8*1.97+0.6*0.197+1.25*1.97+0.6*1.97+0.6*1.97)</f>
        <v>-6.5206999999999997</v>
      </c>
      <c r="E284">
        <v>-6.5206999999999997</v>
      </c>
      <c r="F284" s="8"/>
    </row>
    <row r="285" spans="1:7" x14ac:dyDescent="0.3">
      <c r="C285" s="14" t="s">
        <v>171</v>
      </c>
      <c r="E285">
        <v>10.8454</v>
      </c>
      <c r="F285" s="8"/>
    </row>
    <row r="286" spans="1:7" x14ac:dyDescent="0.3">
      <c r="C286" s="14">
        <f>-(0.6*1.97)</f>
        <v>-1.1819999999999999</v>
      </c>
      <c r="E286">
        <v>-1.1819999999999999</v>
      </c>
      <c r="F286" s="8"/>
    </row>
    <row r="287" spans="1:7" x14ac:dyDescent="0.3">
      <c r="C287" s="14" t="s">
        <v>172</v>
      </c>
      <c r="E287">
        <v>42.867600000000003</v>
      </c>
      <c r="F287" s="8"/>
    </row>
    <row r="288" spans="1:7" x14ac:dyDescent="0.3">
      <c r="C288" s="14">
        <f>-(1.25*1.97+0.8*1.97+0.95*2.19+2*1.5)</f>
        <v>-9.1189999999999998</v>
      </c>
      <c r="E288">
        <v>-9.1189999999999998</v>
      </c>
      <c r="F288" s="8"/>
    </row>
    <row r="289" spans="1:7" x14ac:dyDescent="0.3">
      <c r="C289" s="14" t="s">
        <v>173</v>
      </c>
      <c r="E289">
        <v>29.812000000000001</v>
      </c>
      <c r="F289" s="8"/>
    </row>
    <row r="290" spans="1:7" x14ac:dyDescent="0.3">
      <c r="C290" s="14">
        <f>-(0.8*1.97+0.6*1.97+1.77*1.5)</f>
        <v>-5.4130000000000003</v>
      </c>
      <c r="E290">
        <v>-5.4130000000000003</v>
      </c>
      <c r="F290" s="8"/>
    </row>
    <row r="291" spans="1:7" x14ac:dyDescent="0.3">
      <c r="C291" s="14" t="s">
        <v>174</v>
      </c>
      <c r="E291">
        <v>8.7365200000000005</v>
      </c>
      <c r="F291" s="8"/>
    </row>
    <row r="292" spans="1:7" x14ac:dyDescent="0.3">
      <c r="C292" s="14">
        <f>-(0.6*0.46*2)</f>
        <v>-0.55200000000000005</v>
      </c>
      <c r="E292">
        <v>-0.55200000000000005</v>
      </c>
      <c r="F292" s="8"/>
    </row>
    <row r="293" spans="1:7" x14ac:dyDescent="0.3">
      <c r="C293" s="14" t="s">
        <v>175</v>
      </c>
      <c r="E293">
        <v>8.6429100000000005</v>
      </c>
      <c r="F293" s="8"/>
    </row>
    <row r="294" spans="1:7" x14ac:dyDescent="0.3">
      <c r="C294" s="14">
        <f>-(0.6*1.97)</f>
        <v>-1.1819999999999999</v>
      </c>
      <c r="E294">
        <v>-1.1819999999999999</v>
      </c>
      <c r="F294" s="8"/>
    </row>
    <row r="295" spans="1:7" x14ac:dyDescent="0.3">
      <c r="C295" s="14" t="s">
        <v>127</v>
      </c>
      <c r="F295" s="8"/>
    </row>
    <row r="296" spans="1:7" x14ac:dyDescent="0.3">
      <c r="C296" s="14" t="s">
        <v>164</v>
      </c>
      <c r="E296">
        <v>6.4649999999999999</v>
      </c>
      <c r="F296" s="8"/>
    </row>
    <row r="297" spans="1:7" x14ac:dyDescent="0.3">
      <c r="C297" s="14" t="s">
        <v>165</v>
      </c>
      <c r="E297">
        <v>0.98699999999999999</v>
      </c>
      <c r="F297" s="8"/>
    </row>
    <row r="298" spans="1:7" x14ac:dyDescent="0.3">
      <c r="C298" s="14" t="s">
        <v>166</v>
      </c>
      <c r="E298">
        <v>16.481000000000002</v>
      </c>
      <c r="F298" s="8"/>
    </row>
    <row r="299" spans="1:7" x14ac:dyDescent="0.3">
      <c r="C299" s="14" t="s">
        <v>167</v>
      </c>
      <c r="E299">
        <v>8.3960000000000008</v>
      </c>
      <c r="F299" s="8"/>
    </row>
    <row r="300" spans="1:7" x14ac:dyDescent="0.3">
      <c r="C300" s="14" t="s">
        <v>168</v>
      </c>
      <c r="E300">
        <v>4.2370000000000001</v>
      </c>
      <c r="F300" s="8"/>
    </row>
    <row r="301" spans="1:7" x14ac:dyDescent="0.3">
      <c r="C301" s="14" t="s">
        <v>169</v>
      </c>
      <c r="E301">
        <v>1.1499999999999999</v>
      </c>
      <c r="F301" s="8"/>
    </row>
    <row r="302" spans="1:7" x14ac:dyDescent="0.3">
      <c r="A302">
        <v>95</v>
      </c>
      <c r="B302">
        <v>784011111</v>
      </c>
      <c r="C302" s="14" t="s">
        <v>129</v>
      </c>
      <c r="D302" t="s">
        <v>8</v>
      </c>
      <c r="E302">
        <v>155.12923000000001</v>
      </c>
      <c r="F302" s="21"/>
      <c r="G302" s="3">
        <f t="shared" si="4"/>
        <v>0</v>
      </c>
    </row>
    <row r="303" spans="1:7" x14ac:dyDescent="0.3">
      <c r="C303" s="14" t="s">
        <v>126</v>
      </c>
      <c r="F303" s="8"/>
    </row>
    <row r="304" spans="1:7" x14ac:dyDescent="0.3">
      <c r="C304" s="14" t="s">
        <v>170</v>
      </c>
      <c r="E304">
        <v>40.477499999999999</v>
      </c>
      <c r="F304" s="8"/>
    </row>
    <row r="305" spans="3:6" x14ac:dyDescent="0.3">
      <c r="C305" s="14">
        <f>-(0.8*1.97+0.6*0.197+1.25*1.97+0.6*1.97+0.6*1.97)</f>
        <v>-6.5206999999999997</v>
      </c>
      <c r="E305">
        <v>-6.5206999999999997</v>
      </c>
      <c r="F305" s="8"/>
    </row>
    <row r="306" spans="3:6" x14ac:dyDescent="0.3">
      <c r="C306" s="14" t="s">
        <v>171</v>
      </c>
      <c r="E306">
        <v>10.8454</v>
      </c>
      <c r="F306" s="8"/>
    </row>
    <row r="307" spans="3:6" x14ac:dyDescent="0.3">
      <c r="C307" s="14">
        <f>-(0.6*1.97)</f>
        <v>-1.1819999999999999</v>
      </c>
      <c r="E307">
        <v>-1.1819999999999999</v>
      </c>
      <c r="F307" s="8"/>
    </row>
    <row r="308" spans="3:6" x14ac:dyDescent="0.3">
      <c r="C308" s="14" t="s">
        <v>172</v>
      </c>
      <c r="E308">
        <v>42.867600000000003</v>
      </c>
      <c r="F308" s="8"/>
    </row>
    <row r="309" spans="3:6" x14ac:dyDescent="0.3">
      <c r="C309" s="14">
        <f>-(1.25*1.97+0.8*1.97+0.95*2.19+2*1.5)</f>
        <v>-9.1189999999999998</v>
      </c>
      <c r="E309">
        <v>-9.1189999999999998</v>
      </c>
      <c r="F309" s="8"/>
    </row>
    <row r="310" spans="3:6" x14ac:dyDescent="0.3">
      <c r="C310" s="14" t="s">
        <v>173</v>
      </c>
      <c r="E310">
        <v>29.812000000000001</v>
      </c>
      <c r="F310" s="8"/>
    </row>
    <row r="311" spans="3:6" x14ac:dyDescent="0.3">
      <c r="C311" s="14">
        <f>-(0.8*1.97+0.6*1.97+1.77*1.5)</f>
        <v>-5.4130000000000003</v>
      </c>
      <c r="E311">
        <v>-5.4130000000000003</v>
      </c>
      <c r="F311" s="8"/>
    </row>
    <row r="312" spans="3:6" x14ac:dyDescent="0.3">
      <c r="C312" s="14" t="s">
        <v>174</v>
      </c>
      <c r="E312">
        <v>8.7365200000000005</v>
      </c>
      <c r="F312" s="8"/>
    </row>
    <row r="313" spans="3:6" x14ac:dyDescent="0.3">
      <c r="C313" s="14">
        <f>-(0.6*0.46*2)</f>
        <v>-0.55200000000000005</v>
      </c>
      <c r="E313">
        <v>-0.55200000000000005</v>
      </c>
      <c r="F313" s="8"/>
    </row>
    <row r="314" spans="3:6" x14ac:dyDescent="0.3">
      <c r="C314" s="14" t="s">
        <v>175</v>
      </c>
      <c r="E314">
        <v>8.6429100000000005</v>
      </c>
      <c r="F314" s="8"/>
    </row>
    <row r="315" spans="3:6" x14ac:dyDescent="0.3">
      <c r="C315" s="14">
        <f>-(0.6*1.97)</f>
        <v>-1.1819999999999999</v>
      </c>
      <c r="E315">
        <v>-1.1819999999999999</v>
      </c>
      <c r="F315" s="8"/>
    </row>
    <row r="316" spans="3:6" x14ac:dyDescent="0.3">
      <c r="C316" s="14" t="s">
        <v>127</v>
      </c>
      <c r="F316" s="8"/>
    </row>
    <row r="317" spans="3:6" x14ac:dyDescent="0.3">
      <c r="C317" s="14" t="s">
        <v>164</v>
      </c>
      <c r="E317">
        <v>6.4649999999999999</v>
      </c>
      <c r="F317" s="8"/>
    </row>
    <row r="318" spans="3:6" x14ac:dyDescent="0.3">
      <c r="C318" s="14" t="s">
        <v>165</v>
      </c>
      <c r="E318">
        <v>0.98699999999999999</v>
      </c>
      <c r="F318" s="8"/>
    </row>
    <row r="319" spans="3:6" x14ac:dyDescent="0.3">
      <c r="C319" s="14" t="s">
        <v>166</v>
      </c>
      <c r="E319">
        <v>16.481000000000002</v>
      </c>
      <c r="F319" s="8"/>
    </row>
    <row r="320" spans="3:6" x14ac:dyDescent="0.3">
      <c r="C320" s="14" t="s">
        <v>167</v>
      </c>
      <c r="E320">
        <v>8.3960000000000008</v>
      </c>
      <c r="F320" s="8"/>
    </row>
    <row r="321" spans="1:7" x14ac:dyDescent="0.3">
      <c r="C321" s="14" t="s">
        <v>168</v>
      </c>
      <c r="E321">
        <v>4.2370000000000001</v>
      </c>
      <c r="F321" s="8"/>
    </row>
    <row r="322" spans="1:7" x14ac:dyDescent="0.3">
      <c r="C322" s="14" t="s">
        <v>169</v>
      </c>
      <c r="E322">
        <v>1.1499999999999999</v>
      </c>
      <c r="F322" s="8"/>
    </row>
    <row r="323" spans="1:7" x14ac:dyDescent="0.3">
      <c r="A323">
        <v>96</v>
      </c>
      <c r="B323">
        <v>784011222</v>
      </c>
      <c r="C323" s="14" t="s">
        <v>130</v>
      </c>
      <c r="D323" t="s">
        <v>8</v>
      </c>
      <c r="E323">
        <v>37.716000000000001</v>
      </c>
      <c r="F323" s="21"/>
      <c r="G323" s="3">
        <f t="shared" si="4"/>
        <v>0</v>
      </c>
    </row>
    <row r="324" spans="1:7" x14ac:dyDescent="0.3">
      <c r="C324" s="14" t="s">
        <v>164</v>
      </c>
      <c r="E324">
        <v>6.4649999999999999</v>
      </c>
      <c r="F324" s="8"/>
    </row>
    <row r="325" spans="1:7" x14ac:dyDescent="0.3">
      <c r="C325" s="14" t="s">
        <v>165</v>
      </c>
      <c r="E325">
        <v>0.98699999999999999</v>
      </c>
      <c r="F325" s="8"/>
    </row>
    <row r="326" spans="1:7" x14ac:dyDescent="0.3">
      <c r="C326" s="14" t="s">
        <v>166</v>
      </c>
      <c r="E326">
        <v>16.481000000000002</v>
      </c>
      <c r="F326" s="8"/>
    </row>
    <row r="327" spans="1:7" x14ac:dyDescent="0.3">
      <c r="C327" s="14" t="s">
        <v>167</v>
      </c>
      <c r="E327">
        <v>8.3960000000000008</v>
      </c>
      <c r="F327" s="8"/>
    </row>
    <row r="328" spans="1:7" x14ac:dyDescent="0.3">
      <c r="C328" s="14" t="s">
        <v>168</v>
      </c>
      <c r="E328">
        <v>4.2370000000000001</v>
      </c>
      <c r="F328" s="8"/>
    </row>
    <row r="329" spans="1:7" x14ac:dyDescent="0.3">
      <c r="C329" s="14" t="s">
        <v>169</v>
      </c>
      <c r="E329">
        <v>1.1499999999999999</v>
      </c>
      <c r="F329" s="8"/>
    </row>
    <row r="330" spans="1:7" x14ac:dyDescent="0.3">
      <c r="A330" s="4" t="s">
        <v>5</v>
      </c>
      <c r="B330" s="4" t="s">
        <v>131</v>
      </c>
      <c r="C330" s="17" t="s">
        <v>132</v>
      </c>
      <c r="D330" s="4"/>
      <c r="E330" s="4"/>
      <c r="F330" s="10"/>
    </row>
    <row r="331" spans="1:7" x14ac:dyDescent="0.3">
      <c r="A331">
        <v>97</v>
      </c>
      <c r="B331">
        <v>210100001</v>
      </c>
      <c r="C331" s="14" t="s">
        <v>226</v>
      </c>
      <c r="D331" t="s">
        <v>18</v>
      </c>
      <c r="E331">
        <v>7</v>
      </c>
      <c r="F331" s="21"/>
      <c r="G331" s="3">
        <f t="shared" si="4"/>
        <v>0</v>
      </c>
    </row>
    <row r="332" spans="1:7" x14ac:dyDescent="0.3">
      <c r="A332">
        <v>98</v>
      </c>
      <c r="B332">
        <v>210100002</v>
      </c>
      <c r="C332" s="14" t="s">
        <v>227</v>
      </c>
      <c r="D332" t="s">
        <v>18</v>
      </c>
      <c r="E332">
        <v>1</v>
      </c>
      <c r="F332" s="21"/>
      <c r="G332" s="3">
        <f t="shared" si="4"/>
        <v>0</v>
      </c>
    </row>
    <row r="333" spans="1:7" x14ac:dyDescent="0.3">
      <c r="A333">
        <v>99</v>
      </c>
      <c r="B333">
        <v>210110001</v>
      </c>
      <c r="C333" s="14" t="s">
        <v>133</v>
      </c>
      <c r="D333" t="s">
        <v>18</v>
      </c>
      <c r="E333">
        <v>7</v>
      </c>
      <c r="F333" s="21"/>
      <c r="G333" s="3">
        <f t="shared" si="4"/>
        <v>0</v>
      </c>
    </row>
    <row r="334" spans="1:7" ht="28.8" x14ac:dyDescent="0.3">
      <c r="A334">
        <v>100</v>
      </c>
      <c r="B334">
        <v>210111011</v>
      </c>
      <c r="C334" s="14" t="s">
        <v>228</v>
      </c>
      <c r="D334" t="s">
        <v>18</v>
      </c>
      <c r="E334">
        <v>7</v>
      </c>
      <c r="F334" s="21"/>
      <c r="G334" s="3">
        <f t="shared" ref="G334:G378" si="5">E334*F334</f>
        <v>0</v>
      </c>
    </row>
    <row r="335" spans="1:7" ht="28.8" x14ac:dyDescent="0.3">
      <c r="A335">
        <v>101</v>
      </c>
      <c r="B335">
        <v>210111014</v>
      </c>
      <c r="C335" s="14" t="s">
        <v>229</v>
      </c>
      <c r="D335" t="s">
        <v>18</v>
      </c>
      <c r="E335">
        <v>9</v>
      </c>
      <c r="F335" s="21"/>
      <c r="G335" s="3">
        <f t="shared" si="5"/>
        <v>0</v>
      </c>
    </row>
    <row r="336" spans="1:7" x14ac:dyDescent="0.3">
      <c r="A336">
        <v>102</v>
      </c>
      <c r="B336">
        <v>210120561</v>
      </c>
      <c r="C336" s="14" t="s">
        <v>230</v>
      </c>
      <c r="D336" t="s">
        <v>18</v>
      </c>
      <c r="E336">
        <v>7</v>
      </c>
      <c r="F336" s="21"/>
      <c r="G336" s="3">
        <f t="shared" si="5"/>
        <v>0</v>
      </c>
    </row>
    <row r="337" spans="1:7" x14ac:dyDescent="0.3">
      <c r="A337">
        <v>103</v>
      </c>
      <c r="B337">
        <v>210191532</v>
      </c>
      <c r="C337" s="14" t="s">
        <v>231</v>
      </c>
      <c r="D337" t="s">
        <v>18</v>
      </c>
      <c r="E337">
        <v>1</v>
      </c>
      <c r="F337" s="21"/>
      <c r="G337" s="3">
        <f t="shared" si="5"/>
        <v>0</v>
      </c>
    </row>
    <row r="338" spans="1:7" x14ac:dyDescent="0.3">
      <c r="A338">
        <v>104</v>
      </c>
      <c r="B338">
        <v>210200211</v>
      </c>
      <c r="C338" s="14" t="s">
        <v>232</v>
      </c>
      <c r="D338" t="s">
        <v>18</v>
      </c>
      <c r="E338">
        <v>8</v>
      </c>
      <c r="F338" s="21"/>
      <c r="G338" s="3">
        <f t="shared" si="5"/>
        <v>0</v>
      </c>
    </row>
    <row r="339" spans="1:7" x14ac:dyDescent="0.3">
      <c r="A339">
        <v>105</v>
      </c>
      <c r="B339">
        <v>210800004</v>
      </c>
      <c r="C339" s="14" t="s">
        <v>233</v>
      </c>
      <c r="D339" t="s">
        <v>7</v>
      </c>
      <c r="E339">
        <v>17</v>
      </c>
      <c r="F339" s="21"/>
      <c r="G339" s="3">
        <f t="shared" si="5"/>
        <v>0</v>
      </c>
    </row>
    <row r="340" spans="1:7" x14ac:dyDescent="0.3">
      <c r="A340">
        <v>106</v>
      </c>
      <c r="B340">
        <v>210800666</v>
      </c>
      <c r="C340" s="14" t="s">
        <v>234</v>
      </c>
      <c r="D340" t="s">
        <v>7</v>
      </c>
      <c r="E340">
        <v>1</v>
      </c>
      <c r="F340" s="21"/>
      <c r="G340" s="3">
        <f t="shared" si="5"/>
        <v>0</v>
      </c>
    </row>
    <row r="341" spans="1:7" ht="28.8" x14ac:dyDescent="0.3">
      <c r="A341">
        <v>107</v>
      </c>
      <c r="B341">
        <v>210800105</v>
      </c>
      <c r="C341" s="14" t="s">
        <v>235</v>
      </c>
      <c r="D341" t="s">
        <v>7</v>
      </c>
      <c r="E341">
        <v>200</v>
      </c>
      <c r="F341" s="21"/>
      <c r="G341" s="3">
        <f t="shared" si="5"/>
        <v>0</v>
      </c>
    </row>
    <row r="342" spans="1:7" ht="28.8" x14ac:dyDescent="0.3">
      <c r="A342">
        <v>108</v>
      </c>
      <c r="B342">
        <v>210800106</v>
      </c>
      <c r="C342" s="14" t="s">
        <v>134</v>
      </c>
      <c r="D342" t="s">
        <v>7</v>
      </c>
      <c r="E342">
        <v>90</v>
      </c>
      <c r="F342" s="21"/>
      <c r="G342" s="3">
        <f t="shared" si="5"/>
        <v>0</v>
      </c>
    </row>
    <row r="343" spans="1:7" x14ac:dyDescent="0.3">
      <c r="A343">
        <v>109</v>
      </c>
      <c r="B343">
        <v>222260020</v>
      </c>
      <c r="C343" s="14" t="s">
        <v>135</v>
      </c>
      <c r="D343" t="s">
        <v>18</v>
      </c>
      <c r="E343">
        <v>23</v>
      </c>
      <c r="F343" s="21"/>
      <c r="G343" s="3">
        <f t="shared" si="5"/>
        <v>0</v>
      </c>
    </row>
    <row r="344" spans="1:7" x14ac:dyDescent="0.3">
      <c r="A344">
        <v>110</v>
      </c>
      <c r="B344">
        <v>650063611</v>
      </c>
      <c r="C344" s="14" t="s">
        <v>236</v>
      </c>
      <c r="D344" t="s">
        <v>18</v>
      </c>
      <c r="E344">
        <v>1</v>
      </c>
      <c r="F344" s="21"/>
      <c r="G344" s="3">
        <f t="shared" si="5"/>
        <v>0</v>
      </c>
    </row>
    <row r="345" spans="1:7" x14ac:dyDescent="0.3">
      <c r="A345">
        <v>111</v>
      </c>
      <c r="B345">
        <v>2145877558</v>
      </c>
      <c r="C345" s="14" t="s">
        <v>237</v>
      </c>
      <c r="D345" t="s">
        <v>20</v>
      </c>
      <c r="E345">
        <v>10</v>
      </c>
      <c r="F345" s="21"/>
      <c r="G345" s="3">
        <f t="shared" si="5"/>
        <v>0</v>
      </c>
    </row>
    <row r="346" spans="1:7" x14ac:dyDescent="0.3">
      <c r="A346">
        <v>112</v>
      </c>
      <c r="B346">
        <v>21548777</v>
      </c>
      <c r="C346" s="14" t="s">
        <v>238</v>
      </c>
      <c r="D346" t="s">
        <v>22</v>
      </c>
      <c r="E346">
        <v>1</v>
      </c>
      <c r="F346" s="21"/>
      <c r="G346" s="3">
        <f t="shared" si="5"/>
        <v>0</v>
      </c>
    </row>
    <row r="347" spans="1:7" x14ac:dyDescent="0.3">
      <c r="A347">
        <v>113</v>
      </c>
      <c r="B347">
        <v>34141303</v>
      </c>
      <c r="C347" s="14" t="s">
        <v>239</v>
      </c>
      <c r="D347" t="s">
        <v>7</v>
      </c>
      <c r="E347">
        <v>17</v>
      </c>
      <c r="F347" s="21"/>
      <c r="G347" s="3">
        <f t="shared" si="5"/>
        <v>0</v>
      </c>
    </row>
    <row r="348" spans="1:7" x14ac:dyDescent="0.3">
      <c r="A348">
        <v>114</v>
      </c>
      <c r="B348">
        <v>34142157</v>
      </c>
      <c r="C348" s="14" t="s">
        <v>240</v>
      </c>
      <c r="D348" t="s">
        <v>7</v>
      </c>
      <c r="E348">
        <v>1</v>
      </c>
      <c r="F348" s="21"/>
      <c r="G348" s="3">
        <f t="shared" si="5"/>
        <v>0</v>
      </c>
    </row>
    <row r="349" spans="1:7" x14ac:dyDescent="0.3">
      <c r="A349">
        <v>115</v>
      </c>
      <c r="B349">
        <v>34535400</v>
      </c>
      <c r="C349" s="14" t="s">
        <v>136</v>
      </c>
      <c r="D349" t="s">
        <v>18</v>
      </c>
      <c r="E349">
        <v>7</v>
      </c>
      <c r="F349" s="21"/>
      <c r="G349" s="3">
        <f t="shared" si="5"/>
        <v>0</v>
      </c>
    </row>
    <row r="350" spans="1:7" x14ac:dyDescent="0.3">
      <c r="A350">
        <v>116</v>
      </c>
      <c r="B350">
        <v>34536490</v>
      </c>
      <c r="C350" s="14" t="s">
        <v>241</v>
      </c>
      <c r="D350" t="s">
        <v>18</v>
      </c>
      <c r="E350">
        <v>7</v>
      </c>
      <c r="F350" s="21"/>
      <c r="G350" s="3">
        <f t="shared" si="5"/>
        <v>0</v>
      </c>
    </row>
    <row r="351" spans="1:7" x14ac:dyDescent="0.3">
      <c r="A351">
        <v>117</v>
      </c>
      <c r="B351">
        <v>34536700</v>
      </c>
      <c r="C351" s="14" t="s">
        <v>137</v>
      </c>
      <c r="D351" t="s">
        <v>18</v>
      </c>
      <c r="E351">
        <v>7</v>
      </c>
      <c r="F351" s="21"/>
      <c r="G351" s="3">
        <f t="shared" si="5"/>
        <v>0</v>
      </c>
    </row>
    <row r="352" spans="1:7" x14ac:dyDescent="0.3">
      <c r="A352">
        <v>118</v>
      </c>
      <c r="B352">
        <v>345601050000</v>
      </c>
      <c r="C352" s="14" t="s">
        <v>242</v>
      </c>
      <c r="D352" t="s">
        <v>18</v>
      </c>
      <c r="E352">
        <v>1</v>
      </c>
      <c r="F352" s="21"/>
      <c r="G352" s="3">
        <f t="shared" si="5"/>
        <v>0</v>
      </c>
    </row>
    <row r="353" spans="1:7" x14ac:dyDescent="0.3">
      <c r="A353">
        <v>119</v>
      </c>
      <c r="B353">
        <v>34571519</v>
      </c>
      <c r="C353" s="14" t="s">
        <v>243</v>
      </c>
      <c r="D353" t="s">
        <v>18</v>
      </c>
      <c r="E353">
        <v>23</v>
      </c>
      <c r="F353" s="21"/>
      <c r="G353" s="3">
        <f t="shared" si="5"/>
        <v>0</v>
      </c>
    </row>
    <row r="354" spans="1:7" x14ac:dyDescent="0.3">
      <c r="A354">
        <v>120</v>
      </c>
      <c r="B354" t="s">
        <v>244</v>
      </c>
      <c r="C354" s="14" t="s">
        <v>245</v>
      </c>
      <c r="D354" t="s">
        <v>18</v>
      </c>
      <c r="E354">
        <v>8</v>
      </c>
      <c r="F354" s="21"/>
      <c r="G354" s="3">
        <f t="shared" si="5"/>
        <v>0</v>
      </c>
    </row>
    <row r="355" spans="1:7" x14ac:dyDescent="0.3">
      <c r="A355">
        <v>121</v>
      </c>
      <c r="B355" t="s">
        <v>246</v>
      </c>
      <c r="C355" s="14" t="s">
        <v>247</v>
      </c>
      <c r="D355" t="s">
        <v>18</v>
      </c>
      <c r="E355">
        <v>1</v>
      </c>
      <c r="F355" s="21"/>
      <c r="G355" s="3">
        <f t="shared" si="5"/>
        <v>0</v>
      </c>
    </row>
    <row r="356" spans="1:7" x14ac:dyDescent="0.3">
      <c r="A356">
        <v>122</v>
      </c>
      <c r="B356">
        <v>35822001013</v>
      </c>
      <c r="C356" s="14" t="s">
        <v>248</v>
      </c>
      <c r="D356" t="s">
        <v>18</v>
      </c>
      <c r="E356">
        <v>1</v>
      </c>
      <c r="F356" s="21"/>
      <c r="G356" s="3">
        <f t="shared" si="5"/>
        <v>0</v>
      </c>
    </row>
    <row r="357" spans="1:7" x14ac:dyDescent="0.3">
      <c r="A357">
        <v>123</v>
      </c>
      <c r="B357">
        <v>35822001014</v>
      </c>
      <c r="C357" s="14" t="s">
        <v>249</v>
      </c>
      <c r="D357" t="s">
        <v>18</v>
      </c>
      <c r="E357">
        <v>2</v>
      </c>
      <c r="F357" s="21"/>
      <c r="G357" s="3">
        <f t="shared" si="5"/>
        <v>0</v>
      </c>
    </row>
    <row r="358" spans="1:7" x14ac:dyDescent="0.3">
      <c r="A358">
        <v>124</v>
      </c>
      <c r="B358">
        <v>35822001015</v>
      </c>
      <c r="C358" s="14" t="s">
        <v>138</v>
      </c>
      <c r="D358" t="s">
        <v>18</v>
      </c>
      <c r="E358">
        <v>4</v>
      </c>
      <c r="F358" s="21"/>
      <c r="G358" s="3">
        <f t="shared" si="5"/>
        <v>0</v>
      </c>
    </row>
    <row r="359" spans="1:7" x14ac:dyDescent="0.3">
      <c r="A359">
        <v>125</v>
      </c>
      <c r="B359">
        <v>358890405</v>
      </c>
      <c r="C359" s="14" t="s">
        <v>250</v>
      </c>
      <c r="D359" t="s">
        <v>18</v>
      </c>
      <c r="E359">
        <v>1</v>
      </c>
      <c r="F359" s="21"/>
      <c r="G359" s="3">
        <f t="shared" si="5"/>
        <v>0</v>
      </c>
    </row>
    <row r="360" spans="1:7" x14ac:dyDescent="0.3">
      <c r="A360">
        <v>126</v>
      </c>
      <c r="B360">
        <v>58541252</v>
      </c>
      <c r="C360" s="14" t="s">
        <v>251</v>
      </c>
      <c r="D360" t="s">
        <v>252</v>
      </c>
      <c r="E360">
        <v>30</v>
      </c>
      <c r="F360" s="21"/>
      <c r="G360" s="3">
        <f t="shared" si="5"/>
        <v>0</v>
      </c>
    </row>
    <row r="361" spans="1:7" x14ac:dyDescent="0.3">
      <c r="A361" s="4" t="s">
        <v>5</v>
      </c>
      <c r="B361" s="4" t="s">
        <v>139</v>
      </c>
      <c r="C361" s="17" t="s">
        <v>12</v>
      </c>
      <c r="D361" s="4"/>
      <c r="E361" s="4"/>
      <c r="F361" s="10"/>
    </row>
    <row r="362" spans="1:7" x14ac:dyDescent="0.3">
      <c r="A362">
        <v>127</v>
      </c>
      <c r="B362">
        <v>979086112</v>
      </c>
      <c r="C362" s="14" t="s">
        <v>140</v>
      </c>
      <c r="D362" t="s">
        <v>11</v>
      </c>
      <c r="E362">
        <v>2.4213200000000001</v>
      </c>
      <c r="F362" s="21"/>
      <c r="G362" s="3">
        <f t="shared" si="5"/>
        <v>0</v>
      </c>
    </row>
    <row r="363" spans="1:7" x14ac:dyDescent="0.3">
      <c r="A363">
        <v>128</v>
      </c>
      <c r="B363">
        <v>979011111</v>
      </c>
      <c r="C363" s="14" t="s">
        <v>253</v>
      </c>
      <c r="D363" t="s">
        <v>11</v>
      </c>
      <c r="E363">
        <v>2.4213200000000001</v>
      </c>
      <c r="F363" s="21"/>
      <c r="G363" s="3">
        <f t="shared" si="5"/>
        <v>0</v>
      </c>
    </row>
    <row r="364" spans="1:7" x14ac:dyDescent="0.3">
      <c r="A364">
        <v>129</v>
      </c>
      <c r="B364">
        <v>979011121</v>
      </c>
      <c r="C364" s="14" t="s">
        <v>141</v>
      </c>
      <c r="D364" t="s">
        <v>11</v>
      </c>
      <c r="E364">
        <v>21.791869999999999</v>
      </c>
      <c r="F364" s="21"/>
      <c r="G364" s="3">
        <f t="shared" si="5"/>
        <v>0</v>
      </c>
    </row>
    <row r="365" spans="1:7" x14ac:dyDescent="0.3">
      <c r="A365">
        <v>130</v>
      </c>
      <c r="B365">
        <v>979081111</v>
      </c>
      <c r="C365" s="14" t="s">
        <v>13</v>
      </c>
      <c r="D365" t="s">
        <v>11</v>
      </c>
      <c r="E365">
        <v>2.4213200000000001</v>
      </c>
      <c r="F365" s="21"/>
      <c r="G365" s="3">
        <f t="shared" si="5"/>
        <v>0</v>
      </c>
    </row>
    <row r="366" spans="1:7" x14ac:dyDescent="0.3">
      <c r="A366">
        <v>131</v>
      </c>
      <c r="B366">
        <v>979081121</v>
      </c>
      <c r="C366" s="14" t="s">
        <v>14</v>
      </c>
      <c r="D366" t="s">
        <v>11</v>
      </c>
      <c r="E366">
        <v>48.426380000000002</v>
      </c>
      <c r="F366" s="21"/>
      <c r="G366" s="3">
        <f t="shared" si="5"/>
        <v>0</v>
      </c>
    </row>
    <row r="367" spans="1:7" x14ac:dyDescent="0.3">
      <c r="A367">
        <v>132</v>
      </c>
      <c r="B367">
        <v>979082111</v>
      </c>
      <c r="C367" s="14" t="s">
        <v>15</v>
      </c>
      <c r="D367" t="s">
        <v>11</v>
      </c>
      <c r="E367">
        <v>2.4213200000000001</v>
      </c>
      <c r="F367" s="21"/>
      <c r="G367" s="3">
        <f t="shared" si="5"/>
        <v>0</v>
      </c>
    </row>
    <row r="368" spans="1:7" x14ac:dyDescent="0.3">
      <c r="A368">
        <v>133</v>
      </c>
      <c r="B368">
        <v>979082121</v>
      </c>
      <c r="C368" s="14" t="s">
        <v>16</v>
      </c>
      <c r="D368" t="s">
        <v>11</v>
      </c>
      <c r="E368">
        <v>7.26396</v>
      </c>
      <c r="F368" s="21"/>
      <c r="G368" s="3">
        <f t="shared" si="5"/>
        <v>0</v>
      </c>
    </row>
    <row r="369" spans="1:7" x14ac:dyDescent="0.3">
      <c r="A369">
        <v>134</v>
      </c>
      <c r="B369">
        <v>979990001</v>
      </c>
      <c r="C369" s="14" t="s">
        <v>17</v>
      </c>
      <c r="D369" t="s">
        <v>11</v>
      </c>
      <c r="E369">
        <v>2.4213200000000001</v>
      </c>
      <c r="F369" s="21"/>
      <c r="G369" s="3">
        <f t="shared" si="5"/>
        <v>0</v>
      </c>
    </row>
    <row r="370" spans="1:7" x14ac:dyDescent="0.3">
      <c r="A370" s="4" t="s">
        <v>5</v>
      </c>
      <c r="B370" s="4" t="s">
        <v>142</v>
      </c>
      <c r="C370" s="17" t="s">
        <v>143</v>
      </c>
      <c r="D370" s="4"/>
      <c r="E370" s="4"/>
      <c r="F370" s="10"/>
    </row>
    <row r="371" spans="1:7" x14ac:dyDescent="0.3">
      <c r="A371">
        <v>135</v>
      </c>
      <c r="B371" t="s">
        <v>268</v>
      </c>
      <c r="C371" s="14" t="s">
        <v>269</v>
      </c>
      <c r="D371" t="s">
        <v>146</v>
      </c>
      <c r="E371">
        <v>1</v>
      </c>
      <c r="F371" s="21"/>
      <c r="G371" s="3">
        <f t="shared" si="5"/>
        <v>0</v>
      </c>
    </row>
    <row r="372" spans="1:7" x14ac:dyDescent="0.3">
      <c r="A372">
        <v>136</v>
      </c>
      <c r="B372" t="s">
        <v>144</v>
      </c>
      <c r="C372" s="14" t="s">
        <v>145</v>
      </c>
      <c r="D372" t="s">
        <v>146</v>
      </c>
      <c r="E372">
        <v>1</v>
      </c>
      <c r="F372" s="21"/>
      <c r="G372" s="3">
        <f t="shared" si="5"/>
        <v>0</v>
      </c>
    </row>
    <row r="373" spans="1:7" x14ac:dyDescent="0.3">
      <c r="A373">
        <v>137</v>
      </c>
      <c r="B373" t="s">
        <v>147</v>
      </c>
      <c r="C373" s="14" t="s">
        <v>148</v>
      </c>
      <c r="D373" t="s">
        <v>146</v>
      </c>
      <c r="E373">
        <v>1</v>
      </c>
      <c r="F373" s="21"/>
      <c r="G373" s="3">
        <f t="shared" si="5"/>
        <v>0</v>
      </c>
    </row>
    <row r="374" spans="1:7" x14ac:dyDescent="0.3">
      <c r="A374">
        <v>138</v>
      </c>
      <c r="B374" t="s">
        <v>270</v>
      </c>
      <c r="C374" s="14" t="s">
        <v>271</v>
      </c>
      <c r="D374" t="s">
        <v>146</v>
      </c>
      <c r="E374">
        <v>1</v>
      </c>
      <c r="F374" s="21"/>
      <c r="G374" s="3">
        <f t="shared" si="5"/>
        <v>0</v>
      </c>
    </row>
    <row r="375" spans="1:7" x14ac:dyDescent="0.3">
      <c r="A375">
        <v>139</v>
      </c>
      <c r="B375">
        <v>144854</v>
      </c>
      <c r="C375" s="14" t="s">
        <v>272</v>
      </c>
      <c r="D375" t="s">
        <v>146</v>
      </c>
      <c r="E375">
        <v>1</v>
      </c>
      <c r="F375" s="21"/>
      <c r="G375" s="3">
        <f t="shared" si="5"/>
        <v>0</v>
      </c>
    </row>
    <row r="376" spans="1:7" x14ac:dyDescent="0.3">
      <c r="A376">
        <v>140</v>
      </c>
      <c r="B376">
        <v>41477</v>
      </c>
      <c r="C376" s="14" t="s">
        <v>273</v>
      </c>
      <c r="D376" t="s">
        <v>146</v>
      </c>
      <c r="E376">
        <v>1</v>
      </c>
      <c r="F376" s="21"/>
      <c r="G376" s="3">
        <f t="shared" si="5"/>
        <v>0</v>
      </c>
    </row>
    <row r="377" spans="1:7" x14ac:dyDescent="0.3">
      <c r="A377">
        <v>141</v>
      </c>
      <c r="B377">
        <v>4211</v>
      </c>
      <c r="C377" s="14" t="s">
        <v>274</v>
      </c>
      <c r="D377" t="s">
        <v>146</v>
      </c>
      <c r="E377">
        <v>1</v>
      </c>
      <c r="F377" s="21"/>
      <c r="G377" s="3">
        <f t="shared" si="5"/>
        <v>0</v>
      </c>
    </row>
    <row r="378" spans="1:7" x14ac:dyDescent="0.3">
      <c r="A378">
        <v>142</v>
      </c>
      <c r="B378">
        <v>51444</v>
      </c>
      <c r="C378" s="14" t="s">
        <v>275</v>
      </c>
      <c r="D378" t="s">
        <v>146</v>
      </c>
      <c r="E378">
        <v>1</v>
      </c>
      <c r="F378" s="21"/>
      <c r="G378" s="3">
        <f t="shared" si="5"/>
        <v>0</v>
      </c>
    </row>
  </sheetData>
  <autoFilter ref="A12:G378" xr:uid="{F0D349EC-5443-4647-9F05-196FB3444067}"/>
  <mergeCells count="2">
    <mergeCell ref="A10:C10"/>
    <mergeCell ref="A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2021-01-14T13:04:28Z</dcterms:modified>
</cp:coreProperties>
</file>