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'List1'!$A$10:$G$374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<sst xmlns="http://schemas.openxmlformats.org/spreadsheetml/2006/main" count="560" uniqueCount="291">
  <si>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</si>
  <si>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</si>
  <si>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</si>
  <si>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</si>
  <si>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</si>
  <si>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</si>
  <si>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</si>
  <si>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</si>
  <si>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</si>
  <si>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</si>
  <si>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</si>
  <si>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</si>
  <si>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</si>
  <si>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</si>
  <si>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</si>
  <si>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</si>
  <si>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</si>
  <si>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</si>
  <si>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</si>
  <si>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</si>
  <si>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</si>
  <si>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</si>
  <si>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</si>
  <si>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Osazení revizních dvířek do SDK příček, do 0,50 m2</t>
  </si>
  <si>
    <t>kus</t>
  </si>
  <si>
    <t>Předstěna SDK,tl.55mm,1xoc.kce CD,1xRB 12,5mm,izol bez dodávky izolace</t>
  </si>
  <si>
    <t>Revizní dvířka 60x60 bílá</t>
  </si>
  <si>
    <t>ks</t>
  </si>
  <si>
    <t>Úpravy povrchů vnitřní</t>
  </si>
  <si>
    <t>Zakrývání výplní vnitřních otvorů</t>
  </si>
  <si>
    <t>Podlahy a podlahové konstrukce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</si>
  <si>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</si>
  <si>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</si>
  <si>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</si>
  <si>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</si>
  <si>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</si>
  <si>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</si>
  <si>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Broušení betonových povrchů do tl. 5 mm</t>
  </si>
  <si>
    <t>Vyvěšení dřevěných dveřních křídel pl. do 2 m2</t>
  </si>
  <si>
    <t>Vybourání kovových dveřních zárubní pl. do 2 m2</t>
  </si>
  <si>
    <t>Otlučení omítek vnitřních vápenných stropů do 10 %</t>
  </si>
  <si>
    <t>Otlučení omítek vnitřních stěn v rozsahu do 10 %</t>
  </si>
  <si>
    <t>Odsekání vnitřních obkladů stěn do 1 m2</t>
  </si>
  <si>
    <t>Přesun hmot pro opravy a údržbu do výšky 25 m</t>
  </si>
  <si>
    <t>Izolace proti vodě</t>
  </si>
  <si>
    <t>Hydroizolační povlak - nátěr nebo stěrka</t>
  </si>
  <si>
    <t>Těsnicí pás do spoje podlaha - stěna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</si>
  <si>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</si>
  <si>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</si>
  <si>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</si>
  <si>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</si>
  <si>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</si>
  <si>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</si>
  <si>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</si>
  <si>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</si>
  <si>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</si>
  <si>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Přesun hmot pro vnitřní vodovod, výšky do 12 m</t>
  </si>
  <si>
    <t>Zařizovací předměty</t>
  </si>
  <si>
    <t>soubor</t>
  </si>
  <si>
    <t>Montáž klozetových mís kombinovaných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</si>
  <si>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</si>
  <si>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</si>
  <si>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</si>
  <si>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</si>
  <si>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</si>
  <si>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Sifon dřezový HL100, 6/4 ", přípoj myčka, pračka</t>
  </si>
  <si>
    <t>Koleno připojovací pro pračku a myčku HL 19, G 1"</t>
  </si>
  <si>
    <t>Montáž zrcadla na stěnu, na lepidlo, pl. do 2 m2</t>
  </si>
  <si>
    <t>725277101R00</t>
  </si>
  <si>
    <t>Demontáž koupelnových doplňků - mýdelníků, držáků, madel apod.</t>
  </si>
  <si>
    <t>42377000R</t>
  </si>
  <si>
    <t>Háček plastový bíly</t>
  </si>
  <si>
    <t>Zrcadlo nemontované čiré tl. 4 mm</t>
  </si>
  <si>
    <t>Přesun hmot pro zařizovací předměty, výšky do 12 m</t>
  </si>
  <si>
    <t>Konstrukce truhlářské</t>
  </si>
  <si>
    <t>Montáž dveří do zárubně,otevíravých 1kř.do 0,8 m</t>
  </si>
  <si>
    <t>D+M Odsavač par bílý 630W</t>
  </si>
  <si>
    <t>kpl</t>
  </si>
  <si>
    <t>766877115R00</t>
  </si>
  <si>
    <t>Dveře vnitřní hladké plné 1kř. 80x197 bílé včetně kování</t>
  </si>
  <si>
    <t>Přesun hmot pro truhlářské konstr., výšky do 12 m</t>
  </si>
  <si>
    <t>Konstrukce zámečnické</t>
  </si>
  <si>
    <t>Podlahy z dlaždic a obklady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</si>
  <si>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</si>
  <si>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</si>
  <si>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</si>
  <si>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</si>
  <si>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</si>
  <si>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</si>
  <si>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Podlahy povlakové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</si>
  <si>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</si>
  <si>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</si>
  <si>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</si>
  <si>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</si>
  <si>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</si>
  <si>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</si>
  <si>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Keramický obklad 30x30 - předpoklad ceny 450Kč/m2</t>
  </si>
  <si>
    <t>59760720.AR</t>
  </si>
  <si>
    <t>Lišta obkl/dlažba plast</t>
  </si>
  <si>
    <t>Přesun hmot pro obklady keramické, výšky do 12 m</t>
  </si>
  <si>
    <t>Nátěry</t>
  </si>
  <si>
    <t>Nátěr syntet. potrubí do DN 50 mm  Z+2x +1x email</t>
  </si>
  <si>
    <t>Nátěr syntetický kov. konstr. 2x + 1x email + tmel</t>
  </si>
  <si>
    <t>Malby</t>
  </si>
  <si>
    <t>Penetrace podkladu univerzální Primalex 1x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</si>
  <si>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</si>
  <si>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</si>
  <si>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</si>
  <si>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</si>
  <si>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</si>
  <si>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</si>
  <si>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</si>
  <si>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</si>
  <si>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</si>
  <si>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</si>
  <si>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</si>
  <si>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</si>
  <si>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</si>
  <si>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</si>
  <si>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Kabel CYKY 750 V 3x2,5 mm2 uložený pod omítkou včetně dodávky kabelu</t>
  </si>
  <si>
    <t>Krabice KU 68 pod omítku + vysekání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</si>
  <si>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</si>
  <si>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</si>
  <si>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</si>
  <si>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</si>
  <si>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</si>
  <si>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</si>
  <si>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</si>
  <si>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</si>
  <si>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Lišta upevňovací   6035-84</t>
  </si>
  <si>
    <t>Krabice univerzální z PH  KU 68</t>
  </si>
  <si>
    <t>348147770R</t>
  </si>
  <si>
    <t>Svítidlo žárovkové 60W včetně žárovky</t>
  </si>
  <si>
    <t>Jistič do 80 A 1 pól. charakteristika B, LTN-10B-1</t>
  </si>
  <si>
    <t>Jistič do 80 A 1 pól. charakteristika B, LTN-13B-1</t>
  </si>
  <si>
    <t>Proudový chránič PF6-25/2/0,03 na DIN lištu</t>
  </si>
  <si>
    <t>Sádra stavební bilá         5 kg           bal.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</si>
  <si>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</si>
  <si>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</si>
  <si>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</si>
  <si>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</si>
  <si>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</si>
  <si>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</si>
  <si>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</si>
  <si>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</si>
  <si>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</si>
  <si>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</si>
  <si>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</si>
  <si>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</si>
  <si>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</si>
  <si>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</si>
  <si>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</si>
  <si>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</si>
  <si>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</si>
  <si>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</si>
  <si>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</si>
  <si>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</si>
  <si>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</si>
  <si>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</si>
  <si>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</si>
  <si>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</si>
  <si>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</si>
  <si>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</si>
  <si>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 xml:space="preserve">Odstranění maleb omytím v místnosti H do 3,8 m </t>
  </si>
  <si>
    <t>Výplně otvorů</t>
  </si>
  <si>
    <t>Průraz zdivem v cihlové zdi tloušťky 15 cm plochy do 0,025 m2</t>
  </si>
  <si>
    <t>Práce spojené s demontáži rozvodů - voda, kanalizace</t>
  </si>
  <si>
    <t>Demontáž příček umakartových, roštu</t>
  </si>
  <si>
    <t>Demontáž příček umakartových, desek do suti</t>
  </si>
  <si>
    <t>Začátek provozního součtu</t>
  </si>
  <si>
    <t>Konec provozního součtu</t>
  </si>
  <si>
    <t>Demontáž umyvadel bez výtokových armatur</t>
  </si>
  <si>
    <t>Montáž umyvadel na šrouby do zdiva</t>
  </si>
  <si>
    <t>Nátěr olejový OK "A" 2x + 1x email</t>
  </si>
  <si>
    <t>Odmaštění chemickými rozpouštědly</t>
  </si>
  <si>
    <t>Usazení rozvaděče ER 1.0 +1.1(bez zednických prací</t>
  </si>
  <si>
    <t>357377061R</t>
  </si>
  <si>
    <t>ELEKTRICKÝ ROZVADĚČ 12T NÁSTĚNNÝ</t>
  </si>
  <si>
    <t>Jistič do 80 A 1 pól. charakteristika B, LTN-16B-1</t>
  </si>
  <si>
    <t>Rekonstrukce bytu - Moravská 2 byt č.12</t>
  </si>
  <si>
    <t>Cena celkem vč. DPH 15%</t>
  </si>
  <si>
    <t>Válcované nosníky do č.12 do připravených otvorů</t>
  </si>
  <si>
    <t>1,1*3,06*2/1000</t>
  </si>
  <si>
    <t>Vyrovnání povrchu zdiva maltou tl.do 3 cm</t>
  </si>
  <si>
    <t>Koupelna : (2,3*2+1,8*2)*1,8</t>
  </si>
  <si>
    <t>Kuchyně : 2,3*0,6</t>
  </si>
  <si>
    <t>Příčky z desek Ytong tl. 10 cm desky P 2 - 500, 599 x 249 x 100 mm</t>
  </si>
  <si>
    <t>Sprcha : 0,4*2,1</t>
  </si>
  <si>
    <t>Ukotvení příček k cihel.konstr. kotvami na hmožd.</t>
  </si>
  <si>
    <t>WC stoupačka : 0,9*2,7</t>
  </si>
  <si>
    <t>Profil L rovnoramenný S235  50x50x4 mm</t>
  </si>
  <si>
    <t>1,5*1,5</t>
  </si>
  <si>
    <t>1,2*1,5</t>
  </si>
  <si>
    <t>Oprava váp.omítek stropů do 10% plochy - štukových po provedení rozvodů elektro</t>
  </si>
  <si>
    <t>Předsíň : 1,7*1,4</t>
  </si>
  <si>
    <t>Chodba : 1,8*2,9</t>
  </si>
  <si>
    <t>Kuchyně : 2,5*2,7</t>
  </si>
  <si>
    <t>Pokoj 1 : 4,1*3,9</t>
  </si>
  <si>
    <t>Koupelna : 1,8*2,3</t>
  </si>
  <si>
    <t>Oprava vápen.omítek stěn do 10 % pl. - štukových po provedení rozvodů elektro</t>
  </si>
  <si>
    <t>Předsíň : (1,7*2+1,4*2)*2,7</t>
  </si>
  <si>
    <t>Chodba : (2,9*2+1,8*2)*2,7</t>
  </si>
  <si>
    <t>Kuchyň : (2,5*2+2,7*2)*2,7</t>
  </si>
  <si>
    <t>Koupelna : (1,8*2,3)*0,9</t>
  </si>
  <si>
    <t>Oprava vápen.omítek stěn do 30 % pl. - štukových s použitím suché maltové směsi</t>
  </si>
  <si>
    <t>Pokoj 1 : (4,1*2+3,9*2)*2,7</t>
  </si>
  <si>
    <t>Vyrovnávací stěrka Cemix 050, ruční zprac. tl.4 mm</t>
  </si>
  <si>
    <t>Penetrace savých podkladů Cemix 0,25 l/m2</t>
  </si>
  <si>
    <t>Osazení zárubní dveřních ocelových, pl. do 2,5 m2</t>
  </si>
  <si>
    <t>Zárubeň ocelová HSE "DZ" 125, 800x1970 L, P - pro dodatečnou montáž</t>
  </si>
  <si>
    <t>Dočištění povrchu po vybourání dlažeb, tmel do 50%</t>
  </si>
  <si>
    <t>Přisekání rovných ostění cihelných na MVC</t>
  </si>
  <si>
    <t>1,97*0,1*2</t>
  </si>
  <si>
    <t>0,6*1,97</t>
  </si>
  <si>
    <t>Řezání cihelného zdiva hl. řezu 100 mm</t>
  </si>
  <si>
    <t>1,97*2</t>
  </si>
  <si>
    <t>Vysekání rýh ve zdi cihelné 10 x 15 cm</t>
  </si>
  <si>
    <t>Vysekání rýh v podlaze betonové, 5x15 cm</t>
  </si>
  <si>
    <t>Frézování drážky do 30x30 mm, zdivo, beton</t>
  </si>
  <si>
    <t>Otlučení omítek vnitřních stěn v rozsahu do 30 %</t>
  </si>
  <si>
    <t>(1,8*2+2,3*2-0,8)*0,1</t>
  </si>
  <si>
    <t>0,8*3*2,1</t>
  </si>
  <si>
    <t>Koupelna : 2,1*2</t>
  </si>
  <si>
    <t>(1,8*2+2,3*2-0,8)</t>
  </si>
  <si>
    <t>Zdravotechnická instalace</t>
  </si>
  <si>
    <t>Demontáž klozetů splachovacích</t>
  </si>
  <si>
    <t xml:space="preserve">Klozet kombi ,nádrž s armat.odpad svislý,bílý včetně sedátka v bílé barvě </t>
  </si>
  <si>
    <t>Montáž vanových zástěn oboustranně upevněných</t>
  </si>
  <si>
    <t>Montáž sprchových mís a vaniček</t>
  </si>
  <si>
    <t>Madlo rovné bílé Novaservis dl. 400 mm</t>
  </si>
  <si>
    <t>Baterie sprchová nástěnná ruční, bez příslušenství základní</t>
  </si>
  <si>
    <t>Montáž baterií sprchových nást.difer.G 3/4xg1</t>
  </si>
  <si>
    <t>0,4*0,6</t>
  </si>
  <si>
    <t>72564701R00</t>
  </si>
  <si>
    <t>Demontáž těles žebříkových - koupelnových</t>
  </si>
  <si>
    <t>Sprchová sada M1 B9451 AA 1-funkční ruční sprcha d 100 mm</t>
  </si>
  <si>
    <t>55428111.A</t>
  </si>
  <si>
    <t>Sprchová zástěna křídlová 80x185 cm</t>
  </si>
  <si>
    <t>Umyvadlo LYRA Plus s otv. pro baterii 550x450 mm bílé</t>
  </si>
  <si>
    <t>Vanička sprch. litý mramor 80x80 cm  výška 30mm bílá</t>
  </si>
  <si>
    <t>Rozvod potrubí</t>
  </si>
  <si>
    <t>733173101R00</t>
  </si>
  <si>
    <t>Úprava potrubí pro přemístění tělesa</t>
  </si>
  <si>
    <t>Otopná tělesa</t>
  </si>
  <si>
    <t>Montáž otopných těles koupelnových (žebříků)</t>
  </si>
  <si>
    <t>Napuštění vody do otopného systému - bez kotle</t>
  </si>
  <si>
    <t>Vypuštění vody z otopných těles</t>
  </si>
  <si>
    <t>Radiátor koupelnový Grenada 695/500, š.30</t>
  </si>
  <si>
    <t>Přesun hmot pro otopná tělesa, výšky do 12 m</t>
  </si>
  <si>
    <t>Dodávka nových polic - laminát - sklad,cca 100x40cm včetně konzol</t>
  </si>
  <si>
    <t>Vystěhování bytu - kuchyň. linka, skříň včetně odvozu a poplatku za skládku</t>
  </si>
  <si>
    <t>766872840R00</t>
  </si>
  <si>
    <t>D+M nových dveří špíze a skříně - laminát bílá včetně madla</t>
  </si>
  <si>
    <t>D+M Kuchyňské linky atyp DL=1800mm</t>
  </si>
  <si>
    <t>Lamino barvy dle požadavku invesotra, hrany ABS, : 1,8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</si>
  <si>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</si>
  <si>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</si>
  <si>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</si>
  <si>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</si>
  <si>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</si>
  <si>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</si>
  <si>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</si>
  <si>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</si>
  <si>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</si>
  <si>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</si>
  <si>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</si>
  <si>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86</t>
  </si>
  <si>
    <t>Koupelna : 1,8*2+2,3*2</t>
  </si>
  <si>
    <t>0,8*3</t>
  </si>
  <si>
    <t xml:space="preserve">  Koupelna : 1,8*2,3</t>
  </si>
  <si>
    <t xml:space="preserve">  -0,8*0,8</t>
  </si>
  <si>
    <t>3,5*1,15</t>
  </si>
  <si>
    <t>Napuštění povlakových podlah pastou</t>
  </si>
  <si>
    <t>Koupelna : (2,3*2+1,8*2)*2,1</t>
  </si>
  <si>
    <t>2,1*2</t>
  </si>
  <si>
    <t xml:space="preserve">  Koupelna : (2,3*2+1,8*2)*2,1</t>
  </si>
  <si>
    <t xml:space="preserve">  -0,9*1,97</t>
  </si>
  <si>
    <t xml:space="preserve">  Kuchyně : 2,3*0,6</t>
  </si>
  <si>
    <t>16,827*1,15</t>
  </si>
  <si>
    <t>0,6*0,6*2</t>
  </si>
  <si>
    <t>0,4*0,6*2</t>
  </si>
  <si>
    <t>(0,8+2*2,1)*(0,15+0,05*2)*4</t>
  </si>
  <si>
    <t xml:space="preserve">Strop : </t>
  </si>
  <si>
    <t xml:space="preserve">Stěny : </t>
  </si>
  <si>
    <t>Malba Primalex Standard, bílá, bez penetrace, 2 x</t>
  </si>
  <si>
    <t>Kabel CYKY 750 V 5x2,5 mm2 uložený pod omítkou včetně dodávky kabelu</t>
  </si>
  <si>
    <t>Jistič S203M-B16, 3pólový, 16A/B, 10kA</t>
  </si>
  <si>
    <t>Svislá doprava suti a vybour. hmot za 2.NP nošením</t>
  </si>
  <si>
    <t>Přípl.k svislé dopr.suti za každé další NP nošením</t>
  </si>
  <si>
    <t>Podružný materiál pro ZTI (vyústění, přechodky, prodloužení, hadice, ventily rohové, ventily pračkové)</t>
  </si>
  <si>
    <t>Potrubí z PPR, D 20x2,8 mm, PN 16, vč.zed.výpom. A izolace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</si>
</sst>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0" fillId="2" borderId="0" xfId="0" applyNumberFormat="1" applyFill="1"/>
    <xf numFmtId="164" fontId="4" fillId="0" borderId="0" xfId="0" applyNumberFormat="1" applyFont="1"/>
    <xf numFmtId="164" fontId="4" fillId="0" borderId="0" xfId="0" applyNumberFormat="1" applyFon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abSelected="1" workbookViewId="0" topLeftCell="A106">
      <selection activeCell="C136" sqref="C136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4" bestFit="1" customWidth="1"/>
    <col min="7" max="7" width="18.421875" style="4" customWidth="1"/>
  </cols>
  <sheetData>
    <row r="1" spans="1:7" ht="18.75">
      <c r="A1" s="1" t="s">
        <v>0</v>
      </c>
      <c r="B1" s="1"/>
      <c r="C1" s="1" t="s">
        <v>179</v>
      </c>
      <c r="D1" s="1"/>
      <c r="E1" s="1"/>
      <c r="F1" s="6"/>
      <c r="G1" s="6"/>
    </row>
    <row r="2" spans="1:7" ht="15">
      <c r="A2" t="s">
        <v>1</v>
      </c>
      <c r="C2" t="s">
        <v>2</v>
      </c>
      <c r="F2" s="7" t="s">
        <v>3</v>
      </c>
      <c r="G2" s="7" t="s">
        <v>4</v>
      </c>
    </row>
    <row r="3" spans="3:7" ht="15">
      <c r="C3" t="s">
        <v>5</v>
      </c>
      <c r="F3" s="7" t="s">
        <v>6</v>
      </c>
      <c r="G3" s="7" t="s">
        <v>7</v>
      </c>
    </row>
    <row r="4" spans="3:7" ht="14.25">
      <c r="C4" t="s">
        <v>8</v>
      </c>
      <c r="D4" t="s">
        <v>9</v>
      </c>
      <c r="F4" s="7"/>
      <c r="G4" s="7"/>
    </row>
    <row r="5" spans="6:7" ht="14.25">
      <c r="F5" s="7"/>
      <c r="G5" s="7"/>
    </row>
    <row r="6" spans="1:7" ht="15">
      <c r="A6" t="s">
        <v>10</v>
      </c>
      <c r="C6" s="8"/>
      <c r="F6" s="7" t="s">
        <v>3</v>
      </c>
      <c r="G6" s="9"/>
    </row>
    <row r="7" spans="3:7" ht="15">
      <c r="C7" s="8"/>
      <c r="F7" s="7" t="s">
        <v>6</v>
      </c>
      <c r="G7" s="9"/>
    </row>
    <row r="8" spans="3:4" ht="14.25">
      <c r="C8" s="8"/>
      <c r="D8" s="8"/>
    </row>
    <row r="10" spans="1:7" ht="18.75">
      <c r="A10" s="1" t="s">
        <v>11</v>
      </c>
      <c r="B10" s="1"/>
      <c r="C10" s="1"/>
      <c r="D10" s="1"/>
      <c r="E10" s="1"/>
      <c r="F10" s="2"/>
      <c r="G10" s="2">
        <f>SUM(G15:G374)</f>
        <v>0</v>
      </c>
    </row>
    <row r="11" spans="1:7" ht="18.75">
      <c r="A11" s="1" t="s">
        <v>180</v>
      </c>
      <c r="B11" s="1"/>
      <c r="C11" s="1"/>
      <c r="D11" s="1"/>
      <c r="E11" s="1"/>
      <c r="F11" s="2"/>
      <c r="G11" s="2">
        <f>G10*1.15</f>
        <v>0</v>
      </c>
    </row>
    <row r="12" spans="1:7" ht="18.75">
      <c r="A12" s="1"/>
      <c r="B12" s="1"/>
      <c r="C12" s="1"/>
      <c r="D12" s="1"/>
      <c r="E12" s="1"/>
      <c r="F12" s="2"/>
      <c r="G12" s="2"/>
    </row>
    <row r="13" spans="1:7" ht="15">
      <c r="A13" t="s">
        <v>156</v>
      </c>
      <c r="B13" t="s">
        <v>157</v>
      </c>
      <c r="C13" t="s">
        <v>158</v>
      </c>
      <c r="D13" t="s">
        <v>159</v>
      </c>
      <c r="E13" t="s">
        <v>160</v>
      </c>
      <c r="F13" s="4" t="s">
        <v>161</v>
      </c>
      <c r="G13" s="4" t="s">
        <v>162</v>
      </c>
    </row>
    <row r="14" spans="1:7" ht="15">
      <c r="A14" s="3" t="s">
        <v>12</v>
      </c>
      <c r="B14" s="3">
        <v>3</v>
      </c>
      <c r="C14" s="3" t="s">
        <v>22</v>
      </c>
      <c r="D14" s="3"/>
      <c r="E14" s="3"/>
      <c r="F14" s="11"/>
      <c r="G14" s="11"/>
    </row>
    <row r="15" spans="1:7" ht="15">
      <c r="A15">
        <v>1</v>
      </c>
      <c r="B15">
        <v>317944311</v>
      </c>
      <c r="C15" t="s">
        <v>181</v>
      </c>
      <c r="D15" t="s">
        <v>15</v>
      </c>
      <c r="E15">
        <v>0.00673</v>
      </c>
      <c r="F15" s="10"/>
      <c r="G15" s="4">
        <f>F15*E15</f>
        <v>0</v>
      </c>
    </row>
    <row r="16" spans="3:7" ht="15">
      <c r="C16" t="s">
        <v>182</v>
      </c>
      <c r="E16">
        <v>0.00673</v>
      </c>
      <c r="F16" s="5"/>
      <c r="G16" s="5"/>
    </row>
    <row r="17" spans="1:7" ht="15">
      <c r="A17">
        <v>2</v>
      </c>
      <c r="B17">
        <v>319201311</v>
      </c>
      <c r="C17" t="s">
        <v>183</v>
      </c>
      <c r="D17" t="s">
        <v>13</v>
      </c>
      <c r="E17">
        <v>13.44</v>
      </c>
      <c r="F17" s="10"/>
      <c r="G17" s="4">
        <f aca="true" t="shared" si="0" ref="G17:G79">F17*E17</f>
        <v>0</v>
      </c>
    </row>
    <row r="18" spans="3:7" ht="15">
      <c r="C18" t="s">
        <v>184</v>
      </c>
      <c r="E18">
        <v>14.76</v>
      </c>
      <c r="F18" s="5"/>
      <c r="G18" s="5"/>
    </row>
    <row r="19" spans="3:7" ht="15">
      <c r="C19">
        <f>-0.6*1.8</f>
        <v>-1.08</v>
      </c>
      <c r="E19">
        <v>-1.08</v>
      </c>
      <c r="F19" s="5"/>
      <c r="G19" s="5"/>
    </row>
    <row r="20" spans="3:7" ht="15">
      <c r="C20">
        <f>-0.9*1.8</f>
        <v>-1.62</v>
      </c>
      <c r="E20">
        <v>-1.62</v>
      </c>
      <c r="F20" s="5"/>
      <c r="G20" s="5"/>
    </row>
    <row r="21" spans="3:7" ht="15">
      <c r="C21" t="s">
        <v>185</v>
      </c>
      <c r="E21">
        <v>1.38</v>
      </c>
      <c r="F21" s="5"/>
      <c r="G21" s="5"/>
    </row>
    <row r="22" spans="1:7" ht="15">
      <c r="A22">
        <v>3</v>
      </c>
      <c r="B22">
        <v>342263420</v>
      </c>
      <c r="C22" t="s">
        <v>23</v>
      </c>
      <c r="D22" t="s">
        <v>24</v>
      </c>
      <c r="E22">
        <v>1</v>
      </c>
      <c r="F22" s="10"/>
      <c r="G22" s="4">
        <f t="shared" si="0"/>
        <v>0</v>
      </c>
    </row>
    <row r="23" spans="1:7" ht="15">
      <c r="A23">
        <v>4</v>
      </c>
      <c r="B23">
        <v>342255024</v>
      </c>
      <c r="C23" t="s">
        <v>186</v>
      </c>
      <c r="D23" t="s">
        <v>13</v>
      </c>
      <c r="E23">
        <v>0.84</v>
      </c>
      <c r="F23" s="10"/>
      <c r="G23" s="4">
        <f t="shared" si="0"/>
        <v>0</v>
      </c>
    </row>
    <row r="24" spans="3:7" ht="15">
      <c r="C24" t="s">
        <v>187</v>
      </c>
      <c r="E24">
        <v>0.84</v>
      </c>
      <c r="F24" s="5"/>
      <c r="G24" s="5"/>
    </row>
    <row r="25" spans="1:7" ht="15">
      <c r="A25">
        <v>5</v>
      </c>
      <c r="B25">
        <v>342948111</v>
      </c>
      <c r="C25" t="s">
        <v>188</v>
      </c>
      <c r="D25" t="s">
        <v>14</v>
      </c>
      <c r="E25">
        <v>2.1</v>
      </c>
      <c r="F25" s="10"/>
      <c r="G25" s="4">
        <f t="shared" si="0"/>
        <v>0</v>
      </c>
    </row>
    <row r="26" spans="1:7" ht="15">
      <c r="A26">
        <v>6</v>
      </c>
      <c r="B26">
        <v>347013111</v>
      </c>
      <c r="C26" t="s">
        <v>25</v>
      </c>
      <c r="D26" t="s">
        <v>13</v>
      </c>
      <c r="E26">
        <v>2.43</v>
      </c>
      <c r="F26" s="10"/>
      <c r="G26" s="4">
        <f t="shared" si="0"/>
        <v>0</v>
      </c>
    </row>
    <row r="27" spans="3:7" ht="15">
      <c r="C27" t="s">
        <v>189</v>
      </c>
      <c r="E27">
        <v>2.43</v>
      </c>
      <c r="F27" s="5"/>
      <c r="G27" s="5"/>
    </row>
    <row r="28" spans="1:7" ht="15">
      <c r="A28">
        <v>7</v>
      </c>
      <c r="B28">
        <v>1</v>
      </c>
      <c r="C28" t="s">
        <v>26</v>
      </c>
      <c r="D28" t="s">
        <v>27</v>
      </c>
      <c r="E28">
        <v>1</v>
      </c>
      <c r="F28" s="10"/>
      <c r="G28" s="4">
        <f t="shared" si="0"/>
        <v>0</v>
      </c>
    </row>
    <row r="29" spans="1:7" ht="15">
      <c r="A29">
        <v>8</v>
      </c>
      <c r="B29">
        <v>15411740</v>
      </c>
      <c r="C29" t="s">
        <v>190</v>
      </c>
      <c r="D29" t="s">
        <v>15</v>
      </c>
      <c r="E29">
        <v>0.00673</v>
      </c>
      <c r="F29" s="10"/>
      <c r="G29" s="4">
        <f t="shared" si="0"/>
        <v>0</v>
      </c>
    </row>
    <row r="30" spans="3:7" ht="15">
      <c r="C30" t="s">
        <v>182</v>
      </c>
      <c r="E30">
        <v>0.00673</v>
      </c>
      <c r="F30" s="5"/>
      <c r="G30" s="5"/>
    </row>
    <row r="31" spans="1:7" ht="15">
      <c r="A31" s="3" t="s">
        <v>12</v>
      </c>
      <c r="B31" s="3">
        <v>61</v>
      </c>
      <c r="C31" s="3" t="s">
        <v>28</v>
      </c>
      <c r="D31" s="3"/>
      <c r="E31" s="3"/>
      <c r="F31" s="12"/>
      <c r="G31" s="5"/>
    </row>
    <row r="32" spans="1:7" ht="15">
      <c r="A32">
        <v>9</v>
      </c>
      <c r="B32">
        <v>610991111</v>
      </c>
      <c r="C32" t="s">
        <v>29</v>
      </c>
      <c r="D32" t="s">
        <v>13</v>
      </c>
      <c r="E32">
        <v>4.05</v>
      </c>
      <c r="F32" s="10"/>
      <c r="G32" s="4">
        <f t="shared" si="0"/>
        <v>0</v>
      </c>
    </row>
    <row r="33" spans="3:7" ht="15">
      <c r="C33" t="s">
        <v>191</v>
      </c>
      <c r="E33">
        <v>2.25</v>
      </c>
      <c r="F33" s="5"/>
      <c r="G33" s="5"/>
    </row>
    <row r="34" spans="3:7" ht="15">
      <c r="C34" t="s">
        <v>192</v>
      </c>
      <c r="E34">
        <v>1.8</v>
      </c>
      <c r="F34" s="5"/>
      <c r="G34" s="5"/>
    </row>
    <row r="35" spans="1:7" ht="15">
      <c r="A35">
        <v>10</v>
      </c>
      <c r="B35">
        <v>611421231</v>
      </c>
      <c r="C35" t="s">
        <v>193</v>
      </c>
      <c r="D35" t="s">
        <v>13</v>
      </c>
      <c r="E35">
        <v>34.48</v>
      </c>
      <c r="F35" s="10"/>
      <c r="G35" s="4">
        <f t="shared" si="0"/>
        <v>0</v>
      </c>
    </row>
    <row r="36" spans="3:7" ht="15">
      <c r="C36" t="s">
        <v>194</v>
      </c>
      <c r="E36">
        <v>2.38</v>
      </c>
      <c r="F36" s="5"/>
      <c r="G36" s="5"/>
    </row>
    <row r="37" spans="3:7" ht="15">
      <c r="C37" t="s">
        <v>195</v>
      </c>
      <c r="E37">
        <v>5.22</v>
      </c>
      <c r="F37" s="5"/>
      <c r="G37" s="5"/>
    </row>
    <row r="38" spans="3:7" ht="15">
      <c r="C38" t="s">
        <v>196</v>
      </c>
      <c r="E38">
        <v>6.75</v>
      </c>
      <c r="F38" s="5"/>
      <c r="G38" s="5"/>
    </row>
    <row r="39" spans="3:7" ht="15">
      <c r="C39" t="s">
        <v>197</v>
      </c>
      <c r="E39">
        <v>15.99</v>
      </c>
      <c r="F39" s="5"/>
      <c r="G39" s="5"/>
    </row>
    <row r="40" spans="3:7" ht="15">
      <c r="C40" t="s">
        <v>198</v>
      </c>
      <c r="E40">
        <v>4.14</v>
      </c>
      <c r="F40" s="5"/>
      <c r="G40" s="5"/>
    </row>
    <row r="41" spans="1:7" ht="15">
      <c r="A41">
        <v>11</v>
      </c>
      <c r="B41">
        <v>612421231</v>
      </c>
      <c r="C41" t="s">
        <v>199</v>
      </c>
      <c r="D41" t="s">
        <v>13</v>
      </c>
      <c r="E41">
        <v>59.912</v>
      </c>
      <c r="F41" s="10"/>
      <c r="G41" s="4">
        <f t="shared" si="0"/>
        <v>0</v>
      </c>
    </row>
    <row r="42" spans="3:7" ht="15">
      <c r="C42" t="s">
        <v>200</v>
      </c>
      <c r="E42">
        <v>16.74</v>
      </c>
      <c r="F42" s="5"/>
      <c r="G42" s="5"/>
    </row>
    <row r="43" spans="3:7" ht="15">
      <c r="C43">
        <f>-0.8*1.97*2</f>
        <v>-3.152</v>
      </c>
      <c r="E43">
        <v>-3.152</v>
      </c>
      <c r="F43" s="5"/>
      <c r="G43" s="5"/>
    </row>
    <row r="44" spans="3:7" ht="15">
      <c r="C44" t="s">
        <v>201</v>
      </c>
      <c r="E44">
        <v>25.38</v>
      </c>
      <c r="F44" s="5"/>
      <c r="G44" s="5"/>
    </row>
    <row r="45" spans="3:7" ht="15">
      <c r="C45">
        <f>-0.8*1.97*4</f>
        <v>-6.304</v>
      </c>
      <c r="E45">
        <v>-6.304</v>
      </c>
      <c r="F45" s="5"/>
      <c r="G45" s="5"/>
    </row>
    <row r="46" spans="3:7" ht="15">
      <c r="C46">
        <f>-0.6*1.97</f>
        <v>-1.182</v>
      </c>
      <c r="E46">
        <v>-1.182</v>
      </c>
      <c r="F46" s="5"/>
      <c r="G46" s="5"/>
    </row>
    <row r="47" spans="3:7" ht="15">
      <c r="C47" t="s">
        <v>202</v>
      </c>
      <c r="E47">
        <v>28.08</v>
      </c>
      <c r="F47" s="5"/>
      <c r="G47" s="5"/>
    </row>
    <row r="48" spans="3:7" ht="15">
      <c r="C48">
        <f>-0.8*1.97</f>
        <v>-1.576</v>
      </c>
      <c r="E48">
        <v>-1.576</v>
      </c>
      <c r="F48" s="5"/>
      <c r="G48" s="5"/>
    </row>
    <row r="49" spans="3:7" ht="15">
      <c r="C49">
        <f>-1.2*1.5</f>
        <v>-1.7999999999999998</v>
      </c>
      <c r="E49">
        <v>-1.8</v>
      </c>
      <c r="F49" s="5"/>
      <c r="G49" s="5"/>
    </row>
    <row r="50" spans="3:7" ht="15">
      <c r="C50" t="s">
        <v>203</v>
      </c>
      <c r="E50">
        <v>3.726</v>
      </c>
      <c r="F50" s="5"/>
      <c r="G50" s="5"/>
    </row>
    <row r="51" spans="1:7" ht="15">
      <c r="A51">
        <v>12</v>
      </c>
      <c r="B51">
        <v>612421331</v>
      </c>
      <c r="C51" t="s">
        <v>204</v>
      </c>
      <c r="D51" t="s">
        <v>13</v>
      </c>
      <c r="E51">
        <v>39.374</v>
      </c>
      <c r="F51" s="10"/>
      <c r="G51" s="4">
        <f t="shared" si="0"/>
        <v>0</v>
      </c>
    </row>
    <row r="52" spans="3:7" ht="15">
      <c r="C52" t="s">
        <v>205</v>
      </c>
      <c r="E52">
        <v>43.2</v>
      </c>
      <c r="F52" s="5"/>
      <c r="G52" s="5"/>
    </row>
    <row r="53" spans="3:7" ht="15">
      <c r="C53">
        <f>-1.5*1.5</f>
        <v>-2.25</v>
      </c>
      <c r="E53">
        <v>-2.25</v>
      </c>
      <c r="F53" s="5"/>
      <c r="G53" s="5"/>
    </row>
    <row r="54" spans="3:7" ht="15">
      <c r="C54">
        <f>-0.8*1.97</f>
        <v>-1.576</v>
      </c>
      <c r="E54">
        <v>-1.576</v>
      </c>
      <c r="F54" s="5"/>
      <c r="G54" s="5"/>
    </row>
    <row r="55" spans="1:7" ht="15">
      <c r="A55" s="3" t="s">
        <v>12</v>
      </c>
      <c r="B55" s="3">
        <v>63</v>
      </c>
      <c r="C55" s="3" t="s">
        <v>30</v>
      </c>
      <c r="D55" s="3"/>
      <c r="E55" s="3"/>
      <c r="F55" s="12"/>
      <c r="G55" s="5"/>
    </row>
    <row r="56" spans="1:7" ht="15">
      <c r="A56">
        <v>13</v>
      </c>
      <c r="B56">
        <v>632411104</v>
      </c>
      <c r="C56" t="s">
        <v>206</v>
      </c>
      <c r="D56" t="s">
        <v>13</v>
      </c>
      <c r="E56">
        <v>4.14</v>
      </c>
      <c r="F56" s="10"/>
      <c r="G56" s="4">
        <f t="shared" si="0"/>
        <v>0</v>
      </c>
    </row>
    <row r="57" spans="3:7" ht="15">
      <c r="C57" t="s">
        <v>198</v>
      </c>
      <c r="E57">
        <v>4.14</v>
      </c>
      <c r="F57" s="5"/>
      <c r="G57" s="5"/>
    </row>
    <row r="58" spans="1:7" ht="15">
      <c r="A58">
        <v>14</v>
      </c>
      <c r="B58">
        <v>632411904</v>
      </c>
      <c r="C58" t="s">
        <v>207</v>
      </c>
      <c r="D58" t="s">
        <v>13</v>
      </c>
      <c r="E58">
        <v>4.14</v>
      </c>
      <c r="F58" s="10"/>
      <c r="G58" s="4">
        <f t="shared" si="0"/>
        <v>0</v>
      </c>
    </row>
    <row r="59" spans="3:7" ht="15">
      <c r="C59" t="s">
        <v>198</v>
      </c>
      <c r="E59">
        <v>4.14</v>
      </c>
      <c r="F59" s="5"/>
      <c r="G59" s="5"/>
    </row>
    <row r="60" spans="1:7" ht="15">
      <c r="A60" s="3" t="s">
        <v>12</v>
      </c>
      <c r="B60" s="3">
        <v>64</v>
      </c>
      <c r="C60" s="3" t="s">
        <v>164</v>
      </c>
      <c r="D60" s="3"/>
      <c r="E60" s="3"/>
      <c r="F60" s="12"/>
      <c r="G60" s="5"/>
    </row>
    <row r="61" spans="1:7" ht="15">
      <c r="A61">
        <v>15</v>
      </c>
      <c r="B61">
        <v>642942111</v>
      </c>
      <c r="C61" t="s">
        <v>208</v>
      </c>
      <c r="D61" t="s">
        <v>24</v>
      </c>
      <c r="E61">
        <v>1</v>
      </c>
      <c r="F61" s="10"/>
      <c r="G61" s="4">
        <f t="shared" si="0"/>
        <v>0</v>
      </c>
    </row>
    <row r="62" spans="1:7" ht="15">
      <c r="A62">
        <v>16</v>
      </c>
      <c r="B62">
        <v>553310152</v>
      </c>
      <c r="C62" t="s">
        <v>209</v>
      </c>
      <c r="D62" t="s">
        <v>24</v>
      </c>
      <c r="E62">
        <v>1</v>
      </c>
      <c r="F62" s="10"/>
      <c r="G62" s="4">
        <f t="shared" si="0"/>
        <v>0</v>
      </c>
    </row>
    <row r="63" spans="1:7" ht="15">
      <c r="A63" s="3" t="s">
        <v>12</v>
      </c>
      <c r="B63" s="3">
        <v>95</v>
      </c>
      <c r="C63" s="3" t="s">
        <v>31</v>
      </c>
      <c r="D63" s="3"/>
      <c r="E63" s="3"/>
      <c r="F63" s="12"/>
      <c r="G63" s="5"/>
    </row>
    <row r="64" spans="1:7" ht="15">
      <c r="A64">
        <v>17</v>
      </c>
      <c r="B64">
        <v>952901111</v>
      </c>
      <c r="C64" t="s">
        <v>32</v>
      </c>
      <c r="D64" t="s">
        <v>13</v>
      </c>
      <c r="E64">
        <v>34.48</v>
      </c>
      <c r="F64" s="10"/>
      <c r="G64" s="4">
        <f t="shared" si="0"/>
        <v>0</v>
      </c>
    </row>
    <row r="65" spans="3:7" ht="15">
      <c r="C65" t="s">
        <v>194</v>
      </c>
      <c r="E65">
        <v>2.38</v>
      </c>
      <c r="F65" s="5"/>
      <c r="G65" s="5"/>
    </row>
    <row r="66" spans="3:7" ht="15">
      <c r="C66" t="s">
        <v>195</v>
      </c>
      <c r="E66">
        <v>5.22</v>
      </c>
      <c r="F66" s="5"/>
      <c r="G66" s="5"/>
    </row>
    <row r="67" spans="3:7" ht="15">
      <c r="C67" t="s">
        <v>196</v>
      </c>
      <c r="E67">
        <v>6.75</v>
      </c>
      <c r="F67" s="5"/>
      <c r="G67" s="5"/>
    </row>
    <row r="68" spans="3:7" ht="15">
      <c r="C68" t="s">
        <v>197</v>
      </c>
      <c r="E68">
        <v>15.99</v>
      </c>
      <c r="F68" s="5"/>
      <c r="G68" s="5"/>
    </row>
    <row r="69" spans="3:7" ht="15">
      <c r="C69" t="s">
        <v>198</v>
      </c>
      <c r="E69">
        <v>4.14</v>
      </c>
      <c r="F69" s="5"/>
      <c r="G69" s="5"/>
    </row>
    <row r="70" spans="1:7" ht="15">
      <c r="A70">
        <v>18</v>
      </c>
      <c r="B70" t="s">
        <v>33</v>
      </c>
      <c r="C70" t="s">
        <v>34</v>
      </c>
      <c r="D70" t="s">
        <v>35</v>
      </c>
      <c r="E70">
        <v>10</v>
      </c>
      <c r="F70" s="10"/>
      <c r="G70" s="4">
        <f t="shared" si="0"/>
        <v>0</v>
      </c>
    </row>
    <row r="71" spans="1:7" ht="15">
      <c r="A71" s="3" t="s">
        <v>12</v>
      </c>
      <c r="B71" s="3">
        <v>96</v>
      </c>
      <c r="C71" s="3" t="s">
        <v>36</v>
      </c>
      <c r="D71" s="3"/>
      <c r="E71" s="3"/>
      <c r="F71" s="12"/>
      <c r="G71" s="5"/>
    </row>
    <row r="72" spans="1:7" ht="15">
      <c r="A72">
        <v>19</v>
      </c>
      <c r="B72">
        <v>965048150</v>
      </c>
      <c r="C72" t="s">
        <v>210</v>
      </c>
      <c r="D72" t="s">
        <v>13</v>
      </c>
      <c r="E72">
        <v>4.14</v>
      </c>
      <c r="F72" s="10"/>
      <c r="G72" s="4">
        <f t="shared" si="0"/>
        <v>0</v>
      </c>
    </row>
    <row r="73" spans="3:7" ht="15">
      <c r="C73" t="s">
        <v>198</v>
      </c>
      <c r="E73">
        <v>4.14</v>
      </c>
      <c r="F73" s="5"/>
      <c r="G73" s="5"/>
    </row>
    <row r="74" spans="1:7" ht="15">
      <c r="A74">
        <v>20</v>
      </c>
      <c r="B74">
        <v>965048515</v>
      </c>
      <c r="C74" t="s">
        <v>37</v>
      </c>
      <c r="D74" t="s">
        <v>13</v>
      </c>
      <c r="E74">
        <v>4.14</v>
      </c>
      <c r="F74" s="10"/>
      <c r="G74" s="4">
        <f t="shared" si="0"/>
        <v>0</v>
      </c>
    </row>
    <row r="75" spans="3:7" ht="15">
      <c r="C75" t="s">
        <v>198</v>
      </c>
      <c r="E75">
        <v>4.14</v>
      </c>
      <c r="F75" s="5"/>
      <c r="G75" s="5"/>
    </row>
    <row r="76" spans="1:7" ht="15">
      <c r="A76">
        <v>21</v>
      </c>
      <c r="B76">
        <v>967031132</v>
      </c>
      <c r="C76" t="s">
        <v>211</v>
      </c>
      <c r="D76" t="s">
        <v>13</v>
      </c>
      <c r="E76">
        <v>0.394</v>
      </c>
      <c r="F76" s="10"/>
      <c r="G76" s="4">
        <f t="shared" si="0"/>
        <v>0</v>
      </c>
    </row>
    <row r="77" spans="3:7" ht="15">
      <c r="C77" t="s">
        <v>212</v>
      </c>
      <c r="E77">
        <v>0.394</v>
      </c>
      <c r="F77" s="5"/>
      <c r="G77" s="5"/>
    </row>
    <row r="78" spans="1:7" ht="15">
      <c r="A78">
        <v>22</v>
      </c>
      <c r="B78">
        <v>968061125</v>
      </c>
      <c r="C78" t="s">
        <v>38</v>
      </c>
      <c r="D78" t="s">
        <v>24</v>
      </c>
      <c r="E78">
        <v>4</v>
      </c>
      <c r="F78" s="10"/>
      <c r="G78" s="4">
        <f t="shared" si="0"/>
        <v>0</v>
      </c>
    </row>
    <row r="79" spans="1:7" ht="15">
      <c r="A79">
        <v>23</v>
      </c>
      <c r="B79">
        <v>968072455</v>
      </c>
      <c r="C79" t="s">
        <v>39</v>
      </c>
      <c r="D79" t="s">
        <v>13</v>
      </c>
      <c r="E79">
        <v>1.182</v>
      </c>
      <c r="F79" s="10"/>
      <c r="G79" s="4">
        <f t="shared" si="0"/>
        <v>0</v>
      </c>
    </row>
    <row r="80" spans="3:7" ht="15">
      <c r="C80" t="s">
        <v>213</v>
      </c>
      <c r="E80">
        <v>1.182</v>
      </c>
      <c r="F80" s="5"/>
      <c r="G80" s="5"/>
    </row>
    <row r="81" spans="1:7" ht="15">
      <c r="A81">
        <v>24</v>
      </c>
      <c r="B81">
        <v>970231100</v>
      </c>
      <c r="C81" t="s">
        <v>214</v>
      </c>
      <c r="D81" t="s">
        <v>14</v>
      </c>
      <c r="E81">
        <v>5.04</v>
      </c>
      <c r="F81" s="10"/>
      <c r="G81" s="4">
        <f aca="true" t="shared" si="1" ref="G81:G143">F81*E81</f>
        <v>0</v>
      </c>
    </row>
    <row r="82" spans="3:7" ht="15">
      <c r="C82" t="s">
        <v>215</v>
      </c>
      <c r="E82">
        <v>3.94</v>
      </c>
      <c r="F82" s="5"/>
      <c r="G82" s="5"/>
    </row>
    <row r="83" spans="3:7" ht="15">
      <c r="C83">
        <v>1.1</v>
      </c>
      <c r="E83">
        <v>1.1</v>
      </c>
      <c r="F83" s="5"/>
      <c r="G83" s="5"/>
    </row>
    <row r="84" spans="1:7" ht="15">
      <c r="A84">
        <v>25</v>
      </c>
      <c r="B84">
        <v>974031154</v>
      </c>
      <c r="C84" t="s">
        <v>216</v>
      </c>
      <c r="D84" t="s">
        <v>14</v>
      </c>
      <c r="E84">
        <v>1.5</v>
      </c>
      <c r="F84" s="10"/>
      <c r="G84" s="4">
        <f t="shared" si="1"/>
        <v>0</v>
      </c>
    </row>
    <row r="85" spans="3:7" ht="15">
      <c r="C85">
        <v>1.5</v>
      </c>
      <c r="E85">
        <v>1.5</v>
      </c>
      <c r="F85" s="5"/>
      <c r="G85" s="5"/>
    </row>
    <row r="86" spans="1:7" ht="15">
      <c r="A86">
        <v>26</v>
      </c>
      <c r="B86">
        <v>974042534</v>
      </c>
      <c r="C86" t="s">
        <v>217</v>
      </c>
      <c r="D86" t="s">
        <v>14</v>
      </c>
      <c r="E86">
        <v>1</v>
      </c>
      <c r="F86" s="10"/>
      <c r="G86" s="4">
        <f t="shared" si="1"/>
        <v>0</v>
      </c>
    </row>
    <row r="87" spans="1:7" ht="15">
      <c r="A87">
        <v>27</v>
      </c>
      <c r="B87">
        <v>974051513</v>
      </c>
      <c r="C87" t="s">
        <v>218</v>
      </c>
      <c r="D87" t="s">
        <v>14</v>
      </c>
      <c r="E87">
        <v>62</v>
      </c>
      <c r="F87" s="10"/>
      <c r="G87" s="4">
        <f t="shared" si="1"/>
        <v>0</v>
      </c>
    </row>
    <row r="88" spans="1:7" ht="15">
      <c r="A88">
        <v>28</v>
      </c>
      <c r="B88">
        <v>978011121</v>
      </c>
      <c r="C88" t="s">
        <v>40</v>
      </c>
      <c r="D88" t="s">
        <v>13</v>
      </c>
      <c r="E88">
        <v>34.48</v>
      </c>
      <c r="F88" s="10"/>
      <c r="G88" s="4">
        <f t="shared" si="1"/>
        <v>0</v>
      </c>
    </row>
    <row r="89" spans="3:7" ht="15">
      <c r="C89" t="s">
        <v>194</v>
      </c>
      <c r="E89">
        <v>2.38</v>
      </c>
      <c r="F89" s="5"/>
      <c r="G89" s="5"/>
    </row>
    <row r="90" spans="3:7" ht="15">
      <c r="C90" t="s">
        <v>195</v>
      </c>
      <c r="E90">
        <v>5.22</v>
      </c>
      <c r="F90" s="5"/>
      <c r="G90" s="5"/>
    </row>
    <row r="91" spans="3:7" ht="15">
      <c r="C91" t="s">
        <v>196</v>
      </c>
      <c r="E91">
        <v>6.75</v>
      </c>
      <c r="F91" s="5"/>
      <c r="G91" s="5"/>
    </row>
    <row r="92" spans="3:7" ht="15">
      <c r="C92" t="s">
        <v>197</v>
      </c>
      <c r="E92">
        <v>15.99</v>
      </c>
      <c r="F92" s="5"/>
      <c r="G92" s="5"/>
    </row>
    <row r="93" spans="3:7" ht="15">
      <c r="C93" t="s">
        <v>198</v>
      </c>
      <c r="E93">
        <v>4.14</v>
      </c>
      <c r="F93" s="5"/>
      <c r="G93" s="5"/>
    </row>
    <row r="94" spans="1:7" ht="15">
      <c r="A94">
        <v>29</v>
      </c>
      <c r="B94">
        <v>978013121</v>
      </c>
      <c r="C94" t="s">
        <v>41</v>
      </c>
      <c r="D94" t="s">
        <v>13</v>
      </c>
      <c r="E94">
        <v>59.912</v>
      </c>
      <c r="F94" s="10"/>
      <c r="G94" s="4">
        <f t="shared" si="1"/>
        <v>0</v>
      </c>
    </row>
    <row r="95" spans="3:7" ht="15">
      <c r="C95" t="s">
        <v>200</v>
      </c>
      <c r="E95">
        <v>16.74</v>
      </c>
      <c r="F95" s="5"/>
      <c r="G95" s="5"/>
    </row>
    <row r="96" spans="3:7" ht="15">
      <c r="C96">
        <f>-0.8*1.97*2</f>
        <v>-3.152</v>
      </c>
      <c r="E96">
        <v>-3.152</v>
      </c>
      <c r="F96" s="5"/>
      <c r="G96" s="5"/>
    </row>
    <row r="97" spans="3:7" ht="15">
      <c r="C97" t="s">
        <v>201</v>
      </c>
      <c r="E97">
        <v>25.38</v>
      </c>
      <c r="F97" s="5"/>
      <c r="G97" s="5"/>
    </row>
    <row r="98" spans="3:7" ht="15">
      <c r="C98">
        <f>-0.8*1.97*4</f>
        <v>-6.304</v>
      </c>
      <c r="E98">
        <v>-6.304</v>
      </c>
      <c r="F98" s="5"/>
      <c r="G98" s="5"/>
    </row>
    <row r="99" spans="3:7" ht="15">
      <c r="C99">
        <f>-0.6*1.97</f>
        <v>-1.182</v>
      </c>
      <c r="E99">
        <v>-1.182</v>
      </c>
      <c r="F99" s="5"/>
      <c r="G99" s="5"/>
    </row>
    <row r="100" spans="3:7" ht="15">
      <c r="C100" t="s">
        <v>202</v>
      </c>
      <c r="E100">
        <v>28.08</v>
      </c>
      <c r="F100" s="5"/>
      <c r="G100" s="5"/>
    </row>
    <row r="101" spans="3:7" ht="15">
      <c r="C101">
        <f>-0.8*1.97</f>
        <v>-1.576</v>
      </c>
      <c r="E101">
        <v>-1.576</v>
      </c>
      <c r="F101" s="5"/>
      <c r="G101" s="5"/>
    </row>
    <row r="102" spans="3:7" ht="15">
      <c r="C102">
        <f>-1.2*1.5</f>
        <v>-1.7999999999999998</v>
      </c>
      <c r="E102">
        <v>-1.8</v>
      </c>
      <c r="F102" s="5"/>
      <c r="G102" s="5"/>
    </row>
    <row r="103" spans="3:7" ht="15">
      <c r="C103" t="s">
        <v>203</v>
      </c>
      <c r="E103">
        <v>3.726</v>
      </c>
      <c r="F103" s="5"/>
      <c r="G103" s="5"/>
    </row>
    <row r="104" spans="1:7" ht="15">
      <c r="A104">
        <v>30</v>
      </c>
      <c r="B104">
        <v>978013141</v>
      </c>
      <c r="C104" t="s">
        <v>219</v>
      </c>
      <c r="D104" t="s">
        <v>13</v>
      </c>
      <c r="E104">
        <v>39.374</v>
      </c>
      <c r="F104" s="10"/>
      <c r="G104" s="4">
        <f t="shared" si="1"/>
        <v>0</v>
      </c>
    </row>
    <row r="105" spans="3:7" ht="15">
      <c r="C105" t="s">
        <v>205</v>
      </c>
      <c r="E105">
        <v>43.2</v>
      </c>
      <c r="F105" s="5"/>
      <c r="G105" s="5"/>
    </row>
    <row r="106" spans="3:7" ht="15">
      <c r="C106">
        <f>-1.5*1.5</f>
        <v>-2.25</v>
      </c>
      <c r="E106">
        <v>-2.25</v>
      </c>
      <c r="F106" s="5"/>
      <c r="G106" s="5"/>
    </row>
    <row r="107" spans="3:7" ht="15">
      <c r="C107">
        <f>-0.8*1.97</f>
        <v>-1.576</v>
      </c>
      <c r="E107">
        <v>-1.576</v>
      </c>
      <c r="F107" s="5"/>
      <c r="G107" s="5"/>
    </row>
    <row r="108" spans="1:7" ht="15">
      <c r="A108">
        <v>31</v>
      </c>
      <c r="B108">
        <v>978059511</v>
      </c>
      <c r="C108" t="s">
        <v>42</v>
      </c>
      <c r="D108" t="s">
        <v>13</v>
      </c>
      <c r="E108">
        <v>13.44</v>
      </c>
      <c r="F108" s="10"/>
      <c r="G108" s="4">
        <f t="shared" si="1"/>
        <v>0</v>
      </c>
    </row>
    <row r="109" spans="3:7" ht="15">
      <c r="C109" t="s">
        <v>184</v>
      </c>
      <c r="E109">
        <v>14.76</v>
      </c>
      <c r="F109" s="5"/>
      <c r="G109" s="5"/>
    </row>
    <row r="110" spans="3:7" ht="15">
      <c r="C110">
        <f>-0.6*1.8</f>
        <v>-1.08</v>
      </c>
      <c r="E110">
        <v>-1.08</v>
      </c>
      <c r="F110" s="5"/>
      <c r="G110" s="5"/>
    </row>
    <row r="111" spans="3:7" ht="15">
      <c r="C111">
        <f>-0.9*1.8</f>
        <v>-1.62</v>
      </c>
      <c r="E111">
        <v>-1.62</v>
      </c>
      <c r="F111" s="5"/>
      <c r="G111" s="5"/>
    </row>
    <row r="112" spans="3:7" ht="15">
      <c r="C112" t="s">
        <v>185</v>
      </c>
      <c r="E112">
        <v>1.38</v>
      </c>
      <c r="F112" s="5"/>
      <c r="G112" s="5"/>
    </row>
    <row r="113" spans="1:7" ht="15">
      <c r="A113">
        <v>32</v>
      </c>
      <c r="B113">
        <v>460680021</v>
      </c>
      <c r="C113" t="s">
        <v>165</v>
      </c>
      <c r="D113" t="s">
        <v>24</v>
      </c>
      <c r="E113">
        <v>4</v>
      </c>
      <c r="F113" s="10"/>
      <c r="G113" s="4">
        <f t="shared" si="1"/>
        <v>0</v>
      </c>
    </row>
    <row r="114" spans="1:7" ht="15">
      <c r="A114" s="3" t="s">
        <v>12</v>
      </c>
      <c r="B114" s="3">
        <v>99</v>
      </c>
      <c r="C114" s="3" t="s">
        <v>21</v>
      </c>
      <c r="D114" s="3"/>
      <c r="E114" s="3"/>
      <c r="F114" s="12"/>
      <c r="G114" s="5"/>
    </row>
    <row r="115" spans="1:7" ht="15">
      <c r="A115">
        <v>33</v>
      </c>
      <c r="B115">
        <v>999281111</v>
      </c>
      <c r="C115" t="s">
        <v>43</v>
      </c>
      <c r="D115" t="s">
        <v>15</v>
      </c>
      <c r="E115">
        <v>1.46417</v>
      </c>
      <c r="F115" s="10"/>
      <c r="G115" s="4">
        <f t="shared" si="1"/>
        <v>0</v>
      </c>
    </row>
    <row r="116" spans="1:7" ht="15">
      <c r="A116" s="3" t="s">
        <v>12</v>
      </c>
      <c r="B116" s="3">
        <v>711</v>
      </c>
      <c r="C116" s="3" t="s">
        <v>44</v>
      </c>
      <c r="D116" s="3"/>
      <c r="E116" s="3"/>
      <c r="F116" s="12"/>
      <c r="G116" s="5"/>
    </row>
    <row r="117" spans="1:7" ht="15">
      <c r="A117">
        <v>34</v>
      </c>
      <c r="B117">
        <v>711212002</v>
      </c>
      <c r="C117" t="s">
        <v>45</v>
      </c>
      <c r="D117" t="s">
        <v>13</v>
      </c>
      <c r="E117">
        <v>9.92</v>
      </c>
      <c r="F117" s="10"/>
      <c r="G117" s="4">
        <f t="shared" si="1"/>
        <v>0</v>
      </c>
    </row>
    <row r="118" spans="3:7" ht="15">
      <c r="C118" t="s">
        <v>198</v>
      </c>
      <c r="E118">
        <v>4.14</v>
      </c>
      <c r="F118" s="5"/>
      <c r="G118" s="5"/>
    </row>
    <row r="119" spans="3:7" ht="15">
      <c r="C119" t="s">
        <v>220</v>
      </c>
      <c r="E119">
        <v>0.74</v>
      </c>
      <c r="F119" s="5"/>
      <c r="G119" s="5"/>
    </row>
    <row r="120" spans="3:7" ht="15">
      <c r="C120" t="s">
        <v>221</v>
      </c>
      <c r="E120">
        <v>5.04</v>
      </c>
      <c r="F120" s="5"/>
      <c r="G120" s="5"/>
    </row>
    <row r="121" spans="1:7" ht="15">
      <c r="A121">
        <v>35</v>
      </c>
      <c r="B121">
        <v>711212601</v>
      </c>
      <c r="C121" t="s">
        <v>46</v>
      </c>
      <c r="D121" t="s">
        <v>14</v>
      </c>
      <c r="E121">
        <v>11.6</v>
      </c>
      <c r="F121" s="10"/>
      <c r="G121" s="4">
        <f t="shared" si="1"/>
        <v>0</v>
      </c>
    </row>
    <row r="122" spans="3:7" ht="15">
      <c r="C122" t="s">
        <v>222</v>
      </c>
      <c r="E122">
        <v>4.2</v>
      </c>
      <c r="F122" s="5"/>
      <c r="G122" s="5"/>
    </row>
    <row r="123" spans="3:7" ht="15">
      <c r="C123" t="s">
        <v>223</v>
      </c>
      <c r="E123">
        <v>7.4</v>
      </c>
      <c r="F123" s="5"/>
      <c r="G123" s="5"/>
    </row>
    <row r="124" spans="1:7" ht="15">
      <c r="A124">
        <v>36</v>
      </c>
      <c r="B124">
        <v>711212602</v>
      </c>
      <c r="C124" t="s">
        <v>47</v>
      </c>
      <c r="D124" t="s">
        <v>24</v>
      </c>
      <c r="E124">
        <v>8</v>
      </c>
      <c r="F124" s="10"/>
      <c r="G124" s="4">
        <f t="shared" si="1"/>
        <v>0</v>
      </c>
    </row>
    <row r="125" spans="1:7" ht="15">
      <c r="A125">
        <v>37</v>
      </c>
      <c r="B125">
        <v>998711202</v>
      </c>
      <c r="C125" t="s">
        <v>48</v>
      </c>
      <c r="D125" t="s">
        <v>49</v>
      </c>
      <c r="E125">
        <v>78.5224</v>
      </c>
      <c r="F125" s="10"/>
      <c r="G125" s="4">
        <f t="shared" si="1"/>
        <v>0</v>
      </c>
    </row>
    <row r="126" spans="1:7" ht="15">
      <c r="A126" s="3" t="s">
        <v>12</v>
      </c>
      <c r="B126" s="3">
        <v>720</v>
      </c>
      <c r="C126" s="3" t="s">
        <v>224</v>
      </c>
      <c r="D126" s="3"/>
      <c r="E126" s="3"/>
      <c r="F126" s="12"/>
      <c r="G126" s="5"/>
    </row>
    <row r="127" spans="1:7" ht="15">
      <c r="A127">
        <v>38</v>
      </c>
      <c r="B127">
        <v>7201947774</v>
      </c>
      <c r="C127" t="s">
        <v>289</v>
      </c>
      <c r="D127" t="s">
        <v>77</v>
      </c>
      <c r="E127">
        <v>1</v>
      </c>
      <c r="F127" s="10"/>
      <c r="G127" s="4">
        <f t="shared" si="1"/>
        <v>0</v>
      </c>
    </row>
    <row r="128" spans="1:7" ht="15">
      <c r="A128" s="3" t="s">
        <v>12</v>
      </c>
      <c r="B128" s="3">
        <v>721</v>
      </c>
      <c r="C128" s="3" t="s">
        <v>50</v>
      </c>
      <c r="D128" s="3"/>
      <c r="E128" s="3"/>
      <c r="F128" s="12"/>
      <c r="G128" s="5"/>
    </row>
    <row r="129" spans="1:7" ht="15">
      <c r="A129">
        <v>39</v>
      </c>
      <c r="B129">
        <v>721176101</v>
      </c>
      <c r="C129" t="s">
        <v>51</v>
      </c>
      <c r="D129" t="s">
        <v>14</v>
      </c>
      <c r="E129">
        <v>1.5</v>
      </c>
      <c r="F129" s="10"/>
      <c r="G129" s="4">
        <f t="shared" si="1"/>
        <v>0</v>
      </c>
    </row>
    <row r="130" spans="1:7" ht="15">
      <c r="A130">
        <v>40</v>
      </c>
      <c r="B130">
        <v>721176113</v>
      </c>
      <c r="C130" t="s">
        <v>52</v>
      </c>
      <c r="D130" t="s">
        <v>14</v>
      </c>
      <c r="E130">
        <v>3</v>
      </c>
      <c r="F130" s="10"/>
      <c r="G130" s="4">
        <f t="shared" si="1"/>
        <v>0</v>
      </c>
    </row>
    <row r="131" spans="1:7" ht="15">
      <c r="A131">
        <v>41</v>
      </c>
      <c r="B131">
        <v>72145488</v>
      </c>
      <c r="C131" t="s">
        <v>166</v>
      </c>
      <c r="D131" t="s">
        <v>35</v>
      </c>
      <c r="E131">
        <v>5</v>
      </c>
      <c r="F131" s="10"/>
      <c r="G131" s="4">
        <f t="shared" si="1"/>
        <v>0</v>
      </c>
    </row>
    <row r="132" spans="1:7" ht="15">
      <c r="A132">
        <v>42</v>
      </c>
      <c r="B132">
        <v>998721202</v>
      </c>
      <c r="C132" t="s">
        <v>54</v>
      </c>
      <c r="D132" t="s">
        <v>49</v>
      </c>
      <c r="E132">
        <v>44.1125</v>
      </c>
      <c r="F132" s="10"/>
      <c r="G132" s="4">
        <f t="shared" si="1"/>
        <v>0</v>
      </c>
    </row>
    <row r="133" spans="1:7" ht="15">
      <c r="A133" s="3" t="s">
        <v>12</v>
      </c>
      <c r="B133" s="3">
        <v>722</v>
      </c>
      <c r="C133" s="3" t="s">
        <v>55</v>
      </c>
      <c r="D133" s="3"/>
      <c r="E133" s="3"/>
      <c r="F133" s="12"/>
      <c r="G133" s="5"/>
    </row>
    <row r="134" spans="1:7" ht="15">
      <c r="A134">
        <v>43</v>
      </c>
      <c r="B134">
        <v>722172311</v>
      </c>
      <c r="C134" t="s">
        <v>290</v>
      </c>
      <c r="D134" t="s">
        <v>14</v>
      </c>
      <c r="E134">
        <v>8</v>
      </c>
      <c r="F134" s="10"/>
      <c r="G134" s="4">
        <f t="shared" si="1"/>
        <v>0</v>
      </c>
    </row>
    <row r="135" spans="1:7" ht="15">
      <c r="A135">
        <v>44</v>
      </c>
      <c r="B135">
        <v>998722202</v>
      </c>
      <c r="C135" t="s">
        <v>56</v>
      </c>
      <c r="D135" t="s">
        <v>49</v>
      </c>
      <c r="E135">
        <v>25.36</v>
      </c>
      <c r="F135" s="10"/>
      <c r="G135" s="4">
        <f t="shared" si="1"/>
        <v>0</v>
      </c>
    </row>
    <row r="136" spans="1:7" ht="15">
      <c r="A136" s="3" t="s">
        <v>12</v>
      </c>
      <c r="B136" s="3">
        <v>725</v>
      </c>
      <c r="C136" s="3" t="s">
        <v>57</v>
      </c>
      <c r="D136" s="3"/>
      <c r="E136" s="3"/>
      <c r="F136" s="12"/>
      <c r="G136" s="5"/>
    </row>
    <row r="137" spans="1:7" ht="15">
      <c r="A137">
        <v>45</v>
      </c>
      <c r="B137">
        <v>725110811</v>
      </c>
      <c r="C137" t="s">
        <v>225</v>
      </c>
      <c r="D137" t="s">
        <v>58</v>
      </c>
      <c r="E137">
        <v>1</v>
      </c>
      <c r="F137" s="10"/>
      <c r="G137" s="4">
        <f t="shared" si="1"/>
        <v>0</v>
      </c>
    </row>
    <row r="138" spans="1:7" ht="15">
      <c r="A138">
        <v>46</v>
      </c>
      <c r="B138">
        <v>725013138</v>
      </c>
      <c r="C138" t="s">
        <v>226</v>
      </c>
      <c r="D138" t="s">
        <v>58</v>
      </c>
      <c r="E138">
        <v>1</v>
      </c>
      <c r="F138" s="10"/>
      <c r="G138" s="4">
        <f t="shared" si="1"/>
        <v>0</v>
      </c>
    </row>
    <row r="139" spans="1:7" ht="15">
      <c r="A139">
        <v>47</v>
      </c>
      <c r="B139">
        <v>725119305</v>
      </c>
      <c r="C139" t="s">
        <v>59</v>
      </c>
      <c r="D139" t="s">
        <v>58</v>
      </c>
      <c r="E139">
        <v>1</v>
      </c>
      <c r="F139" s="10"/>
      <c r="G139" s="4">
        <f t="shared" si="1"/>
        <v>0</v>
      </c>
    </row>
    <row r="140" spans="1:7" ht="15">
      <c r="A140">
        <v>48</v>
      </c>
      <c r="B140">
        <v>725210821</v>
      </c>
      <c r="C140" t="s">
        <v>171</v>
      </c>
      <c r="D140" t="s">
        <v>58</v>
      </c>
      <c r="E140">
        <v>1</v>
      </c>
      <c r="F140" s="10"/>
      <c r="G140" s="4">
        <f t="shared" si="1"/>
        <v>0</v>
      </c>
    </row>
    <row r="141" spans="1:7" ht="15">
      <c r="A141">
        <v>49</v>
      </c>
      <c r="B141">
        <v>725219401</v>
      </c>
      <c r="C141" t="s">
        <v>172</v>
      </c>
      <c r="D141" t="s">
        <v>58</v>
      </c>
      <c r="E141">
        <v>1</v>
      </c>
      <c r="F141" s="10"/>
      <c r="G141" s="4">
        <f t="shared" si="1"/>
        <v>0</v>
      </c>
    </row>
    <row r="142" spans="1:7" ht="15">
      <c r="A142">
        <v>50</v>
      </c>
      <c r="B142">
        <v>725220841</v>
      </c>
      <c r="C142" t="s">
        <v>60</v>
      </c>
      <c r="D142" t="s">
        <v>58</v>
      </c>
      <c r="E142">
        <v>1</v>
      </c>
      <c r="F142" s="10"/>
      <c r="G142" s="4">
        <f t="shared" si="1"/>
        <v>0</v>
      </c>
    </row>
    <row r="143" spans="1:7" ht="15">
      <c r="A143">
        <v>51</v>
      </c>
      <c r="B143">
        <v>725229107</v>
      </c>
      <c r="C143" t="s">
        <v>227</v>
      </c>
      <c r="D143" t="s">
        <v>58</v>
      </c>
      <c r="E143">
        <v>1</v>
      </c>
      <c r="F143" s="10"/>
      <c r="G143" s="4">
        <f t="shared" si="1"/>
        <v>0</v>
      </c>
    </row>
    <row r="144" spans="1:7" ht="15">
      <c r="A144">
        <v>52</v>
      </c>
      <c r="B144">
        <v>725249102</v>
      </c>
      <c r="C144" t="s">
        <v>228</v>
      </c>
      <c r="D144" t="s">
        <v>58</v>
      </c>
      <c r="E144">
        <v>1</v>
      </c>
      <c r="F144" s="10"/>
      <c r="G144" s="4">
        <f aca="true" t="shared" si="2" ref="G144:G205">F144*E144</f>
        <v>0</v>
      </c>
    </row>
    <row r="145" spans="1:7" ht="15">
      <c r="A145">
        <v>53</v>
      </c>
      <c r="B145">
        <v>725291112</v>
      </c>
      <c r="C145" t="s">
        <v>229</v>
      </c>
      <c r="D145" t="s">
        <v>58</v>
      </c>
      <c r="E145">
        <v>1</v>
      </c>
      <c r="F145" s="10"/>
      <c r="G145" s="4">
        <f t="shared" si="2"/>
        <v>0</v>
      </c>
    </row>
    <row r="146" spans="1:7" ht="15">
      <c r="A146">
        <v>54</v>
      </c>
      <c r="B146">
        <v>725299101</v>
      </c>
      <c r="C146" t="s">
        <v>61</v>
      </c>
      <c r="D146" t="s">
        <v>58</v>
      </c>
      <c r="E146">
        <v>3</v>
      </c>
      <c r="F146" s="10"/>
      <c r="G146" s="4">
        <f t="shared" si="2"/>
        <v>0</v>
      </c>
    </row>
    <row r="147" spans="1:7" ht="15">
      <c r="A147">
        <v>55</v>
      </c>
      <c r="B147">
        <v>725823114</v>
      </c>
      <c r="C147" t="s">
        <v>62</v>
      </c>
      <c r="D147" t="s">
        <v>24</v>
      </c>
      <c r="E147">
        <v>1</v>
      </c>
      <c r="F147" s="10"/>
      <c r="G147" s="4">
        <f t="shared" si="2"/>
        <v>0</v>
      </c>
    </row>
    <row r="148" spans="1:7" ht="15">
      <c r="A148">
        <v>56</v>
      </c>
      <c r="B148">
        <v>725823121</v>
      </c>
      <c r="C148" t="s">
        <v>63</v>
      </c>
      <c r="D148" t="s">
        <v>24</v>
      </c>
      <c r="E148">
        <v>1</v>
      </c>
      <c r="F148" s="10"/>
      <c r="G148" s="4">
        <f t="shared" si="2"/>
        <v>0</v>
      </c>
    </row>
    <row r="149" spans="1:7" ht="15">
      <c r="A149">
        <v>57</v>
      </c>
      <c r="B149">
        <v>725829301</v>
      </c>
      <c r="C149" t="s">
        <v>64</v>
      </c>
      <c r="D149" t="s">
        <v>24</v>
      </c>
      <c r="E149">
        <v>1</v>
      </c>
      <c r="F149" s="10"/>
      <c r="G149" s="4">
        <f t="shared" si="2"/>
        <v>0</v>
      </c>
    </row>
    <row r="150" spans="1:7" ht="15">
      <c r="A150">
        <v>58</v>
      </c>
      <c r="B150">
        <v>725845111</v>
      </c>
      <c r="C150" t="s">
        <v>230</v>
      </c>
      <c r="D150" t="s">
        <v>24</v>
      </c>
      <c r="E150">
        <v>1</v>
      </c>
      <c r="F150" s="10"/>
      <c r="G150" s="4">
        <f t="shared" si="2"/>
        <v>0</v>
      </c>
    </row>
    <row r="151" spans="1:7" ht="15">
      <c r="A151">
        <v>59</v>
      </c>
      <c r="B151">
        <v>725849203</v>
      </c>
      <c r="C151" t="s">
        <v>231</v>
      </c>
      <c r="D151" t="s">
        <v>24</v>
      </c>
      <c r="E151">
        <v>1</v>
      </c>
      <c r="F151" s="10"/>
      <c r="G151" s="4">
        <f t="shared" si="2"/>
        <v>0</v>
      </c>
    </row>
    <row r="152" spans="1:7" ht="15">
      <c r="A152">
        <v>60</v>
      </c>
      <c r="B152">
        <v>725860201</v>
      </c>
      <c r="C152" t="s">
        <v>65</v>
      </c>
      <c r="D152" t="s">
        <v>24</v>
      </c>
      <c r="E152">
        <v>1</v>
      </c>
      <c r="F152" s="10"/>
      <c r="G152" s="4">
        <f t="shared" si="2"/>
        <v>0</v>
      </c>
    </row>
    <row r="153" spans="1:7" ht="15">
      <c r="A153">
        <v>61</v>
      </c>
      <c r="B153">
        <v>725860411</v>
      </c>
      <c r="C153" t="s">
        <v>66</v>
      </c>
      <c r="D153" t="s">
        <v>24</v>
      </c>
      <c r="E153">
        <v>1</v>
      </c>
      <c r="F153" s="10"/>
      <c r="G153" s="4">
        <f t="shared" si="2"/>
        <v>0</v>
      </c>
    </row>
    <row r="154" spans="1:7" ht="15">
      <c r="A154">
        <v>62</v>
      </c>
      <c r="B154">
        <v>733171140</v>
      </c>
      <c r="C154" t="s">
        <v>53</v>
      </c>
      <c r="D154" t="s">
        <v>24</v>
      </c>
      <c r="E154">
        <v>3</v>
      </c>
      <c r="F154" s="10"/>
      <c r="G154" s="4">
        <f t="shared" si="2"/>
        <v>0</v>
      </c>
    </row>
    <row r="155" spans="1:7" ht="15">
      <c r="A155">
        <v>63</v>
      </c>
      <c r="B155">
        <v>787911111</v>
      </c>
      <c r="C155" t="s">
        <v>67</v>
      </c>
      <c r="D155" t="s">
        <v>13</v>
      </c>
      <c r="E155">
        <v>0.24</v>
      </c>
      <c r="F155" s="10"/>
      <c r="G155" s="4">
        <f t="shared" si="2"/>
        <v>0</v>
      </c>
    </row>
    <row r="156" spans="3:7" ht="15">
      <c r="C156" t="s">
        <v>232</v>
      </c>
      <c r="E156">
        <v>0.24</v>
      </c>
      <c r="F156" s="5"/>
      <c r="G156" s="5"/>
    </row>
    <row r="157" spans="1:7" ht="15">
      <c r="A157">
        <v>64</v>
      </c>
      <c r="B157" t="s">
        <v>68</v>
      </c>
      <c r="C157" t="s">
        <v>69</v>
      </c>
      <c r="D157" t="s">
        <v>58</v>
      </c>
      <c r="E157">
        <v>3</v>
      </c>
      <c r="F157" s="10"/>
      <c r="G157" s="4">
        <f t="shared" si="2"/>
        <v>0</v>
      </c>
    </row>
    <row r="158" spans="1:7" ht="15">
      <c r="A158">
        <v>65</v>
      </c>
      <c r="B158" t="s">
        <v>233</v>
      </c>
      <c r="C158" t="s">
        <v>234</v>
      </c>
      <c r="D158" t="s">
        <v>58</v>
      </c>
      <c r="E158">
        <v>1</v>
      </c>
      <c r="F158" s="10"/>
      <c r="G158" s="4">
        <f t="shared" si="2"/>
        <v>0</v>
      </c>
    </row>
    <row r="159" spans="1:7" ht="15">
      <c r="A159">
        <v>66</v>
      </c>
      <c r="B159" t="s">
        <v>70</v>
      </c>
      <c r="C159" t="s">
        <v>71</v>
      </c>
      <c r="D159" t="s">
        <v>24</v>
      </c>
      <c r="E159">
        <v>2</v>
      </c>
      <c r="F159" s="10"/>
      <c r="G159" s="4">
        <f t="shared" si="2"/>
        <v>0</v>
      </c>
    </row>
    <row r="160" spans="1:7" ht="15">
      <c r="A160">
        <v>67</v>
      </c>
      <c r="B160">
        <v>55144163</v>
      </c>
      <c r="C160" t="s">
        <v>235</v>
      </c>
      <c r="D160" t="s">
        <v>24</v>
      </c>
      <c r="E160">
        <v>1</v>
      </c>
      <c r="F160" s="10"/>
      <c r="G160" s="4">
        <f t="shared" si="2"/>
        <v>0</v>
      </c>
    </row>
    <row r="161" spans="1:7" ht="15">
      <c r="A161">
        <v>68</v>
      </c>
      <c r="B161" t="s">
        <v>236</v>
      </c>
      <c r="C161" t="s">
        <v>237</v>
      </c>
      <c r="D161" t="s">
        <v>24</v>
      </c>
      <c r="E161">
        <v>1</v>
      </c>
      <c r="F161" s="10"/>
      <c r="G161" s="4">
        <f t="shared" si="2"/>
        <v>0</v>
      </c>
    </row>
    <row r="162" spans="1:7" ht="15">
      <c r="A162">
        <v>69</v>
      </c>
      <c r="B162">
        <v>63465124</v>
      </c>
      <c r="C162" t="s">
        <v>72</v>
      </c>
      <c r="D162" t="s">
        <v>13</v>
      </c>
      <c r="E162">
        <v>0.24</v>
      </c>
      <c r="F162" s="10"/>
      <c r="G162" s="4">
        <f t="shared" si="2"/>
        <v>0</v>
      </c>
    </row>
    <row r="163" spans="3:7" ht="15">
      <c r="C163" t="s">
        <v>232</v>
      </c>
      <c r="E163">
        <v>0.24</v>
      </c>
      <c r="F163" s="5"/>
      <c r="G163" s="5"/>
    </row>
    <row r="164" spans="1:7" ht="15">
      <c r="A164">
        <v>70</v>
      </c>
      <c r="B164">
        <v>64214330</v>
      </c>
      <c r="C164" t="s">
        <v>238</v>
      </c>
      <c r="D164" t="s">
        <v>24</v>
      </c>
      <c r="E164">
        <v>1</v>
      </c>
      <c r="F164" s="10"/>
      <c r="G164" s="4">
        <f t="shared" si="2"/>
        <v>0</v>
      </c>
    </row>
    <row r="165" spans="1:7" ht="15">
      <c r="A165">
        <v>71</v>
      </c>
      <c r="B165">
        <v>64293835</v>
      </c>
      <c r="C165" t="s">
        <v>239</v>
      </c>
      <c r="D165" t="s">
        <v>24</v>
      </c>
      <c r="E165">
        <v>1</v>
      </c>
      <c r="F165" s="10"/>
      <c r="G165" s="4">
        <f t="shared" si="2"/>
        <v>0</v>
      </c>
    </row>
    <row r="166" spans="1:7" ht="15">
      <c r="A166">
        <v>72</v>
      </c>
      <c r="B166">
        <v>998725202</v>
      </c>
      <c r="C166" t="s">
        <v>73</v>
      </c>
      <c r="D166" t="s">
        <v>49</v>
      </c>
      <c r="E166">
        <v>345.5616</v>
      </c>
      <c r="F166" s="10"/>
      <c r="G166" s="4">
        <f t="shared" si="2"/>
        <v>0</v>
      </c>
    </row>
    <row r="167" spans="1:7" ht="15">
      <c r="A167" s="3" t="s">
        <v>12</v>
      </c>
      <c r="B167" s="3">
        <v>733</v>
      </c>
      <c r="C167" s="3" t="s">
        <v>240</v>
      </c>
      <c r="D167" s="3"/>
      <c r="E167" s="3"/>
      <c r="F167" s="12"/>
      <c r="G167" s="5"/>
    </row>
    <row r="168" spans="1:7" ht="15">
      <c r="A168">
        <v>73</v>
      </c>
      <c r="B168" t="s">
        <v>241</v>
      </c>
      <c r="C168" t="s">
        <v>242</v>
      </c>
      <c r="D168" t="s">
        <v>77</v>
      </c>
      <c r="E168">
        <v>1</v>
      </c>
      <c r="F168" s="10"/>
      <c r="G168" s="4">
        <f t="shared" si="2"/>
        <v>0</v>
      </c>
    </row>
    <row r="169" spans="1:7" ht="15">
      <c r="A169" s="3" t="s">
        <v>12</v>
      </c>
      <c r="B169" s="3">
        <v>735</v>
      </c>
      <c r="C169" s="3" t="s">
        <v>243</v>
      </c>
      <c r="D169" s="3"/>
      <c r="E169" s="3"/>
      <c r="F169" s="12"/>
      <c r="G169" s="5"/>
    </row>
    <row r="170" spans="1:7" ht="15">
      <c r="A170">
        <v>74</v>
      </c>
      <c r="B170">
        <v>735179110</v>
      </c>
      <c r="C170" t="s">
        <v>244</v>
      </c>
      <c r="D170" t="s">
        <v>24</v>
      </c>
      <c r="E170">
        <v>1</v>
      </c>
      <c r="F170" s="10"/>
      <c r="G170" s="4">
        <f t="shared" si="2"/>
        <v>0</v>
      </c>
    </row>
    <row r="171" spans="1:7" ht="15">
      <c r="A171">
        <v>75</v>
      </c>
      <c r="B171">
        <v>735191910</v>
      </c>
      <c r="C171" t="s">
        <v>245</v>
      </c>
      <c r="D171" t="s">
        <v>77</v>
      </c>
      <c r="E171">
        <v>1</v>
      </c>
      <c r="F171" s="10"/>
      <c r="G171" s="4">
        <f t="shared" si="2"/>
        <v>0</v>
      </c>
    </row>
    <row r="172" spans="1:7" ht="15">
      <c r="A172">
        <v>76</v>
      </c>
      <c r="B172">
        <v>735494811</v>
      </c>
      <c r="C172" t="s">
        <v>246</v>
      </c>
      <c r="D172" t="s">
        <v>77</v>
      </c>
      <c r="E172">
        <v>1</v>
      </c>
      <c r="F172" s="10"/>
      <c r="G172" s="4">
        <f t="shared" si="2"/>
        <v>0</v>
      </c>
    </row>
    <row r="173" spans="1:7" ht="15">
      <c r="A173">
        <v>77</v>
      </c>
      <c r="B173">
        <v>484517202</v>
      </c>
      <c r="C173" t="s">
        <v>247</v>
      </c>
      <c r="D173" t="s">
        <v>24</v>
      </c>
      <c r="E173">
        <v>1</v>
      </c>
      <c r="F173" s="10"/>
      <c r="G173" s="4">
        <f t="shared" si="2"/>
        <v>0</v>
      </c>
    </row>
    <row r="174" spans="1:7" ht="15">
      <c r="A174">
        <v>78</v>
      </c>
      <c r="B174">
        <v>998735202</v>
      </c>
      <c r="C174" t="s">
        <v>248</v>
      </c>
      <c r="D174" t="s">
        <v>49</v>
      </c>
      <c r="E174">
        <v>42.97</v>
      </c>
      <c r="F174" s="10"/>
      <c r="G174" s="4">
        <f t="shared" si="2"/>
        <v>0</v>
      </c>
    </row>
    <row r="175" spans="1:7" ht="15">
      <c r="A175" s="3" t="s">
        <v>12</v>
      </c>
      <c r="B175" s="3">
        <v>766</v>
      </c>
      <c r="C175" s="3" t="s">
        <v>74</v>
      </c>
      <c r="D175" s="3"/>
      <c r="E175" s="3"/>
      <c r="F175" s="12"/>
      <c r="G175" s="5"/>
    </row>
    <row r="176" spans="1:7" ht="15">
      <c r="A176">
        <v>79</v>
      </c>
      <c r="B176">
        <v>766661112</v>
      </c>
      <c r="C176" t="s">
        <v>75</v>
      </c>
      <c r="D176" t="s">
        <v>24</v>
      </c>
      <c r="E176">
        <v>4</v>
      </c>
      <c r="F176" s="10"/>
      <c r="G176" s="4">
        <f t="shared" si="2"/>
        <v>0</v>
      </c>
    </row>
    <row r="177" spans="1:7" ht="15">
      <c r="A177">
        <v>80</v>
      </c>
      <c r="B177">
        <v>766812840</v>
      </c>
      <c r="C177" t="s">
        <v>249</v>
      </c>
      <c r="D177" t="s">
        <v>24</v>
      </c>
      <c r="E177">
        <v>16</v>
      </c>
      <c r="F177" s="10"/>
      <c r="G177" s="4">
        <f t="shared" si="2"/>
        <v>0</v>
      </c>
    </row>
    <row r="178" spans="1:7" ht="15">
      <c r="A178">
        <v>81</v>
      </c>
      <c r="B178">
        <v>6</v>
      </c>
      <c r="C178" t="s">
        <v>76</v>
      </c>
      <c r="D178" t="s">
        <v>24</v>
      </c>
      <c r="E178">
        <v>1</v>
      </c>
      <c r="F178" s="10"/>
      <c r="G178" s="4">
        <f t="shared" si="2"/>
        <v>0</v>
      </c>
    </row>
    <row r="179" spans="1:7" ht="15">
      <c r="A179">
        <v>82</v>
      </c>
      <c r="B179">
        <v>7665488</v>
      </c>
      <c r="C179" t="s">
        <v>250</v>
      </c>
      <c r="D179" t="s">
        <v>77</v>
      </c>
      <c r="E179">
        <v>1</v>
      </c>
      <c r="F179" s="10"/>
      <c r="G179" s="4">
        <f t="shared" si="2"/>
        <v>0</v>
      </c>
    </row>
    <row r="180" spans="1:7" ht="15">
      <c r="A180">
        <v>83</v>
      </c>
      <c r="B180" t="s">
        <v>251</v>
      </c>
      <c r="C180" t="s">
        <v>252</v>
      </c>
      <c r="D180" t="s">
        <v>24</v>
      </c>
      <c r="E180">
        <v>2</v>
      </c>
      <c r="F180" s="10"/>
      <c r="G180" s="4">
        <f t="shared" si="2"/>
        <v>0</v>
      </c>
    </row>
    <row r="181" spans="1:7" ht="15">
      <c r="A181">
        <v>84</v>
      </c>
      <c r="B181">
        <v>61160103</v>
      </c>
      <c r="C181" t="s">
        <v>79</v>
      </c>
      <c r="D181" t="s">
        <v>24</v>
      </c>
      <c r="E181">
        <v>5</v>
      </c>
      <c r="F181" s="10"/>
      <c r="G181" s="4">
        <f t="shared" si="2"/>
        <v>0</v>
      </c>
    </row>
    <row r="182" spans="1:7" ht="15">
      <c r="A182">
        <v>85</v>
      </c>
      <c r="B182" t="s">
        <v>78</v>
      </c>
      <c r="C182" t="s">
        <v>253</v>
      </c>
      <c r="D182" t="s">
        <v>14</v>
      </c>
      <c r="E182">
        <v>1.8</v>
      </c>
      <c r="F182" s="10"/>
      <c r="G182" s="4">
        <f t="shared" si="2"/>
        <v>0</v>
      </c>
    </row>
    <row r="183" spans="3:7" ht="15">
      <c r="C183" t="s">
        <v>254</v>
      </c>
      <c r="E183">
        <v>1.8</v>
      </c>
      <c r="F183" s="5"/>
      <c r="G183" s="5"/>
    </row>
    <row r="184" spans="3:7" ht="15">
      <c r="C184" t="s">
        <v>255</v>
      </c>
      <c r="F184" s="5"/>
      <c r="G184" s="5"/>
    </row>
    <row r="185" spans="3:7" ht="15">
      <c r="C185" t="s">
        <v>256</v>
      </c>
      <c r="F185" s="5"/>
      <c r="G185" s="5"/>
    </row>
    <row r="186" spans="3:7" ht="15">
      <c r="C186" t="s">
        <v>257</v>
      </c>
      <c r="F186" s="5"/>
      <c r="G186" s="5"/>
    </row>
    <row r="187" spans="3:7" ht="15">
      <c r="C187" t="s">
        <v>258</v>
      </c>
      <c r="F187" s="5"/>
      <c r="G187" s="5"/>
    </row>
    <row r="188" spans="3:7" ht="15">
      <c r="C188" t="s">
        <v>259</v>
      </c>
      <c r="F188" s="5"/>
      <c r="G188" s="5"/>
    </row>
    <row r="189" spans="3:7" ht="15">
      <c r="C189" t="s">
        <v>260</v>
      </c>
      <c r="F189" s="5"/>
      <c r="G189" s="5"/>
    </row>
    <row r="190" spans="3:7" ht="15">
      <c r="C190" t="s">
        <v>261</v>
      </c>
      <c r="F190" s="5"/>
      <c r="G190" s="5"/>
    </row>
    <row r="191" spans="3:7" ht="15">
      <c r="C191" t="s">
        <v>262</v>
      </c>
      <c r="F191" s="5"/>
      <c r="G191" s="5"/>
    </row>
    <row r="192" spans="3:7" ht="15">
      <c r="C192" t="s">
        <v>263</v>
      </c>
      <c r="F192" s="5"/>
      <c r="G192" s="5"/>
    </row>
    <row r="193" spans="3:7" ht="15">
      <c r="C193" t="s">
        <v>264</v>
      </c>
      <c r="F193" s="5"/>
      <c r="G193" s="5"/>
    </row>
    <row r="194" spans="3:7" ht="15">
      <c r="C194" t="s">
        <v>265</v>
      </c>
      <c r="F194" s="5"/>
      <c r="G194" s="5"/>
    </row>
    <row r="195" spans="1:7" ht="15">
      <c r="A195" t="s">
        <v>266</v>
      </c>
      <c r="B195">
        <v>998766202</v>
      </c>
      <c r="C195" t="s">
        <v>80</v>
      </c>
      <c r="D195" t="s">
        <v>49</v>
      </c>
      <c r="E195">
        <v>708.93</v>
      </c>
      <c r="F195" s="10"/>
      <c r="G195" s="4">
        <f t="shared" si="2"/>
        <v>0</v>
      </c>
    </row>
    <row r="196" spans="1:7" ht="15">
      <c r="A196" s="3" t="s">
        <v>12</v>
      </c>
      <c r="B196" s="3">
        <v>767</v>
      </c>
      <c r="C196" s="3" t="s">
        <v>81</v>
      </c>
      <c r="D196" s="3"/>
      <c r="E196" s="3"/>
      <c r="F196" s="12"/>
      <c r="G196" s="5"/>
    </row>
    <row r="197" spans="1:7" ht="15">
      <c r="A197">
        <v>87</v>
      </c>
      <c r="B197">
        <v>767137801</v>
      </c>
      <c r="C197" t="s">
        <v>167</v>
      </c>
      <c r="D197" t="s">
        <v>13</v>
      </c>
      <c r="E197">
        <v>2.43</v>
      </c>
      <c r="F197" s="10"/>
      <c r="G197" s="4">
        <f t="shared" si="2"/>
        <v>0</v>
      </c>
    </row>
    <row r="198" spans="3:7" ht="15">
      <c r="C198" t="s">
        <v>189</v>
      </c>
      <c r="E198">
        <v>2.43</v>
      </c>
      <c r="F198" s="5"/>
      <c r="G198" s="5"/>
    </row>
    <row r="199" spans="1:7" ht="15">
      <c r="A199">
        <v>88</v>
      </c>
      <c r="B199">
        <v>767137803</v>
      </c>
      <c r="C199" t="s">
        <v>168</v>
      </c>
      <c r="D199" t="s">
        <v>13</v>
      </c>
      <c r="E199">
        <v>2.43</v>
      </c>
      <c r="F199" s="10"/>
      <c r="G199" s="4">
        <f t="shared" si="2"/>
        <v>0</v>
      </c>
    </row>
    <row r="200" spans="3:7" ht="15">
      <c r="C200" t="s">
        <v>189</v>
      </c>
      <c r="E200">
        <v>2.43</v>
      </c>
      <c r="F200" s="5"/>
      <c r="G200" s="5"/>
    </row>
    <row r="201" spans="1:7" ht="15">
      <c r="A201" s="3" t="s">
        <v>12</v>
      </c>
      <c r="B201" s="3">
        <v>771</v>
      </c>
      <c r="C201" s="3" t="s">
        <v>82</v>
      </c>
      <c r="D201" s="3"/>
      <c r="E201" s="3"/>
      <c r="F201" s="12"/>
      <c r="G201" s="5"/>
    </row>
    <row r="202" spans="1:7" ht="15">
      <c r="A202">
        <v>89</v>
      </c>
      <c r="B202">
        <v>771575109</v>
      </c>
      <c r="C202" t="s">
        <v>83</v>
      </c>
      <c r="D202" t="s">
        <v>13</v>
      </c>
      <c r="E202">
        <v>3.5</v>
      </c>
      <c r="F202" s="10"/>
      <c r="G202" s="4">
        <f t="shared" si="2"/>
        <v>0</v>
      </c>
    </row>
    <row r="203" spans="3:7" ht="15">
      <c r="C203" t="s">
        <v>198</v>
      </c>
      <c r="E203">
        <v>4.14</v>
      </c>
      <c r="F203" s="5"/>
      <c r="G203" s="5"/>
    </row>
    <row r="204" spans="3:7" ht="15">
      <c r="C204">
        <f>-0.8*0.8</f>
        <v>-0.6400000000000001</v>
      </c>
      <c r="E204">
        <v>-0.64</v>
      </c>
      <c r="F204" s="5"/>
      <c r="G204" s="5"/>
    </row>
    <row r="205" spans="1:7" ht="15">
      <c r="A205">
        <v>90</v>
      </c>
      <c r="B205">
        <v>771578011</v>
      </c>
      <c r="C205" t="s">
        <v>84</v>
      </c>
      <c r="D205" t="s">
        <v>14</v>
      </c>
      <c r="E205">
        <v>9.8</v>
      </c>
      <c r="F205" s="10"/>
      <c r="G205" s="4">
        <f t="shared" si="2"/>
        <v>0</v>
      </c>
    </row>
    <row r="206" spans="3:7" ht="15">
      <c r="C206" t="s">
        <v>267</v>
      </c>
      <c r="E206">
        <v>8.2</v>
      </c>
      <c r="F206" s="5"/>
      <c r="G206" s="5"/>
    </row>
    <row r="207" spans="3:7" ht="15">
      <c r="C207">
        <v>-0.8</v>
      </c>
      <c r="E207">
        <v>-0.8</v>
      </c>
      <c r="F207" s="5"/>
      <c r="G207" s="5"/>
    </row>
    <row r="208" spans="3:7" ht="15">
      <c r="C208" t="s">
        <v>268</v>
      </c>
      <c r="E208">
        <v>2.4</v>
      </c>
      <c r="F208" s="5"/>
      <c r="G208" s="5"/>
    </row>
    <row r="209" spans="1:7" ht="15">
      <c r="A209">
        <v>91</v>
      </c>
      <c r="B209">
        <v>771579791</v>
      </c>
      <c r="C209" t="s">
        <v>85</v>
      </c>
      <c r="D209" t="s">
        <v>13</v>
      </c>
      <c r="E209">
        <v>3.5</v>
      </c>
      <c r="F209" s="10"/>
      <c r="G209" s="4">
        <f aca="true" t="shared" si="3" ref="G209:G266">F209*E209</f>
        <v>0</v>
      </c>
    </row>
    <row r="210" spans="3:7" ht="15">
      <c r="C210" t="s">
        <v>198</v>
      </c>
      <c r="E210">
        <v>4.14</v>
      </c>
      <c r="F210" s="5"/>
      <c r="G210" s="5"/>
    </row>
    <row r="211" spans="3:7" ht="15">
      <c r="C211">
        <f>-0.8*0.8</f>
        <v>-0.6400000000000001</v>
      </c>
      <c r="E211">
        <v>-0.64</v>
      </c>
      <c r="F211" s="5"/>
      <c r="G211" s="5"/>
    </row>
    <row r="212" spans="1:7" ht="15">
      <c r="A212">
        <v>92</v>
      </c>
      <c r="B212">
        <v>771579793</v>
      </c>
      <c r="C212" t="s">
        <v>86</v>
      </c>
      <c r="D212" t="s">
        <v>13</v>
      </c>
      <c r="E212">
        <v>3.5</v>
      </c>
      <c r="F212" s="10"/>
      <c r="G212" s="4">
        <f t="shared" si="3"/>
        <v>0</v>
      </c>
    </row>
    <row r="213" spans="3:7" ht="15">
      <c r="C213" t="s">
        <v>198</v>
      </c>
      <c r="E213">
        <v>4.14</v>
      </c>
      <c r="F213" s="5"/>
      <c r="G213" s="5"/>
    </row>
    <row r="214" spans="3:7" ht="15">
      <c r="C214">
        <f>-0.8*0.8</f>
        <v>-0.6400000000000001</v>
      </c>
      <c r="E214">
        <v>-0.64</v>
      </c>
      <c r="F214" s="5"/>
      <c r="G214" s="5"/>
    </row>
    <row r="215" spans="1:7" ht="15">
      <c r="A215">
        <v>93</v>
      </c>
      <c r="B215">
        <v>2</v>
      </c>
      <c r="C215" t="s">
        <v>87</v>
      </c>
      <c r="D215" t="s">
        <v>13</v>
      </c>
      <c r="E215">
        <v>4.025</v>
      </c>
      <c r="F215" s="10"/>
      <c r="G215" s="4">
        <f t="shared" si="3"/>
        <v>0</v>
      </c>
    </row>
    <row r="216" spans="3:7" ht="15">
      <c r="C216" t="s">
        <v>169</v>
      </c>
      <c r="F216" s="5"/>
      <c r="G216" s="5"/>
    </row>
    <row r="217" spans="3:7" ht="15">
      <c r="C217" t="s">
        <v>269</v>
      </c>
      <c r="E217">
        <v>4.14</v>
      </c>
      <c r="F217" s="5"/>
      <c r="G217" s="5"/>
    </row>
    <row r="218" spans="3:7" ht="15">
      <c r="C218" t="s">
        <v>270</v>
      </c>
      <c r="E218">
        <v>-0.64</v>
      </c>
      <c r="F218" s="5"/>
      <c r="G218" s="5"/>
    </row>
    <row r="219" spans="3:7" ht="15">
      <c r="C219" t="s">
        <v>170</v>
      </c>
      <c r="F219" s="5"/>
      <c r="G219" s="5"/>
    </row>
    <row r="220" spans="3:7" ht="15">
      <c r="C220" t="s">
        <v>271</v>
      </c>
      <c r="E220">
        <v>4.025</v>
      </c>
      <c r="F220" s="5"/>
      <c r="G220" s="5"/>
    </row>
    <row r="221" spans="1:7" ht="15">
      <c r="A221">
        <v>94</v>
      </c>
      <c r="B221">
        <v>998771202</v>
      </c>
      <c r="C221" t="s">
        <v>88</v>
      </c>
      <c r="D221" t="s">
        <v>49</v>
      </c>
      <c r="E221">
        <v>48.9349</v>
      </c>
      <c r="F221" s="10"/>
      <c r="G221" s="4">
        <f t="shared" si="3"/>
        <v>0</v>
      </c>
    </row>
    <row r="222" spans="1:7" ht="15">
      <c r="A222" s="3" t="s">
        <v>12</v>
      </c>
      <c r="B222" s="3">
        <v>776</v>
      </c>
      <c r="C222" s="3" t="s">
        <v>89</v>
      </c>
      <c r="D222" s="3"/>
      <c r="E222" s="3"/>
      <c r="F222" s="12"/>
      <c r="G222" s="5"/>
    </row>
    <row r="223" spans="1:7" ht="15">
      <c r="A223">
        <v>95</v>
      </c>
      <c r="B223">
        <v>776996110</v>
      </c>
      <c r="C223" t="s">
        <v>272</v>
      </c>
      <c r="D223" t="s">
        <v>13</v>
      </c>
      <c r="E223">
        <v>30.34</v>
      </c>
      <c r="F223" s="10"/>
      <c r="G223" s="4">
        <f t="shared" si="3"/>
        <v>0</v>
      </c>
    </row>
    <row r="224" spans="3:7" ht="15">
      <c r="C224" t="s">
        <v>194</v>
      </c>
      <c r="E224">
        <v>2.38</v>
      </c>
      <c r="F224" s="5"/>
      <c r="G224" s="5"/>
    </row>
    <row r="225" spans="3:7" ht="15">
      <c r="C225" t="s">
        <v>195</v>
      </c>
      <c r="E225">
        <v>5.22</v>
      </c>
      <c r="F225" s="5"/>
      <c r="G225" s="5"/>
    </row>
    <row r="226" spans="3:7" ht="15">
      <c r="C226" t="s">
        <v>196</v>
      </c>
      <c r="E226">
        <v>6.75</v>
      </c>
      <c r="F226" s="5"/>
      <c r="G226" s="5"/>
    </row>
    <row r="227" spans="3:7" ht="15">
      <c r="C227" t="s">
        <v>197</v>
      </c>
      <c r="E227">
        <v>15.99</v>
      </c>
      <c r="F227" s="5"/>
      <c r="G227" s="5"/>
    </row>
    <row r="228" spans="1:7" ht="15">
      <c r="A228">
        <v>96</v>
      </c>
      <c r="B228">
        <v>998776201</v>
      </c>
      <c r="C228" t="s">
        <v>90</v>
      </c>
      <c r="D228" t="s">
        <v>49</v>
      </c>
      <c r="E228">
        <v>10.4066</v>
      </c>
      <c r="F228" s="10"/>
      <c r="G228" s="4">
        <f t="shared" si="3"/>
        <v>0</v>
      </c>
    </row>
    <row r="229" spans="1:7" ht="15">
      <c r="A229" s="3" t="s">
        <v>12</v>
      </c>
      <c r="B229" s="3">
        <v>781</v>
      </c>
      <c r="C229" s="3" t="s">
        <v>91</v>
      </c>
      <c r="D229" s="3"/>
      <c r="E229" s="3"/>
      <c r="F229" s="12"/>
      <c r="G229" s="5"/>
    </row>
    <row r="230" spans="1:7" ht="15">
      <c r="A230">
        <v>97</v>
      </c>
      <c r="B230">
        <v>781419711</v>
      </c>
      <c r="C230" t="s">
        <v>92</v>
      </c>
      <c r="D230" t="s">
        <v>13</v>
      </c>
      <c r="E230">
        <v>16.827</v>
      </c>
      <c r="F230" s="10"/>
      <c r="G230" s="4">
        <f t="shared" si="3"/>
        <v>0</v>
      </c>
    </row>
    <row r="231" spans="3:7" ht="15">
      <c r="C231" t="s">
        <v>273</v>
      </c>
      <c r="E231">
        <v>17.22</v>
      </c>
      <c r="F231" s="5"/>
      <c r="G231" s="5"/>
    </row>
    <row r="232" spans="3:7" ht="15">
      <c r="C232">
        <f>-0.9*1.97</f>
        <v>-1.773</v>
      </c>
      <c r="E232">
        <v>-1.773</v>
      </c>
      <c r="F232" s="5"/>
      <c r="G232" s="5"/>
    </row>
    <row r="233" spans="3:7" ht="15">
      <c r="C233" t="s">
        <v>185</v>
      </c>
      <c r="E233">
        <v>1.38</v>
      </c>
      <c r="F233" s="5"/>
      <c r="G233" s="5"/>
    </row>
    <row r="234" spans="1:7" ht="15">
      <c r="A234">
        <v>98</v>
      </c>
      <c r="B234">
        <v>781475116</v>
      </c>
      <c r="C234" t="s">
        <v>93</v>
      </c>
      <c r="D234" t="s">
        <v>13</v>
      </c>
      <c r="E234">
        <v>16.827</v>
      </c>
      <c r="F234" s="10"/>
      <c r="G234" s="4">
        <f t="shared" si="3"/>
        <v>0</v>
      </c>
    </row>
    <row r="235" spans="3:7" ht="15">
      <c r="C235" t="s">
        <v>273</v>
      </c>
      <c r="E235">
        <v>17.22</v>
      </c>
      <c r="F235" s="5"/>
      <c r="G235" s="5"/>
    </row>
    <row r="236" spans="3:7" ht="15">
      <c r="C236">
        <f>-0.9*1.97</f>
        <v>-1.773</v>
      </c>
      <c r="E236">
        <v>-1.773</v>
      </c>
      <c r="F236" s="5"/>
      <c r="G236" s="5"/>
    </row>
    <row r="237" spans="3:7" ht="15">
      <c r="C237" t="s">
        <v>185</v>
      </c>
      <c r="E237">
        <v>1.38</v>
      </c>
      <c r="F237" s="5"/>
      <c r="G237" s="5"/>
    </row>
    <row r="238" spans="1:7" ht="15">
      <c r="A238">
        <v>99</v>
      </c>
      <c r="B238">
        <v>781479705</v>
      </c>
      <c r="C238" t="s">
        <v>94</v>
      </c>
      <c r="D238" t="s">
        <v>13</v>
      </c>
      <c r="E238">
        <v>16.827</v>
      </c>
      <c r="F238" s="10"/>
      <c r="G238" s="4">
        <f t="shared" si="3"/>
        <v>0</v>
      </c>
    </row>
    <row r="239" spans="3:7" ht="15">
      <c r="C239" t="s">
        <v>273</v>
      </c>
      <c r="E239">
        <v>17.22</v>
      </c>
      <c r="F239" s="5"/>
      <c r="G239" s="5"/>
    </row>
    <row r="240" spans="3:7" ht="15">
      <c r="C240">
        <f>-0.9*1.97</f>
        <v>-1.773</v>
      </c>
      <c r="E240">
        <v>-1.773</v>
      </c>
      <c r="F240" s="5"/>
      <c r="G240" s="5"/>
    </row>
    <row r="241" spans="3:7" ht="15">
      <c r="C241" t="s">
        <v>185</v>
      </c>
      <c r="E241">
        <v>1.38</v>
      </c>
      <c r="F241" s="5"/>
      <c r="G241" s="5"/>
    </row>
    <row r="242" spans="1:7" ht="15">
      <c r="A242">
        <v>100</v>
      </c>
      <c r="B242">
        <v>781491001</v>
      </c>
      <c r="C242" t="s">
        <v>95</v>
      </c>
      <c r="D242" t="s">
        <v>14</v>
      </c>
      <c r="E242">
        <v>4.2</v>
      </c>
      <c r="F242" s="10"/>
      <c r="G242" s="4">
        <f t="shared" si="3"/>
        <v>0</v>
      </c>
    </row>
    <row r="243" spans="3:7" ht="15">
      <c r="C243" t="s">
        <v>274</v>
      </c>
      <c r="E243">
        <v>4.2</v>
      </c>
      <c r="F243" s="5"/>
      <c r="G243" s="5"/>
    </row>
    <row r="244" spans="1:7" ht="15">
      <c r="A244">
        <v>101</v>
      </c>
      <c r="B244">
        <v>3</v>
      </c>
      <c r="C244" t="s">
        <v>96</v>
      </c>
      <c r="D244" t="s">
        <v>13</v>
      </c>
      <c r="E244">
        <v>19.35105</v>
      </c>
      <c r="F244" s="10"/>
      <c r="G244" s="4">
        <f t="shared" si="3"/>
        <v>0</v>
      </c>
    </row>
    <row r="245" spans="3:7" ht="15">
      <c r="C245" t="s">
        <v>169</v>
      </c>
      <c r="F245" s="5"/>
      <c r="G245" s="5"/>
    </row>
    <row r="246" spans="3:7" ht="15">
      <c r="C246" t="s">
        <v>275</v>
      </c>
      <c r="E246">
        <v>17.22</v>
      </c>
      <c r="F246" s="5"/>
      <c r="G246" s="5"/>
    </row>
    <row r="247" spans="3:7" ht="15">
      <c r="C247" t="s">
        <v>276</v>
      </c>
      <c r="E247">
        <v>-1.773</v>
      </c>
      <c r="F247" s="5"/>
      <c r="G247" s="5"/>
    </row>
    <row r="248" spans="3:7" ht="15">
      <c r="C248" t="s">
        <v>277</v>
      </c>
      <c r="E248">
        <v>1.38</v>
      </c>
      <c r="F248" s="5"/>
      <c r="G248" s="5"/>
    </row>
    <row r="249" spans="3:7" ht="15">
      <c r="C249" t="s">
        <v>170</v>
      </c>
      <c r="F249" s="5"/>
      <c r="G249" s="5"/>
    </row>
    <row r="250" spans="3:7" ht="15">
      <c r="C250" t="s">
        <v>278</v>
      </c>
      <c r="E250">
        <v>19.35105</v>
      </c>
      <c r="F250" s="5"/>
      <c r="G250" s="5"/>
    </row>
    <row r="251" spans="1:7" ht="15">
      <c r="A251">
        <v>102</v>
      </c>
      <c r="B251" t="s">
        <v>97</v>
      </c>
      <c r="C251" t="s">
        <v>98</v>
      </c>
      <c r="D251" t="s">
        <v>14</v>
      </c>
      <c r="E251">
        <v>5</v>
      </c>
      <c r="F251" s="10"/>
      <c r="G251" s="4">
        <f t="shared" si="3"/>
        <v>0</v>
      </c>
    </row>
    <row r="252" spans="1:7" ht="15">
      <c r="A252">
        <v>103</v>
      </c>
      <c r="B252">
        <v>998781202</v>
      </c>
      <c r="C252" t="s">
        <v>99</v>
      </c>
      <c r="D252" t="s">
        <v>49</v>
      </c>
      <c r="E252">
        <v>201.6309</v>
      </c>
      <c r="F252" s="10"/>
      <c r="G252" s="4">
        <f t="shared" si="3"/>
        <v>0</v>
      </c>
    </row>
    <row r="253" spans="1:7" ht="15">
      <c r="A253" s="3" t="s">
        <v>12</v>
      </c>
      <c r="B253" s="3">
        <v>783</v>
      </c>
      <c r="C253" s="3" t="s">
        <v>100</v>
      </c>
      <c r="D253" s="3"/>
      <c r="E253" s="3"/>
      <c r="F253" s="12"/>
      <c r="G253" s="5"/>
    </row>
    <row r="254" spans="1:7" ht="15">
      <c r="A254">
        <v>104</v>
      </c>
      <c r="B254">
        <v>783112510</v>
      </c>
      <c r="C254" t="s">
        <v>173</v>
      </c>
      <c r="D254" t="s">
        <v>13</v>
      </c>
      <c r="E254">
        <v>1.2</v>
      </c>
      <c r="F254" s="10"/>
      <c r="G254" s="4">
        <f t="shared" si="3"/>
        <v>0</v>
      </c>
    </row>
    <row r="255" spans="3:7" ht="15">
      <c r="C255" t="s">
        <v>279</v>
      </c>
      <c r="E255">
        <v>0.72</v>
      </c>
      <c r="F255" s="5"/>
      <c r="G255" s="5"/>
    </row>
    <row r="256" spans="3:7" ht="15">
      <c r="C256" t="s">
        <v>280</v>
      </c>
      <c r="E256">
        <v>0.48</v>
      </c>
      <c r="F256" s="5"/>
      <c r="G256" s="5"/>
    </row>
    <row r="257" spans="1:7" ht="15">
      <c r="A257">
        <v>105</v>
      </c>
      <c r="B257">
        <v>783424340</v>
      </c>
      <c r="C257" t="s">
        <v>101</v>
      </c>
      <c r="D257" t="s">
        <v>14</v>
      </c>
      <c r="E257">
        <v>3</v>
      </c>
      <c r="F257" s="10"/>
      <c r="G257" s="4">
        <f t="shared" si="3"/>
        <v>0</v>
      </c>
    </row>
    <row r="258" spans="1:7" ht="15">
      <c r="A258">
        <v>106</v>
      </c>
      <c r="B258">
        <v>783903811</v>
      </c>
      <c r="C258" t="s">
        <v>174</v>
      </c>
      <c r="D258" t="s">
        <v>13</v>
      </c>
      <c r="E258">
        <v>30.34</v>
      </c>
      <c r="F258" s="10"/>
      <c r="G258" s="4">
        <f t="shared" si="3"/>
        <v>0</v>
      </c>
    </row>
    <row r="259" spans="3:7" ht="15">
      <c r="C259" t="s">
        <v>194</v>
      </c>
      <c r="E259">
        <v>2.38</v>
      </c>
      <c r="F259" s="5"/>
      <c r="G259" s="5"/>
    </row>
    <row r="260" spans="3:7" ht="15">
      <c r="C260" t="s">
        <v>195</v>
      </c>
      <c r="E260">
        <v>5.22</v>
      </c>
      <c r="F260" s="5"/>
      <c r="G260" s="5"/>
    </row>
    <row r="261" spans="3:7" ht="15">
      <c r="C261" t="s">
        <v>196</v>
      </c>
      <c r="E261">
        <v>6.75</v>
      </c>
      <c r="F261" s="5"/>
      <c r="G261" s="5"/>
    </row>
    <row r="262" spans="3:7" ht="15">
      <c r="C262" t="s">
        <v>197</v>
      </c>
      <c r="E262">
        <v>15.99</v>
      </c>
      <c r="F262" s="5"/>
      <c r="G262" s="5"/>
    </row>
    <row r="263" spans="1:7" ht="15">
      <c r="A263">
        <v>107</v>
      </c>
      <c r="B263">
        <v>783225400</v>
      </c>
      <c r="C263" t="s">
        <v>102</v>
      </c>
      <c r="D263" t="s">
        <v>13</v>
      </c>
      <c r="E263">
        <v>5</v>
      </c>
      <c r="F263" s="10"/>
      <c r="G263" s="4">
        <f t="shared" si="3"/>
        <v>0</v>
      </c>
    </row>
    <row r="264" spans="3:7" ht="15">
      <c r="C264" t="s">
        <v>281</v>
      </c>
      <c r="E264">
        <v>5</v>
      </c>
      <c r="F264" s="5"/>
      <c r="G264" s="5"/>
    </row>
    <row r="265" spans="1:7" ht="15">
      <c r="A265" s="3" t="s">
        <v>12</v>
      </c>
      <c r="B265" s="3">
        <v>784</v>
      </c>
      <c r="C265" s="3" t="s">
        <v>103</v>
      </c>
      <c r="D265" s="3"/>
      <c r="E265" s="3"/>
      <c r="F265" s="12"/>
      <c r="G265" s="5"/>
    </row>
    <row r="266" spans="1:7" ht="15">
      <c r="A266">
        <v>108</v>
      </c>
      <c r="B266">
        <v>784403801</v>
      </c>
      <c r="C266" t="s">
        <v>163</v>
      </c>
      <c r="D266" t="s">
        <v>13</v>
      </c>
      <c r="E266">
        <v>151.606</v>
      </c>
      <c r="F266" s="10"/>
      <c r="G266" s="4">
        <f t="shared" si="3"/>
        <v>0</v>
      </c>
    </row>
    <row r="267" spans="3:7" ht="15">
      <c r="C267" t="s">
        <v>282</v>
      </c>
      <c r="F267" s="5"/>
      <c r="G267" s="5"/>
    </row>
    <row r="268" spans="3:7" ht="15">
      <c r="C268" t="s">
        <v>194</v>
      </c>
      <c r="E268">
        <v>2.38</v>
      </c>
      <c r="F268" s="5"/>
      <c r="G268" s="5"/>
    </row>
    <row r="269" spans="3:7" ht="15">
      <c r="C269" t="s">
        <v>195</v>
      </c>
      <c r="E269">
        <v>5.22</v>
      </c>
      <c r="F269" s="5"/>
      <c r="G269" s="5"/>
    </row>
    <row r="270" spans="3:7" ht="15">
      <c r="C270" t="s">
        <v>196</v>
      </c>
      <c r="E270">
        <v>6.75</v>
      </c>
      <c r="F270" s="5"/>
      <c r="G270" s="5"/>
    </row>
    <row r="271" spans="3:7" ht="15">
      <c r="C271" t="s">
        <v>197</v>
      </c>
      <c r="E271">
        <v>15.99</v>
      </c>
      <c r="F271" s="5"/>
      <c r="G271" s="5"/>
    </row>
    <row r="272" spans="3:7" ht="15">
      <c r="C272" t="s">
        <v>198</v>
      </c>
      <c r="E272">
        <v>4.14</v>
      </c>
      <c r="F272" s="5"/>
      <c r="G272" s="5"/>
    </row>
    <row r="273" spans="3:7" ht="15">
      <c r="C273" t="s">
        <v>283</v>
      </c>
      <c r="F273" s="5"/>
      <c r="G273" s="5"/>
    </row>
    <row r="274" spans="3:7" ht="15">
      <c r="C274" t="s">
        <v>200</v>
      </c>
      <c r="E274">
        <v>16.74</v>
      </c>
      <c r="F274" s="5"/>
      <c r="G274" s="5"/>
    </row>
    <row r="275" spans="3:7" ht="15">
      <c r="C275" t="s">
        <v>201</v>
      </c>
      <c r="E275">
        <v>25.38</v>
      </c>
      <c r="F275" s="5"/>
      <c r="G275" s="5"/>
    </row>
    <row r="276" spans="3:7" ht="15">
      <c r="C276" t="s">
        <v>202</v>
      </c>
      <c r="E276">
        <v>28.08</v>
      </c>
      <c r="F276" s="5"/>
      <c r="G276" s="5"/>
    </row>
    <row r="277" spans="3:7" ht="15">
      <c r="C277" t="s">
        <v>205</v>
      </c>
      <c r="E277">
        <v>43.2</v>
      </c>
      <c r="F277" s="5"/>
      <c r="G277" s="5"/>
    </row>
    <row r="278" spans="3:7" ht="15">
      <c r="C278" t="s">
        <v>203</v>
      </c>
      <c r="E278">
        <v>3.726</v>
      </c>
      <c r="F278" s="5"/>
      <c r="G278" s="5"/>
    </row>
    <row r="279" spans="1:7" ht="15">
      <c r="A279">
        <v>109</v>
      </c>
      <c r="B279">
        <v>784191101</v>
      </c>
      <c r="C279" t="s">
        <v>104</v>
      </c>
      <c r="D279" t="s">
        <v>13</v>
      </c>
      <c r="E279">
        <v>151.606</v>
      </c>
      <c r="F279" s="10"/>
      <c r="G279" s="4">
        <f aca="true" t="shared" si="4" ref="G279:G335">F279*E279</f>
        <v>0</v>
      </c>
    </row>
    <row r="280" spans="3:7" ht="15">
      <c r="C280" t="s">
        <v>282</v>
      </c>
      <c r="F280" s="5"/>
      <c r="G280" s="5"/>
    </row>
    <row r="281" spans="3:7" ht="15">
      <c r="C281" t="s">
        <v>194</v>
      </c>
      <c r="E281">
        <v>2.38</v>
      </c>
      <c r="F281" s="5"/>
      <c r="G281" s="5"/>
    </row>
    <row r="282" spans="3:7" ht="15">
      <c r="C282" t="s">
        <v>195</v>
      </c>
      <c r="E282">
        <v>5.22</v>
      </c>
      <c r="F282" s="5"/>
      <c r="G282" s="5"/>
    </row>
    <row r="283" spans="3:7" ht="15">
      <c r="C283" t="s">
        <v>196</v>
      </c>
      <c r="E283">
        <v>6.75</v>
      </c>
      <c r="F283" s="5"/>
      <c r="G283" s="5"/>
    </row>
    <row r="284" spans="3:7" ht="15">
      <c r="C284" t="s">
        <v>197</v>
      </c>
      <c r="E284">
        <v>15.99</v>
      </c>
      <c r="F284" s="5"/>
      <c r="G284" s="5"/>
    </row>
    <row r="285" spans="3:7" ht="15">
      <c r="C285" t="s">
        <v>198</v>
      </c>
      <c r="E285">
        <v>4.14</v>
      </c>
      <c r="F285" s="5"/>
      <c r="G285" s="5"/>
    </row>
    <row r="286" spans="3:7" ht="15">
      <c r="C286" t="s">
        <v>283</v>
      </c>
      <c r="F286" s="5"/>
      <c r="G286" s="5"/>
    </row>
    <row r="287" spans="3:7" ht="15">
      <c r="C287" t="s">
        <v>200</v>
      </c>
      <c r="E287">
        <v>16.74</v>
      </c>
      <c r="F287" s="5"/>
      <c r="G287" s="5"/>
    </row>
    <row r="288" spans="3:7" ht="15">
      <c r="C288" t="s">
        <v>201</v>
      </c>
      <c r="E288">
        <v>25.38</v>
      </c>
      <c r="F288" s="5"/>
      <c r="G288" s="5"/>
    </row>
    <row r="289" spans="3:7" ht="15">
      <c r="C289" t="s">
        <v>202</v>
      </c>
      <c r="E289">
        <v>28.08</v>
      </c>
      <c r="F289" s="5"/>
      <c r="G289" s="5"/>
    </row>
    <row r="290" spans="3:7" ht="15">
      <c r="C290" t="s">
        <v>205</v>
      </c>
      <c r="E290">
        <v>43.2</v>
      </c>
      <c r="F290" s="5"/>
      <c r="G290" s="5"/>
    </row>
    <row r="291" spans="3:7" ht="15">
      <c r="C291" t="s">
        <v>203</v>
      </c>
      <c r="E291">
        <v>3.726</v>
      </c>
      <c r="F291" s="5"/>
      <c r="G291" s="5"/>
    </row>
    <row r="292" spans="1:7" ht="15">
      <c r="A292">
        <v>110</v>
      </c>
      <c r="B292">
        <v>784195112</v>
      </c>
      <c r="C292" t="s">
        <v>284</v>
      </c>
      <c r="D292" t="s">
        <v>13</v>
      </c>
      <c r="E292">
        <v>151.606</v>
      </c>
      <c r="F292" s="10"/>
      <c r="G292" s="4">
        <f t="shared" si="4"/>
        <v>0</v>
      </c>
    </row>
    <row r="293" spans="3:7" ht="15">
      <c r="C293" t="s">
        <v>282</v>
      </c>
      <c r="F293" s="5"/>
      <c r="G293" s="5"/>
    </row>
    <row r="294" spans="3:7" ht="15">
      <c r="C294" t="s">
        <v>194</v>
      </c>
      <c r="E294">
        <v>2.38</v>
      </c>
      <c r="F294" s="5"/>
      <c r="G294" s="5"/>
    </row>
    <row r="295" spans="3:7" ht="15">
      <c r="C295" t="s">
        <v>195</v>
      </c>
      <c r="E295">
        <v>5.22</v>
      </c>
      <c r="F295" s="5"/>
      <c r="G295" s="5"/>
    </row>
    <row r="296" spans="3:7" ht="15">
      <c r="C296" t="s">
        <v>196</v>
      </c>
      <c r="E296">
        <v>6.75</v>
      </c>
      <c r="F296" s="5"/>
      <c r="G296" s="5"/>
    </row>
    <row r="297" spans="3:7" ht="15">
      <c r="C297" t="s">
        <v>197</v>
      </c>
      <c r="E297">
        <v>15.99</v>
      </c>
      <c r="F297" s="5"/>
      <c r="G297" s="5"/>
    </row>
    <row r="298" spans="3:7" ht="15">
      <c r="C298" t="s">
        <v>198</v>
      </c>
      <c r="E298">
        <v>4.14</v>
      </c>
      <c r="F298" s="5"/>
      <c r="G298" s="5"/>
    </row>
    <row r="299" spans="3:7" ht="15">
      <c r="C299" t="s">
        <v>283</v>
      </c>
      <c r="F299" s="5"/>
      <c r="G299" s="5"/>
    </row>
    <row r="300" spans="3:7" ht="15">
      <c r="C300" t="s">
        <v>200</v>
      </c>
      <c r="E300">
        <v>16.74</v>
      </c>
      <c r="F300" s="5"/>
      <c r="G300" s="5"/>
    </row>
    <row r="301" spans="3:7" ht="15">
      <c r="C301" t="s">
        <v>201</v>
      </c>
      <c r="E301">
        <v>25.38</v>
      </c>
      <c r="F301" s="5"/>
      <c r="G301" s="5"/>
    </row>
    <row r="302" spans="3:7" ht="15">
      <c r="C302" t="s">
        <v>202</v>
      </c>
      <c r="E302">
        <v>28.08</v>
      </c>
      <c r="F302" s="5"/>
      <c r="G302" s="5"/>
    </row>
    <row r="303" spans="3:7" ht="15">
      <c r="C303" t="s">
        <v>205</v>
      </c>
      <c r="E303">
        <v>43.2</v>
      </c>
      <c r="F303" s="5"/>
      <c r="G303" s="5"/>
    </row>
    <row r="304" spans="3:7" ht="15">
      <c r="C304" t="s">
        <v>203</v>
      </c>
      <c r="E304">
        <v>3.726</v>
      </c>
      <c r="F304" s="5"/>
      <c r="G304" s="5"/>
    </row>
    <row r="305" spans="1:7" ht="15">
      <c r="A305">
        <v>111</v>
      </c>
      <c r="B305">
        <v>784011111</v>
      </c>
      <c r="C305" t="s">
        <v>105</v>
      </c>
      <c r="D305" t="s">
        <v>13</v>
      </c>
      <c r="E305">
        <v>151.606</v>
      </c>
      <c r="F305" s="10"/>
      <c r="G305" s="4">
        <f t="shared" si="4"/>
        <v>0</v>
      </c>
    </row>
    <row r="306" spans="3:7" ht="15">
      <c r="C306" t="s">
        <v>282</v>
      </c>
      <c r="F306" s="5"/>
      <c r="G306" s="5"/>
    </row>
    <row r="307" spans="3:7" ht="15">
      <c r="C307" t="s">
        <v>194</v>
      </c>
      <c r="E307">
        <v>2.38</v>
      </c>
      <c r="F307" s="5"/>
      <c r="G307" s="5"/>
    </row>
    <row r="308" spans="3:7" ht="15">
      <c r="C308" t="s">
        <v>195</v>
      </c>
      <c r="E308">
        <v>5.22</v>
      </c>
      <c r="F308" s="5"/>
      <c r="G308" s="5"/>
    </row>
    <row r="309" spans="3:7" ht="15">
      <c r="C309" t="s">
        <v>196</v>
      </c>
      <c r="E309">
        <v>6.75</v>
      </c>
      <c r="F309" s="5"/>
      <c r="G309" s="5"/>
    </row>
    <row r="310" spans="3:7" ht="15">
      <c r="C310" t="s">
        <v>197</v>
      </c>
      <c r="E310">
        <v>15.99</v>
      </c>
      <c r="F310" s="5"/>
      <c r="G310" s="5"/>
    </row>
    <row r="311" spans="3:7" ht="15">
      <c r="C311" t="s">
        <v>198</v>
      </c>
      <c r="E311">
        <v>4.14</v>
      </c>
      <c r="F311" s="5"/>
      <c r="G311" s="5"/>
    </row>
    <row r="312" spans="3:7" ht="15">
      <c r="C312" t="s">
        <v>283</v>
      </c>
      <c r="F312" s="5"/>
      <c r="G312" s="5"/>
    </row>
    <row r="313" spans="3:7" ht="15">
      <c r="C313" t="s">
        <v>200</v>
      </c>
      <c r="E313">
        <v>16.74</v>
      </c>
      <c r="F313" s="5"/>
      <c r="G313" s="5"/>
    </row>
    <row r="314" spans="3:7" ht="15">
      <c r="C314" t="s">
        <v>201</v>
      </c>
      <c r="E314">
        <v>25.38</v>
      </c>
      <c r="F314" s="5"/>
      <c r="G314" s="5"/>
    </row>
    <row r="315" spans="3:7" ht="15">
      <c r="C315" t="s">
        <v>202</v>
      </c>
      <c r="E315">
        <v>28.08</v>
      </c>
      <c r="F315" s="5"/>
      <c r="G315" s="5"/>
    </row>
    <row r="316" spans="3:7" ht="15">
      <c r="C316" t="s">
        <v>205</v>
      </c>
      <c r="E316">
        <v>43.2</v>
      </c>
      <c r="F316" s="5"/>
      <c r="G316" s="5"/>
    </row>
    <row r="317" spans="3:7" ht="15">
      <c r="C317" t="s">
        <v>203</v>
      </c>
      <c r="E317">
        <v>3.726</v>
      </c>
      <c r="F317" s="5"/>
      <c r="G317" s="5"/>
    </row>
    <row r="318" spans="1:7" ht="15">
      <c r="A318">
        <v>112</v>
      </c>
      <c r="B318">
        <v>784011222</v>
      </c>
      <c r="C318" t="s">
        <v>106</v>
      </c>
      <c r="D318" t="s">
        <v>13</v>
      </c>
      <c r="E318">
        <v>34.48</v>
      </c>
      <c r="F318" s="10"/>
      <c r="G318" s="4">
        <f t="shared" si="4"/>
        <v>0</v>
      </c>
    </row>
    <row r="319" spans="3:7" ht="15">
      <c r="C319" t="s">
        <v>194</v>
      </c>
      <c r="E319">
        <v>2.38</v>
      </c>
      <c r="F319" s="5"/>
      <c r="G319" s="5"/>
    </row>
    <row r="320" spans="3:7" ht="15">
      <c r="C320" t="s">
        <v>195</v>
      </c>
      <c r="E320">
        <v>5.22</v>
      </c>
      <c r="F320" s="5"/>
      <c r="G320" s="5"/>
    </row>
    <row r="321" spans="3:7" ht="15">
      <c r="C321" t="s">
        <v>196</v>
      </c>
      <c r="E321">
        <v>6.75</v>
      </c>
      <c r="F321" s="5"/>
      <c r="G321" s="5"/>
    </row>
    <row r="322" spans="3:7" ht="15">
      <c r="C322" t="s">
        <v>197</v>
      </c>
      <c r="E322">
        <v>15.99</v>
      </c>
      <c r="F322" s="5"/>
      <c r="G322" s="5"/>
    </row>
    <row r="323" spans="3:7" ht="15">
      <c r="C323" t="s">
        <v>198</v>
      </c>
      <c r="E323">
        <v>4.14</v>
      </c>
      <c r="F323" s="5"/>
      <c r="G323" s="5"/>
    </row>
    <row r="324" spans="1:7" ht="15">
      <c r="A324" s="3" t="s">
        <v>12</v>
      </c>
      <c r="B324" s="3" t="s">
        <v>107</v>
      </c>
      <c r="C324" s="3" t="s">
        <v>108</v>
      </c>
      <c r="D324" s="3"/>
      <c r="E324" s="3"/>
      <c r="F324" s="12"/>
      <c r="G324" s="5"/>
    </row>
    <row r="325" spans="1:7" ht="15">
      <c r="A325">
        <v>113</v>
      </c>
      <c r="B325">
        <v>210100001</v>
      </c>
      <c r="C325" t="s">
        <v>109</v>
      </c>
      <c r="D325" t="s">
        <v>24</v>
      </c>
      <c r="E325">
        <v>6</v>
      </c>
      <c r="F325" s="10"/>
      <c r="G325" s="4">
        <f t="shared" si="4"/>
        <v>0</v>
      </c>
    </row>
    <row r="326" spans="1:7" ht="15">
      <c r="A326">
        <v>114</v>
      </c>
      <c r="B326">
        <v>210100002</v>
      </c>
      <c r="C326" t="s">
        <v>110</v>
      </c>
      <c r="D326" t="s">
        <v>24</v>
      </c>
      <c r="E326">
        <v>1</v>
      </c>
      <c r="F326" s="10"/>
      <c r="G326" s="4">
        <f t="shared" si="4"/>
        <v>0</v>
      </c>
    </row>
    <row r="327" spans="1:7" ht="15">
      <c r="A327">
        <v>115</v>
      </c>
      <c r="B327">
        <v>210110001</v>
      </c>
      <c r="C327" t="s">
        <v>111</v>
      </c>
      <c r="D327" t="s">
        <v>24</v>
      </c>
      <c r="E327">
        <v>6</v>
      </c>
      <c r="F327" s="10"/>
      <c r="G327" s="4">
        <f t="shared" si="4"/>
        <v>0</v>
      </c>
    </row>
    <row r="328" spans="1:7" ht="15">
      <c r="A328">
        <v>116</v>
      </c>
      <c r="B328">
        <v>210111011</v>
      </c>
      <c r="C328" t="s">
        <v>112</v>
      </c>
      <c r="D328" t="s">
        <v>24</v>
      </c>
      <c r="E328">
        <v>8</v>
      </c>
      <c r="F328" s="10"/>
      <c r="G328" s="4">
        <f t="shared" si="4"/>
        <v>0</v>
      </c>
    </row>
    <row r="329" spans="1:7" ht="15">
      <c r="A329">
        <v>117</v>
      </c>
      <c r="B329">
        <v>210111014</v>
      </c>
      <c r="C329" t="s">
        <v>113</v>
      </c>
      <c r="D329" t="s">
        <v>24</v>
      </c>
      <c r="E329">
        <v>5</v>
      </c>
      <c r="F329" s="10"/>
      <c r="G329" s="4">
        <f t="shared" si="4"/>
        <v>0</v>
      </c>
    </row>
    <row r="330" spans="1:7" ht="15">
      <c r="A330">
        <v>118</v>
      </c>
      <c r="B330">
        <v>210120561</v>
      </c>
      <c r="C330" t="s">
        <v>114</v>
      </c>
      <c r="D330" t="s">
        <v>24</v>
      </c>
      <c r="E330">
        <v>7</v>
      </c>
      <c r="F330" s="10"/>
      <c r="G330" s="4">
        <f t="shared" si="4"/>
        <v>0</v>
      </c>
    </row>
    <row r="331" spans="1:7" ht="15">
      <c r="A331">
        <v>119</v>
      </c>
      <c r="B331">
        <v>210191532</v>
      </c>
      <c r="C331" t="s">
        <v>175</v>
      </c>
      <c r="D331" t="s">
        <v>24</v>
      </c>
      <c r="E331">
        <v>1</v>
      </c>
      <c r="F331" s="10"/>
      <c r="G331" s="4">
        <f t="shared" si="4"/>
        <v>0</v>
      </c>
    </row>
    <row r="332" spans="1:7" ht="15">
      <c r="A332">
        <v>120</v>
      </c>
      <c r="B332">
        <v>210200211</v>
      </c>
      <c r="C332" t="s">
        <v>115</v>
      </c>
      <c r="D332" t="s">
        <v>24</v>
      </c>
      <c r="E332">
        <v>5</v>
      </c>
      <c r="F332" s="10"/>
      <c r="G332" s="4">
        <f t="shared" si="4"/>
        <v>0</v>
      </c>
    </row>
    <row r="333" spans="1:7" ht="15">
      <c r="A333">
        <v>121</v>
      </c>
      <c r="B333">
        <v>210800004</v>
      </c>
      <c r="C333" t="s">
        <v>116</v>
      </c>
      <c r="D333" t="s">
        <v>14</v>
      </c>
      <c r="E333">
        <v>18</v>
      </c>
      <c r="F333" s="10"/>
      <c r="G333" s="4">
        <f t="shared" si="4"/>
        <v>0</v>
      </c>
    </row>
    <row r="334" spans="1:7" ht="15">
      <c r="A334">
        <v>122</v>
      </c>
      <c r="B334">
        <v>210800666</v>
      </c>
      <c r="C334" t="s">
        <v>117</v>
      </c>
      <c r="D334" t="s">
        <v>14</v>
      </c>
      <c r="E334">
        <v>2</v>
      </c>
      <c r="F334" s="10"/>
      <c r="G334" s="4">
        <f t="shared" si="4"/>
        <v>0</v>
      </c>
    </row>
    <row r="335" spans="1:7" ht="15">
      <c r="A335">
        <v>123</v>
      </c>
      <c r="B335">
        <v>210800105</v>
      </c>
      <c r="C335" t="s">
        <v>118</v>
      </c>
      <c r="D335" t="s">
        <v>14</v>
      </c>
      <c r="E335">
        <v>190</v>
      </c>
      <c r="F335" s="10"/>
      <c r="G335" s="4">
        <f t="shared" si="4"/>
        <v>0</v>
      </c>
    </row>
    <row r="336" spans="1:7" ht="15">
      <c r="A336">
        <v>124</v>
      </c>
      <c r="B336">
        <v>210800106</v>
      </c>
      <c r="C336" t="s">
        <v>119</v>
      </c>
      <c r="D336" t="s">
        <v>14</v>
      </c>
      <c r="E336">
        <v>70</v>
      </c>
      <c r="F336" s="10"/>
      <c r="G336" s="4">
        <f aca="true" t="shared" si="5" ref="G336:G374">F336*E336</f>
        <v>0</v>
      </c>
    </row>
    <row r="337" spans="1:7" ht="15">
      <c r="A337">
        <v>125</v>
      </c>
      <c r="B337">
        <v>210800116</v>
      </c>
      <c r="C337" t="s">
        <v>285</v>
      </c>
      <c r="D337" t="s">
        <v>14</v>
      </c>
      <c r="E337">
        <v>15</v>
      </c>
      <c r="F337" s="10"/>
      <c r="G337" s="4">
        <f t="shared" si="5"/>
        <v>0</v>
      </c>
    </row>
    <row r="338" spans="1:7" ht="15">
      <c r="A338">
        <v>126</v>
      </c>
      <c r="B338">
        <v>222260020</v>
      </c>
      <c r="C338" t="s">
        <v>120</v>
      </c>
      <c r="D338" t="s">
        <v>24</v>
      </c>
      <c r="E338">
        <v>19</v>
      </c>
      <c r="F338" s="10"/>
      <c r="G338" s="4">
        <f t="shared" si="5"/>
        <v>0</v>
      </c>
    </row>
    <row r="339" spans="1:7" ht="15">
      <c r="A339">
        <v>127</v>
      </c>
      <c r="B339">
        <v>650063611</v>
      </c>
      <c r="C339" t="s">
        <v>121</v>
      </c>
      <c r="D339" t="s">
        <v>24</v>
      </c>
      <c r="E339">
        <v>1</v>
      </c>
      <c r="F339" s="10"/>
      <c r="G339" s="4">
        <f t="shared" si="5"/>
        <v>0</v>
      </c>
    </row>
    <row r="340" spans="1:7" ht="15">
      <c r="A340">
        <v>128</v>
      </c>
      <c r="B340">
        <v>2145877558</v>
      </c>
      <c r="C340" t="s">
        <v>122</v>
      </c>
      <c r="D340" t="s">
        <v>35</v>
      </c>
      <c r="E340">
        <v>8</v>
      </c>
      <c r="F340" s="10"/>
      <c r="G340" s="4">
        <f t="shared" si="5"/>
        <v>0</v>
      </c>
    </row>
    <row r="341" spans="1:7" ht="15">
      <c r="A341">
        <v>129</v>
      </c>
      <c r="B341">
        <v>21548777</v>
      </c>
      <c r="C341" t="s">
        <v>123</v>
      </c>
      <c r="D341" t="s">
        <v>77</v>
      </c>
      <c r="E341">
        <v>1</v>
      </c>
      <c r="F341" s="10"/>
      <c r="G341" s="4">
        <f t="shared" si="5"/>
        <v>0</v>
      </c>
    </row>
    <row r="342" spans="1:7" ht="15">
      <c r="A342">
        <v>130</v>
      </c>
      <c r="B342">
        <v>34141303</v>
      </c>
      <c r="C342" t="s">
        <v>124</v>
      </c>
      <c r="D342" t="s">
        <v>14</v>
      </c>
      <c r="E342">
        <v>18</v>
      </c>
      <c r="F342" s="10"/>
      <c r="G342" s="4">
        <f t="shared" si="5"/>
        <v>0</v>
      </c>
    </row>
    <row r="343" spans="1:7" ht="15">
      <c r="A343">
        <v>131</v>
      </c>
      <c r="B343">
        <v>34142157</v>
      </c>
      <c r="C343" t="s">
        <v>125</v>
      </c>
      <c r="D343" t="s">
        <v>14</v>
      </c>
      <c r="E343">
        <v>2</v>
      </c>
      <c r="F343" s="10"/>
      <c r="G343" s="4">
        <f t="shared" si="5"/>
        <v>0</v>
      </c>
    </row>
    <row r="344" spans="1:7" ht="15">
      <c r="A344">
        <v>132</v>
      </c>
      <c r="B344">
        <v>34535400</v>
      </c>
      <c r="C344" t="s">
        <v>126</v>
      </c>
      <c r="D344" t="s">
        <v>24</v>
      </c>
      <c r="E344">
        <v>6</v>
      </c>
      <c r="F344" s="10"/>
      <c r="G344" s="4">
        <f t="shared" si="5"/>
        <v>0</v>
      </c>
    </row>
    <row r="345" spans="1:7" ht="15">
      <c r="A345">
        <v>133</v>
      </c>
      <c r="B345">
        <v>34536490</v>
      </c>
      <c r="C345" t="s">
        <v>127</v>
      </c>
      <c r="D345" t="s">
        <v>24</v>
      </c>
      <c r="E345">
        <v>6</v>
      </c>
      <c r="F345" s="10"/>
      <c r="G345" s="4">
        <f t="shared" si="5"/>
        <v>0</v>
      </c>
    </row>
    <row r="346" spans="1:7" ht="15">
      <c r="A346">
        <v>134</v>
      </c>
      <c r="B346">
        <v>34536700</v>
      </c>
      <c r="C346" t="s">
        <v>128</v>
      </c>
      <c r="D346" t="s">
        <v>24</v>
      </c>
      <c r="E346">
        <v>6</v>
      </c>
      <c r="F346" s="10"/>
      <c r="G346" s="4">
        <f t="shared" si="5"/>
        <v>0</v>
      </c>
    </row>
    <row r="347" spans="1:7" ht="15">
      <c r="A347">
        <v>135</v>
      </c>
      <c r="B347">
        <v>345601050000</v>
      </c>
      <c r="C347" t="s">
        <v>129</v>
      </c>
      <c r="D347" t="s">
        <v>24</v>
      </c>
      <c r="E347">
        <v>2</v>
      </c>
      <c r="F347" s="10"/>
      <c r="G347" s="4">
        <f t="shared" si="5"/>
        <v>0</v>
      </c>
    </row>
    <row r="348" spans="1:7" ht="15">
      <c r="A348">
        <v>136</v>
      </c>
      <c r="B348">
        <v>34571519</v>
      </c>
      <c r="C348" t="s">
        <v>130</v>
      </c>
      <c r="D348" t="s">
        <v>24</v>
      </c>
      <c r="E348">
        <v>19</v>
      </c>
      <c r="F348" s="10"/>
      <c r="G348" s="4">
        <f t="shared" si="5"/>
        <v>0</v>
      </c>
    </row>
    <row r="349" spans="1:7" ht="15">
      <c r="A349">
        <v>137</v>
      </c>
      <c r="B349" t="s">
        <v>131</v>
      </c>
      <c r="C349" t="s">
        <v>132</v>
      </c>
      <c r="D349" t="s">
        <v>24</v>
      </c>
      <c r="E349">
        <v>5</v>
      </c>
      <c r="F349" s="10"/>
      <c r="G349" s="4">
        <f t="shared" si="5"/>
        <v>0</v>
      </c>
    </row>
    <row r="350" spans="1:7" ht="15">
      <c r="A350">
        <v>138</v>
      </c>
      <c r="B350" t="s">
        <v>176</v>
      </c>
      <c r="C350" t="s">
        <v>177</v>
      </c>
      <c r="D350" t="s">
        <v>24</v>
      </c>
      <c r="E350">
        <v>1</v>
      </c>
      <c r="F350" s="10"/>
      <c r="G350" s="4">
        <f t="shared" si="5"/>
        <v>0</v>
      </c>
    </row>
    <row r="351" spans="1:7" ht="15">
      <c r="A351">
        <v>139</v>
      </c>
      <c r="B351">
        <v>35822001013</v>
      </c>
      <c r="C351" t="s">
        <v>133</v>
      </c>
      <c r="D351" t="s">
        <v>24</v>
      </c>
      <c r="E351">
        <v>2</v>
      </c>
      <c r="F351" s="10"/>
      <c r="G351" s="4">
        <f t="shared" si="5"/>
        <v>0</v>
      </c>
    </row>
    <row r="352" spans="1:7" ht="15">
      <c r="A352">
        <v>140</v>
      </c>
      <c r="B352">
        <v>35822001014</v>
      </c>
      <c r="C352" t="s">
        <v>134</v>
      </c>
      <c r="D352" t="s">
        <v>24</v>
      </c>
      <c r="E352">
        <v>3</v>
      </c>
      <c r="F352" s="10"/>
      <c r="G352" s="4">
        <f t="shared" si="5"/>
        <v>0</v>
      </c>
    </row>
    <row r="353" spans="1:7" ht="15">
      <c r="A353">
        <v>141</v>
      </c>
      <c r="B353">
        <v>35822001015</v>
      </c>
      <c r="C353" t="s">
        <v>178</v>
      </c>
      <c r="D353" t="s">
        <v>24</v>
      </c>
      <c r="E353">
        <v>3</v>
      </c>
      <c r="F353" s="10"/>
      <c r="G353" s="4">
        <f t="shared" si="5"/>
        <v>0</v>
      </c>
    </row>
    <row r="354" spans="1:7" ht="15">
      <c r="A354">
        <v>142</v>
      </c>
      <c r="B354">
        <v>35822003015</v>
      </c>
      <c r="C354" t="s">
        <v>286</v>
      </c>
      <c r="D354" t="s">
        <v>24</v>
      </c>
      <c r="E354">
        <v>1</v>
      </c>
      <c r="F354" s="10"/>
      <c r="G354" s="4">
        <f t="shared" si="5"/>
        <v>0</v>
      </c>
    </row>
    <row r="355" spans="1:7" ht="15">
      <c r="A355">
        <v>143</v>
      </c>
      <c r="B355">
        <v>358890405</v>
      </c>
      <c r="C355" t="s">
        <v>135</v>
      </c>
      <c r="D355" t="s">
        <v>24</v>
      </c>
      <c r="E355">
        <v>1</v>
      </c>
      <c r="F355" s="10"/>
      <c r="G355" s="4">
        <f t="shared" si="5"/>
        <v>0</v>
      </c>
    </row>
    <row r="356" spans="1:7" ht="15">
      <c r="A356">
        <v>144</v>
      </c>
      <c r="B356">
        <v>58541252</v>
      </c>
      <c r="C356" t="s">
        <v>136</v>
      </c>
      <c r="D356" t="s">
        <v>17</v>
      </c>
      <c r="E356">
        <v>30</v>
      </c>
      <c r="F356" s="10"/>
      <c r="G356" s="4">
        <f t="shared" si="5"/>
        <v>0</v>
      </c>
    </row>
    <row r="357" spans="1:7" ht="15">
      <c r="A357" s="3" t="s">
        <v>12</v>
      </c>
      <c r="B357" s="3" t="s">
        <v>18</v>
      </c>
      <c r="C357" s="3" t="s">
        <v>19</v>
      </c>
      <c r="D357" s="3"/>
      <c r="E357" s="3"/>
      <c r="F357" s="12"/>
      <c r="G357" s="5"/>
    </row>
    <row r="358" spans="1:7" ht="15">
      <c r="A358">
        <v>145</v>
      </c>
      <c r="B358">
        <v>979086112</v>
      </c>
      <c r="C358" t="s">
        <v>20</v>
      </c>
      <c r="D358" t="s">
        <v>15</v>
      </c>
      <c r="E358">
        <v>5.38659</v>
      </c>
      <c r="F358" s="10"/>
      <c r="G358" s="4">
        <f t="shared" si="5"/>
        <v>0</v>
      </c>
    </row>
    <row r="359" spans="1:7" ht="15">
      <c r="A359">
        <v>146</v>
      </c>
      <c r="B359">
        <v>979011211</v>
      </c>
      <c r="C359" t="s">
        <v>287</v>
      </c>
      <c r="D359" t="s">
        <v>15</v>
      </c>
      <c r="E359">
        <v>5.38659</v>
      </c>
      <c r="F359" s="10"/>
      <c r="G359" s="4">
        <f t="shared" si="5"/>
        <v>0</v>
      </c>
    </row>
    <row r="360" spans="1:7" ht="15">
      <c r="A360">
        <v>147</v>
      </c>
      <c r="B360">
        <v>979011219</v>
      </c>
      <c r="C360" t="s">
        <v>288</v>
      </c>
      <c r="D360" t="s">
        <v>15</v>
      </c>
      <c r="E360">
        <v>10.77317</v>
      </c>
      <c r="F360" s="10"/>
      <c r="G360" s="4">
        <f t="shared" si="5"/>
        <v>0</v>
      </c>
    </row>
    <row r="361" spans="1:7" ht="15">
      <c r="A361">
        <v>148</v>
      </c>
      <c r="B361">
        <v>979081111</v>
      </c>
      <c r="C361" t="s">
        <v>137</v>
      </c>
      <c r="D361" t="s">
        <v>15</v>
      </c>
      <c r="E361">
        <v>5.38659</v>
      </c>
      <c r="F361" s="10"/>
      <c r="G361" s="4">
        <f t="shared" si="5"/>
        <v>0</v>
      </c>
    </row>
    <row r="362" spans="1:7" ht="15">
      <c r="A362">
        <v>149</v>
      </c>
      <c r="B362">
        <v>979081121</v>
      </c>
      <c r="C362" t="s">
        <v>16</v>
      </c>
      <c r="D362" t="s">
        <v>15</v>
      </c>
      <c r="E362">
        <v>107.73175</v>
      </c>
      <c r="F362" s="10"/>
      <c r="G362" s="4">
        <f t="shared" si="5"/>
        <v>0</v>
      </c>
    </row>
    <row r="363" spans="1:7" ht="15">
      <c r="A363">
        <v>150</v>
      </c>
      <c r="B363">
        <v>979082111</v>
      </c>
      <c r="C363" t="s">
        <v>138</v>
      </c>
      <c r="D363" t="s">
        <v>15</v>
      </c>
      <c r="E363">
        <v>5.38659</v>
      </c>
      <c r="F363" s="10"/>
      <c r="G363" s="4">
        <f t="shared" si="5"/>
        <v>0</v>
      </c>
    </row>
    <row r="364" spans="1:7" ht="15">
      <c r="A364">
        <v>151</v>
      </c>
      <c r="B364">
        <v>979082121</v>
      </c>
      <c r="C364" t="s">
        <v>139</v>
      </c>
      <c r="D364" t="s">
        <v>15</v>
      </c>
      <c r="E364">
        <v>53.86587</v>
      </c>
      <c r="F364" s="10"/>
      <c r="G364" s="4">
        <f t="shared" si="5"/>
        <v>0</v>
      </c>
    </row>
    <row r="365" spans="1:7" ht="15">
      <c r="A365">
        <v>152</v>
      </c>
      <c r="B365">
        <v>979990001</v>
      </c>
      <c r="C365" t="s">
        <v>140</v>
      </c>
      <c r="D365" t="s">
        <v>15</v>
      </c>
      <c r="E365">
        <v>5.38659</v>
      </c>
      <c r="F365" s="10"/>
      <c r="G365" s="4">
        <f t="shared" si="5"/>
        <v>0</v>
      </c>
    </row>
    <row r="366" spans="1:7" ht="15">
      <c r="A366" s="3" t="s">
        <v>12</v>
      </c>
      <c r="B366" s="3" t="s">
        <v>141</v>
      </c>
      <c r="C366" s="3" t="s">
        <v>142</v>
      </c>
      <c r="D366" s="3"/>
      <c r="E366" s="3"/>
      <c r="F366" s="12"/>
      <c r="G366" s="5"/>
    </row>
    <row r="367" spans="1:7" ht="15">
      <c r="A367">
        <v>153</v>
      </c>
      <c r="B367" t="s">
        <v>143</v>
      </c>
      <c r="C367" t="s">
        <v>144</v>
      </c>
      <c r="D367" t="s">
        <v>145</v>
      </c>
      <c r="E367">
        <v>1</v>
      </c>
      <c r="F367" s="10"/>
      <c r="G367" s="4">
        <f t="shared" si="5"/>
        <v>0</v>
      </c>
    </row>
    <row r="368" spans="1:7" ht="15">
      <c r="A368">
        <v>154</v>
      </c>
      <c r="B368" t="s">
        <v>146</v>
      </c>
      <c r="C368" t="s">
        <v>147</v>
      </c>
      <c r="D368" t="s">
        <v>145</v>
      </c>
      <c r="E368">
        <v>1</v>
      </c>
      <c r="F368" s="10"/>
      <c r="G368" s="4">
        <f t="shared" si="5"/>
        <v>0</v>
      </c>
    </row>
    <row r="369" spans="1:7" ht="15">
      <c r="A369">
        <v>155</v>
      </c>
      <c r="B369" t="s">
        <v>148</v>
      </c>
      <c r="C369" t="s">
        <v>149</v>
      </c>
      <c r="D369" t="s">
        <v>145</v>
      </c>
      <c r="E369">
        <v>1</v>
      </c>
      <c r="F369" s="10"/>
      <c r="G369" s="4">
        <f t="shared" si="5"/>
        <v>0</v>
      </c>
    </row>
    <row r="370" spans="1:7" ht="15">
      <c r="A370">
        <v>156</v>
      </c>
      <c r="B370" t="s">
        <v>150</v>
      </c>
      <c r="C370" t="s">
        <v>151</v>
      </c>
      <c r="D370" t="s">
        <v>145</v>
      </c>
      <c r="E370">
        <v>1</v>
      </c>
      <c r="F370" s="10"/>
      <c r="G370" s="4">
        <f t="shared" si="5"/>
        <v>0</v>
      </c>
    </row>
    <row r="371" spans="1:7" ht="15">
      <c r="A371">
        <v>157</v>
      </c>
      <c r="B371">
        <v>144854</v>
      </c>
      <c r="C371" t="s">
        <v>152</v>
      </c>
      <c r="D371" t="s">
        <v>145</v>
      </c>
      <c r="E371">
        <v>1</v>
      </c>
      <c r="F371" s="10"/>
      <c r="G371" s="4">
        <f t="shared" si="5"/>
        <v>0</v>
      </c>
    </row>
    <row r="372" spans="1:7" ht="15">
      <c r="A372">
        <v>158</v>
      </c>
      <c r="B372">
        <v>41477</v>
      </c>
      <c r="C372" t="s">
        <v>153</v>
      </c>
      <c r="D372" t="s">
        <v>145</v>
      </c>
      <c r="E372">
        <v>1</v>
      </c>
      <c r="F372" s="10"/>
      <c r="G372" s="4">
        <f t="shared" si="5"/>
        <v>0</v>
      </c>
    </row>
    <row r="373" spans="1:7" ht="15">
      <c r="A373">
        <v>159</v>
      </c>
      <c r="B373">
        <v>4211</v>
      </c>
      <c r="C373" t="s">
        <v>154</v>
      </c>
      <c r="D373" t="s">
        <v>145</v>
      </c>
      <c r="E373">
        <v>1</v>
      </c>
      <c r="F373" s="10"/>
      <c r="G373" s="4">
        <f t="shared" si="5"/>
        <v>0</v>
      </c>
    </row>
    <row r="374" spans="1:7" ht="15">
      <c r="A374">
        <v>160</v>
      </c>
      <c r="B374">
        <v>51444</v>
      </c>
      <c r="C374" t="s">
        <v>155</v>
      </c>
      <c r="D374" t="s">
        <v>145</v>
      </c>
      <c r="E374">
        <v>1</v>
      </c>
      <c r="F374" s="10"/>
      <c r="G374" s="4">
        <f t="shared" si="5"/>
        <v>0</v>
      </c>
    </row>
  </sheetData>
  <autoFilter ref="A10:G374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Srubar Jan</dc:creator>
  <cp:keywords/>
  <dc:description/>
  <cp:lastModifiedBy>Srubar Jan</cp:lastModifiedBy>
  <cp:lastPrinted>2019-11-06T10:12:25Z</cp:lastPrinted>
  <dcterms:created xsi:type="dcterms:W3CDTF">2018-09-10T10:40:25Z</dcterms:created>
  <dcterms:modified xsi:type="dcterms:W3CDTF">2022-01-06T07:22:14Z</dcterms:modified>
  <cp:category/>
  <cp:version/>
  <cp:contentType/>
  <cp:contentStatus/>
</cp:coreProperties>
</file>