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'Položky'!$A$1:$G$179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<sst xmlns="http://schemas.openxmlformats.org/spreadsheetml/2006/main" count="577" uniqueCount="364">
  <si>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</si>
  <si>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</si>
  <si>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</si>
  <si>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</si>
  <si>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</si>
  <si>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</si>
  <si>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</si>
  <si>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</si>
  <si>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</si>
  <si>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</si>
  <si>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</si>
  <si>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</si>
  <si>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</si>
  <si>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</si>
  <si>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</si>
  <si>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</si>
  <si>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</si>
  <si>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</si>
  <si>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</si>
  <si>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</si>
  <si>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</si>
  <si>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</si>
  <si>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</si>
  <si>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</si>
  <si>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</si>
  <si>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</si>
  <si>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</si>
  <si>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</si>
  <si>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</si>
  <si>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</si>
  <si>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</si>
  <si>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</si>
  <si>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</si>
  <si>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</si>
  <si>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</si>
  <si>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</si>
  <si>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</si>
  <si>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</si>
  <si>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</si>
  <si>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</si>
  <si>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</si>
  <si>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</si>
  <si>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</si>
  <si>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</si>
  <si>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</si>
  <si>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</si>
  <si>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</si>
  <si>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</si>
  <si>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</si>
  <si>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</si>
  <si>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</si>
  <si>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</si>
  <si>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</si>
  <si>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</si>
  <si>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</si>
  <si>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</si>
  <si>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</si>
  <si>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</si>
  <si>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</si>
  <si>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</si>
  <si>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</si>
  <si>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</si>
  <si>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</si>
  <si>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</si>
  <si>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</si>
  <si>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</si>
  <si>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</si>
  <si>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</si>
  <si>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</si>
  <si>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</si>
  <si>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</si>
  <si>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</si>
  <si>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</si>
  <si>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</si>
  <si>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</si>
  <si>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</si>
  <si>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</si>
  <si>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</si>
  <si>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2021</t>
  </si>
  <si>
    <t>Frýdl</t>
  </si>
  <si>
    <t>19</t>
  </si>
  <si>
    <t>Semafor Krásné Loučky</t>
  </si>
  <si>
    <t>200821</t>
  </si>
  <si>
    <t>Úprava přechodu v Krásných Loučkách, semafor</t>
  </si>
  <si>
    <t>113106121R00</t>
  </si>
  <si>
    <t xml:space="preserve">Rozebrání dlažeb z betonových dlaždic na sucho </t>
  </si>
  <si>
    <t>m2</t>
  </si>
  <si>
    <t>chodník se zámkovou dlažbou</t>
  </si>
  <si>
    <t>113107620R00</t>
  </si>
  <si>
    <t xml:space="preserve">Odstranění podkladu nad 50 m2,kam.drcené tl.20 cm </t>
  </si>
  <si>
    <t>pod zámkovou dlažbou</t>
  </si>
  <si>
    <t>113108406R00</t>
  </si>
  <si>
    <t xml:space="preserve">Odstranění asfaltové vrstvy pl.nad 50 m2, tl. 6 cm </t>
  </si>
  <si>
    <t>199000005R00</t>
  </si>
  <si>
    <t xml:space="preserve">Poplatek za skládku zeminy 1- 4 </t>
  </si>
  <si>
    <t>t</t>
  </si>
  <si>
    <t>5</t>
  </si>
  <si>
    <t>Komunikace</t>
  </si>
  <si>
    <t>564681111R00</t>
  </si>
  <si>
    <t xml:space="preserve">Podklad z kameniva drceného 63-125 mm, tl. 30 cm </t>
  </si>
  <si>
    <t>vč. zhutnění, zához výkopu</t>
  </si>
  <si>
    <t>1 vrstva:42</t>
  </si>
  <si>
    <t>2 vrstva:42</t>
  </si>
  <si>
    <t>578143122R00</t>
  </si>
  <si>
    <t xml:space="preserve">Litý asfalt z kameniva hrubozrnný nad 3 m tl. 4,5 </t>
  </si>
  <si>
    <t>položení chodníku asfalt</t>
  </si>
  <si>
    <t>596215040R00</t>
  </si>
  <si>
    <t xml:space="preserve">Kladení zámkové dlažby tl. 8 cm do drtě tl. 4 cm </t>
  </si>
  <si>
    <t>596215044R00</t>
  </si>
  <si>
    <t xml:space="preserve">Příplatek za kladení dlažby tl.8 cm, drť, do 50 m2 </t>
  </si>
  <si>
    <t>596291113R00</t>
  </si>
  <si>
    <t xml:space="preserve">Řezání zámkové dlažby tl. 80 mm </t>
  </si>
  <si>
    <t>m</t>
  </si>
  <si>
    <t>59245030</t>
  </si>
  <si>
    <t>Dlažba zámková H-PROFIL 20x16,5x8 cm přírodní</t>
  </si>
  <si>
    <t>náhrada za nepoužitelnou rozebranou dlažbu</t>
  </si>
  <si>
    <t>96</t>
  </si>
  <si>
    <t>Bourání konstrukcí</t>
  </si>
  <si>
    <t>460030081RT3</t>
  </si>
  <si>
    <t>Řezání spáry v asfaltu nebo betonu v tloušťce vrstvy do 8-10 cm</t>
  </si>
  <si>
    <t>99</t>
  </si>
  <si>
    <t>Staveništní přesun hmot</t>
  </si>
  <si>
    <t>999281105R00</t>
  </si>
  <si>
    <t xml:space="preserve">Přesun hmot pro opravy a údržbu do výšky 6 m </t>
  </si>
  <si>
    <t>M21</t>
  </si>
  <si>
    <t>Elektromontáže</t>
  </si>
  <si>
    <t>210010006RT1</t>
  </si>
  <si>
    <t>Trubka ohebná pod omítku, typ 23.. 48 mm včetně dodávky trubky PVC 2348</t>
  </si>
  <si>
    <t>pro potřebu rozvodu po sloupu ČEZu, součástí ceny jsou úchyty na sloup pro trubku</t>
  </si>
  <si>
    <t>210010134R00</t>
  </si>
  <si>
    <t xml:space="preserve">Trubka ochranná z PE, uložená pevně, DN do 47 mm </t>
  </si>
  <si>
    <t>výměr dle výkopu</t>
  </si>
  <si>
    <t>210100001R00</t>
  </si>
  <si>
    <t xml:space="preserve">Ukončení vodičů v rozvaděči + zapojení do 2,5 mm2 </t>
  </si>
  <si>
    <t>kus</t>
  </si>
  <si>
    <t>RE:8</t>
  </si>
  <si>
    <t>RS:24</t>
  </si>
  <si>
    <t>tl chodce:6</t>
  </si>
  <si>
    <t>semafory:30</t>
  </si>
  <si>
    <t>210100002R00</t>
  </si>
  <si>
    <t xml:space="preserve">Ukončení vodičů v rozvaděči + zapojení do 6 mm2 </t>
  </si>
  <si>
    <t>v RS</t>
  </si>
  <si>
    <t>210100003R00</t>
  </si>
  <si>
    <t xml:space="preserve">Ukončení vodičů v rozvaděči + zapojení do 16 mm2 </t>
  </si>
  <si>
    <t>HDS:5</t>
  </si>
  <si>
    <t>RE:10</t>
  </si>
  <si>
    <t>RS:5</t>
  </si>
  <si>
    <t>210100241U00</t>
  </si>
  <si>
    <t xml:space="preserve">Ukončení šňůr+zapojení žíly -24x1,5 </t>
  </si>
  <si>
    <t>210120401R00</t>
  </si>
  <si>
    <t xml:space="preserve">Jistič vzduch.1pólový do 25 A IJV-IJM-PO bez krytu </t>
  </si>
  <si>
    <t>do RE</t>
  </si>
  <si>
    <t>210120601R00</t>
  </si>
  <si>
    <t xml:space="preserve">Montáž odpoj. pojistek L 1013-23 10kV,3póly,ruční </t>
  </si>
  <si>
    <t>v HDS</t>
  </si>
  <si>
    <t>210190003RZ1</t>
  </si>
  <si>
    <t xml:space="preserve">Montáž RS </t>
  </si>
  <si>
    <t>Kompletní osazení RS na Fe sloupek, včetně dodávky RS a sloupku, osazení komplet</t>
  </si>
  <si>
    <t>210190041RU2</t>
  </si>
  <si>
    <t>Osazení plast.rozvodnic,výklenek, plocha do 0,2 m2 včetně dodávky skříně SP182/NVP1P</t>
  </si>
  <si>
    <t>přípojková skříň HDS, cena včetně úchytu na sloup</t>
  </si>
  <si>
    <t>210190041RU4</t>
  </si>
  <si>
    <t>Osazení plast.rozvodnic,výklenek, plocha do 0,2 m2 včetně dodávky skříně ER112/NVP7P</t>
  </si>
  <si>
    <t>osazení do pilíře</t>
  </si>
  <si>
    <t>210220022RT1</t>
  </si>
  <si>
    <t>Vedení uzemňovací v zemi FeZn, D 8 - 10 mm včetně drátu FeZn 10 mm</t>
  </si>
  <si>
    <t>od R20 do RE:6</t>
  </si>
  <si>
    <t>od RE do RS:70</t>
  </si>
  <si>
    <t>od RS do SS1:8</t>
  </si>
  <si>
    <t>vývody ze země:9</t>
  </si>
  <si>
    <t>prořez:10</t>
  </si>
  <si>
    <t>210220302RT2</t>
  </si>
  <si>
    <t>Svorka hromosvodová nad 2 šrouby /ST, SJ, SR, atd/ včetně dodávky svorky SR 3a Fe</t>
  </si>
  <si>
    <t>propoje vedení FeZn</t>
  </si>
  <si>
    <t>210220302RT6</t>
  </si>
  <si>
    <t>Svorka hromosvodová nad 2 šrouby /ST, SJ, SR, atd/ včetně dodávky svorky SP kovových částí d 3-12 mm</t>
  </si>
  <si>
    <t>210220801R00</t>
  </si>
  <si>
    <t xml:space="preserve">Změření zemního odporu, vč. měřicího protokolu </t>
  </si>
  <si>
    <t>210800113RT1</t>
  </si>
  <si>
    <t>Kabel CYKY 750 V 4x10 mm2 uložený v zemi včetně dodávky kabelu</t>
  </si>
  <si>
    <t>RE-RS:65</t>
  </si>
  <si>
    <t>ze země:10</t>
  </si>
  <si>
    <t>210900005RZ1</t>
  </si>
  <si>
    <t xml:space="preserve">Vodič AYKY 750 V  16 mm2, uložený v zemi </t>
  </si>
  <si>
    <t>HDS-RE</t>
  </si>
  <si>
    <t>286136429RZ1</t>
  </si>
  <si>
    <t>Trubka Kopoflex KF09050 rudá</t>
  </si>
  <si>
    <t>výměr:95</t>
  </si>
  <si>
    <t>rezerva:20</t>
  </si>
  <si>
    <t>34111076</t>
  </si>
  <si>
    <t>Kabel silový s Cu jádrem 750 V CYKY 4 x10 mm2</t>
  </si>
  <si>
    <t>34112316</t>
  </si>
  <si>
    <t>Kabel silový s Al jádrem 750 V AYKY 4B x16 mm2</t>
  </si>
  <si>
    <t>od HDS do RE</t>
  </si>
  <si>
    <t>357116411</t>
  </si>
  <si>
    <t>Rozvaděč elektroměrový plastový ER 112/NVP7P</t>
  </si>
  <si>
    <t>RE včetně pilíře</t>
  </si>
  <si>
    <t>35711724</t>
  </si>
  <si>
    <t>Skříň přípojková plastová SP 182 na sloup NSP1P</t>
  </si>
  <si>
    <t>35822001013</t>
  </si>
  <si>
    <t>Jistič do 80 A 1 pól. charakteristika B, LTN-10B-1</t>
  </si>
  <si>
    <t>35824707</t>
  </si>
  <si>
    <t>Pojistky válcové PV10  20A gG</t>
  </si>
  <si>
    <t>do HDS</t>
  </si>
  <si>
    <t>SSZ0000R</t>
  </si>
  <si>
    <t>Ostatní drobný materiál</t>
  </si>
  <si>
    <t>SSZ9003R</t>
  </si>
  <si>
    <t>řadič mikroprocesor</t>
  </si>
  <si>
    <t>SSZ9005R</t>
  </si>
  <si>
    <t>plastový základ řadiče</t>
  </si>
  <si>
    <t>SSZ9009R</t>
  </si>
  <si>
    <t>výložníkový stožár pro výložník do 6m</t>
  </si>
  <si>
    <t>SSZ9021R</t>
  </si>
  <si>
    <t>výložník SSZ 3m</t>
  </si>
  <si>
    <t>včetně propoje výložníků</t>
  </si>
  <si>
    <t>SSZ9021RR</t>
  </si>
  <si>
    <t>výložník SSZ 3,5</t>
  </si>
  <si>
    <t>SSZ9035R</t>
  </si>
  <si>
    <t>stožárová výzbroj</t>
  </si>
  <si>
    <t>SSZ9036R</t>
  </si>
  <si>
    <t>stožárová svorkovnice</t>
  </si>
  <si>
    <t>SSZ9038R</t>
  </si>
  <si>
    <t>návěstidlo 2x200 led</t>
  </si>
  <si>
    <t>SSZ9039R</t>
  </si>
  <si>
    <t>návěstidlo 3x200 led</t>
  </si>
  <si>
    <t>SSZ9060R</t>
  </si>
  <si>
    <t>akustická signalizace SZN1</t>
  </si>
  <si>
    <t>SSZ9061R</t>
  </si>
  <si>
    <t>jednotka JAZS1 pro dálokové ovl. ZN</t>
  </si>
  <si>
    <t>SSZ9062R</t>
  </si>
  <si>
    <t>přjímač BPN1 pro dálkové ovl. ZN</t>
  </si>
  <si>
    <t>SSZ9063R</t>
  </si>
  <si>
    <t>jednotka pro časové ovl. ZN</t>
  </si>
  <si>
    <t>SSZ9065R</t>
  </si>
  <si>
    <t>nosič návěstidla na výložník</t>
  </si>
  <si>
    <t>SSZ9067R</t>
  </si>
  <si>
    <t>tlačítko pro chodce</t>
  </si>
  <si>
    <t>SSZ9078R</t>
  </si>
  <si>
    <t>svislé dopravní značení IP6</t>
  </si>
  <si>
    <t>SSZ9083R</t>
  </si>
  <si>
    <t>upevňovací konzole pro SDZ</t>
  </si>
  <si>
    <t>SSZ9090R</t>
  </si>
  <si>
    <t>vodič CMSM 5x1,5</t>
  </si>
  <si>
    <t>SSZ9120R</t>
  </si>
  <si>
    <t>drátová forma do 37x1,5</t>
  </si>
  <si>
    <t>SZZ9043R</t>
  </si>
  <si>
    <t>návěstidlo 3x300led</t>
  </si>
  <si>
    <t>SZZ9102R</t>
  </si>
  <si>
    <t>kabel 24Cx1,5 CYKY</t>
  </si>
  <si>
    <t>M22</t>
  </si>
  <si>
    <t>Montáž sdělovací a zabezp. techniky</t>
  </si>
  <si>
    <t>220890202R00</t>
  </si>
  <si>
    <t xml:space="preserve">Revize </t>
  </si>
  <si>
    <t>h</t>
  </si>
  <si>
    <t>kompletní VRZ elektro</t>
  </si>
  <si>
    <t>220960005U00</t>
  </si>
  <si>
    <t xml:space="preserve">Mtž výložník na stožár </t>
  </si>
  <si>
    <t>stožár:2</t>
  </si>
  <si>
    <t>propoj výložníků:4</t>
  </si>
  <si>
    <t>220960021U00</t>
  </si>
  <si>
    <t xml:space="preserve">Mtž svorkovnice stožárová </t>
  </si>
  <si>
    <t>SS</t>
  </si>
  <si>
    <t>220960036U00</t>
  </si>
  <si>
    <t xml:space="preserve">Mtž návěstidla 2komory na stožár </t>
  </si>
  <si>
    <t>220960041U00</t>
  </si>
  <si>
    <t xml:space="preserve">Mtž návěstidla 3komory na stožár </t>
  </si>
  <si>
    <t>220960042U00</t>
  </si>
  <si>
    <t xml:space="preserve">Mtž návěstidla 3komory na výložník </t>
  </si>
  <si>
    <t>220960113U00</t>
  </si>
  <si>
    <t xml:space="preserve">Mtž signál pro nevidomé návěstidlo </t>
  </si>
  <si>
    <t>220960126U00</t>
  </si>
  <si>
    <t xml:space="preserve">Mtž tlačítko pro chodce na stožár </t>
  </si>
  <si>
    <t>220960156U00</t>
  </si>
  <si>
    <t xml:space="preserve">Mtž souprava doprav značek stožár </t>
  </si>
  <si>
    <t>220960181RZ1</t>
  </si>
  <si>
    <t xml:space="preserve">Montáž řadiče do šesti světelných skupin </t>
  </si>
  <si>
    <t>220960191U00</t>
  </si>
  <si>
    <t xml:space="preserve">Regul+akt 1signál sk mont plošina </t>
  </si>
  <si>
    <t>včetně montáže propoje výložníků</t>
  </si>
  <si>
    <t>220960192U00</t>
  </si>
  <si>
    <t xml:space="preserve">Regul+akt 1signál skupiny řadiče </t>
  </si>
  <si>
    <t>220960197U00</t>
  </si>
  <si>
    <t xml:space="preserve">Regul+akt další sign skupiny </t>
  </si>
  <si>
    <t>220960198U00</t>
  </si>
  <si>
    <t xml:space="preserve">Regul+akt další skup řadič plošina </t>
  </si>
  <si>
    <t>220960441U00</t>
  </si>
  <si>
    <t xml:space="preserve">Provoz SSZ po přepnutí SSZ-žlutá+MR </t>
  </si>
  <si>
    <t>SSS 254856R</t>
  </si>
  <si>
    <t>Komplexní vyzkoušení SSZ s MR řadičem za každou další sig. skupinu, včetně přípravy</t>
  </si>
  <si>
    <t>SSS254855R</t>
  </si>
  <si>
    <t>Komplexní vyzkoušení SSZ s MR řadičem za první sig nální skupinu včetně přípravy</t>
  </si>
  <si>
    <t>SSZ8038R</t>
  </si>
  <si>
    <t xml:space="preserve">Montáž stožárové výzbroje </t>
  </si>
  <si>
    <t>SSZ8060R</t>
  </si>
  <si>
    <t xml:space="preserve">Montáž jednotky JAZS-1 pro dálkové ovl. ZN </t>
  </si>
  <si>
    <t>SSZ8061R</t>
  </si>
  <si>
    <t xml:space="preserve">Montáž přijímače BPN1 pro dálkové ovl. ZN </t>
  </si>
  <si>
    <t>SSZ8062R</t>
  </si>
  <si>
    <t xml:space="preserve">Montáž jednotky pro časové ovl. ZN </t>
  </si>
  <si>
    <t>SSZ8064R</t>
  </si>
  <si>
    <t xml:space="preserve">Montáž nosiče návěstidla na výložník </t>
  </si>
  <si>
    <t>SSZ8150R</t>
  </si>
  <si>
    <t xml:space="preserve">Uvedení SSZ do provozu po přepnutí n a žl. blik </t>
  </si>
  <si>
    <t>SSZ81555R</t>
  </si>
  <si>
    <t xml:space="preserve">Stavba výložníkového stožáru </t>
  </si>
  <si>
    <t>Kompletní výkop základů, osazení uložení, jeřáb atp. kompletní postavení</t>
  </si>
  <si>
    <t>SZZ8144R</t>
  </si>
  <si>
    <t xml:space="preserve">SW řadiče </t>
  </si>
  <si>
    <t>SZZ8147R</t>
  </si>
  <si>
    <t xml:space="preserve">Komplexní zkoušky řadiče </t>
  </si>
  <si>
    <t>M46</t>
  </si>
  <si>
    <t>Zemní práce při montážích</t>
  </si>
  <si>
    <t>460010022R00</t>
  </si>
  <si>
    <t xml:space="preserve">Vytýčení kabelové trasy podél silnice </t>
  </si>
  <si>
    <t>km</t>
  </si>
  <si>
    <t>vytyčení kabelových tras</t>
  </si>
  <si>
    <t>460200164RT2</t>
  </si>
  <si>
    <t>Výkop kabelové rýhy 35/80 cm  hor.4 ruční výkop rýhy</t>
  </si>
  <si>
    <t>veškeré výkopy pro napájecí kabel</t>
  </si>
  <si>
    <t>460420371RT1</t>
  </si>
  <si>
    <t>Zřízení lože,kryt cihly 35 cm /podél/,zásyp 10 cm lože a zásyp ze štěrkopísku</t>
  </si>
  <si>
    <t>veškeré práce okolo uložení kabelů a jejich zásypu lože</t>
  </si>
  <si>
    <t>460490012RT1</t>
  </si>
  <si>
    <t>Fólie výstražná z PVC, šířka 33 cm fólie PVC šířka 33 cm</t>
  </si>
  <si>
    <t>výstražná rudá folie včetně uložení</t>
  </si>
  <si>
    <t>460570164R00</t>
  </si>
  <si>
    <t xml:space="preserve">Zához rýhy 35/80 cm, drť kamenná, se zhutněním </t>
  </si>
  <si>
    <t>kompletní zához a zhutnění</t>
  </si>
  <si>
    <t>460600001RT8</t>
  </si>
  <si>
    <t>Naložení a odvoz zeminy odvoz na vzdálenost 10000 m</t>
  </si>
  <si>
    <t>m3</t>
  </si>
  <si>
    <t>460620001RT1</t>
  </si>
  <si>
    <t>Položení drnu ruční položení drnu, kropení</t>
  </si>
  <si>
    <t>u RE</t>
  </si>
  <si>
    <t>460620006RT1</t>
  </si>
  <si>
    <t>Osetí povrchu trávou včetně dodávky osiva</t>
  </si>
  <si>
    <t>460620032U00</t>
  </si>
  <si>
    <t xml:space="preserve">Vyčištění štěrk lože křížení kabelů </t>
  </si>
  <si>
    <t>s CETIN</t>
  </si>
  <si>
    <t>460921102RZ8</t>
  </si>
  <si>
    <t xml:space="preserve">Zaměření a zobrazení kabel. trasy na pevný bod </t>
  </si>
  <si>
    <t>Zaměření skutečného stavu</t>
  </si>
  <si>
    <t>460961602RZ4</t>
  </si>
  <si>
    <t xml:space="preserve">Zpracování výsledku měření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</si>
  <si>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</si>
  <si>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</si>
  <si>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</si>
  <si>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</si>
  <si>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</si>
  <si>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</si>
  <si>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</si>
  <si>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</si>
  <si>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</si>
  <si>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</si>
  <si>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</si>
  <si>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skládku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</si>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</sst>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200821</v>
      </c>
      <c r="D2" s="5" t="str">
        <f>Rekapitulace!G2</f>
        <v>Úprava přechodu v Krásných Loučkách, semafor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Rekapitulace!A20</f>
        <v>Ztížené výrobní podmínky</v>
      </c>
      <c r="E15" s="61"/>
      <c r="F15" s="62"/>
      <c r="G15" s="59">
        <f>Rekapitulace!I20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Rekapitulace!A21</f>
        <v>Oborová přirážka</v>
      </c>
      <c r="E16" s="63"/>
      <c r="F16" s="64"/>
      <c r="G16" s="59">
        <f>Rekapitulace!I21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Rekapitulace!A22</f>
        <v>Přesun stavebních kapacit</v>
      </c>
      <c r="E17" s="63"/>
      <c r="F17" s="64"/>
      <c r="G17" s="59">
        <f>Rekapitulace!I22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Rekapitulace!A23</f>
        <v>Mimostaveništní doprava</v>
      </c>
      <c r="E18" s="63"/>
      <c r="F18" s="64"/>
      <c r="G18" s="59">
        <f>Rekapitulace!I23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Rekapitulace!A24</f>
        <v>Zařízení staveniště</v>
      </c>
      <c r="E19" s="63"/>
      <c r="F19" s="64"/>
      <c r="G19" s="59">
        <f>Rekapitulace!I24</f>
        <v>0</v>
      </c>
    </row>
    <row r="20" spans="1:7" ht="15.95" customHeight="1">
      <c r="A20" s="67"/>
      <c r="B20" s="58"/>
      <c r="C20" s="59"/>
      <c r="D20" s="9" t="str">
        <f>Rekapitulace!A25</f>
        <v>Provoz investora</v>
      </c>
      <c r="E20" s="63"/>
      <c r="F20" s="64"/>
      <c r="G20" s="59">
        <f>Rekapitulace!I25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Rekapitulace!A26</f>
        <v>Kompletační činnost (IČD)</v>
      </c>
      <c r="E21" s="63"/>
      <c r="F21" s="64"/>
      <c r="G21" s="59">
        <f>Rekapitulace!I26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2021 Frýdl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19 Semafor Krásné Loučky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1</v>
      </c>
      <c r="B7" s="133" t="str">
        <f>Položky!C7</f>
        <v>Zemní práce</v>
      </c>
      <c r="C7" s="69"/>
      <c r="D7" s="134"/>
      <c r="E7" s="232">
        <f>Položky!BA14</f>
        <v>0</v>
      </c>
      <c r="F7" s="233">
        <f>Položky!BB14</f>
        <v>0</v>
      </c>
      <c r="G7" s="233">
        <f>Položky!BC14</f>
        <v>0</v>
      </c>
      <c r="H7" s="233">
        <f>Položky!BD14</f>
        <v>0</v>
      </c>
      <c r="I7" s="234">
        <f>Položky!BE14</f>
        <v>0</v>
      </c>
    </row>
    <row r="8" spans="1:9" s="37" customFormat="1" ht="12.75">
      <c r="A8" s="231" t="str">
        <f>Položky!B15</f>
        <v>5</v>
      </c>
      <c r="B8" s="133" t="str">
        <f>Položky!C15</f>
        <v>Komunikace</v>
      </c>
      <c r="C8" s="69"/>
      <c r="D8" s="134"/>
      <c r="E8" s="232">
        <f>Položky!BA28</f>
        <v>0</v>
      </c>
      <c r="F8" s="233">
        <f>Položky!BB28</f>
        <v>0</v>
      </c>
      <c r="G8" s="233">
        <f>Položky!BC28</f>
        <v>0</v>
      </c>
      <c r="H8" s="233">
        <f>Položky!BD28</f>
        <v>0</v>
      </c>
      <c r="I8" s="234">
        <f>Položky!BE28</f>
        <v>0</v>
      </c>
    </row>
    <row r="9" spans="1:9" s="37" customFormat="1" ht="12.75">
      <c r="A9" s="231" t="str">
        <f>Položky!B29</f>
        <v>96</v>
      </c>
      <c r="B9" s="133" t="str">
        <f>Položky!C29</f>
        <v>Bourání konstrukcí</v>
      </c>
      <c r="C9" s="69"/>
      <c r="D9" s="134"/>
      <c r="E9" s="232">
        <f>Položky!BA31</f>
        <v>0</v>
      </c>
      <c r="F9" s="233">
        <f>Položky!BB31</f>
        <v>0</v>
      </c>
      <c r="G9" s="233">
        <f>Položky!BC31</f>
        <v>0</v>
      </c>
      <c r="H9" s="233">
        <f>Položky!BD31</f>
        <v>0</v>
      </c>
      <c r="I9" s="234">
        <f>Položky!BE31</f>
        <v>0</v>
      </c>
    </row>
    <row r="10" spans="1:9" s="37" customFormat="1" ht="12.75">
      <c r="A10" s="231" t="str">
        <f>Položky!B32</f>
        <v>99</v>
      </c>
      <c r="B10" s="133" t="str">
        <f>Položky!C32</f>
        <v>Staveništní přesun hmot</v>
      </c>
      <c r="C10" s="69"/>
      <c r="D10" s="134"/>
      <c r="E10" s="232">
        <f>Položky!BA34</f>
        <v>0</v>
      </c>
      <c r="F10" s="233">
        <f>Položky!BB34</f>
        <v>0</v>
      </c>
      <c r="G10" s="233">
        <f>Položky!BC34</f>
        <v>0</v>
      </c>
      <c r="H10" s="233">
        <f>Položky!BD34</f>
        <v>0</v>
      </c>
      <c r="I10" s="234">
        <f>Položky!BE34</f>
        <v>0</v>
      </c>
    </row>
    <row r="11" spans="1:9" s="37" customFormat="1" ht="12.75">
      <c r="A11" s="231" t="str">
        <f>Položky!B35</f>
        <v>M21</v>
      </c>
      <c r="B11" s="133" t="str">
        <f>Položky!C35</f>
        <v>Elektromontáže</v>
      </c>
      <c r="C11" s="69"/>
      <c r="D11" s="134"/>
      <c r="E11" s="232">
        <f>Položky!BA116</f>
        <v>0</v>
      </c>
      <c r="F11" s="233">
        <f>Položky!BB116</f>
        <v>0</v>
      </c>
      <c r="G11" s="233">
        <f>Položky!BC116</f>
        <v>0</v>
      </c>
      <c r="H11" s="233">
        <f>Položky!BD116</f>
        <v>0</v>
      </c>
      <c r="I11" s="234">
        <f>Položky!BE116</f>
        <v>0</v>
      </c>
    </row>
    <row r="12" spans="1:9" s="37" customFormat="1" ht="12.75">
      <c r="A12" s="231" t="str">
        <f>Položky!B117</f>
        <v>M22</v>
      </c>
      <c r="B12" s="133" t="str">
        <f>Položky!C117</f>
        <v>Montáž sdělovací a zabezp. techniky</v>
      </c>
      <c r="C12" s="69"/>
      <c r="D12" s="134"/>
      <c r="E12" s="232">
        <f>Položky!BA150</f>
        <v>0</v>
      </c>
      <c r="F12" s="233">
        <f>Položky!BB150</f>
        <v>0</v>
      </c>
      <c r="G12" s="233">
        <f>Položky!BC150</f>
        <v>0</v>
      </c>
      <c r="H12" s="233">
        <f>Položky!BD150</f>
        <v>0</v>
      </c>
      <c r="I12" s="234">
        <f>Položky!BE150</f>
        <v>0</v>
      </c>
    </row>
    <row r="13" spans="1:9" s="37" customFormat="1" ht="12.75">
      <c r="A13" s="231" t="str">
        <f>Položky!B151</f>
        <v>M46</v>
      </c>
      <c r="B13" s="133" t="str">
        <f>Položky!C151</f>
        <v>Zemní práce při montážích</v>
      </c>
      <c r="C13" s="69"/>
      <c r="D13" s="134"/>
      <c r="E13" s="232">
        <f>Položky!BA172</f>
        <v>0</v>
      </c>
      <c r="F13" s="233">
        <f>Položky!BB172</f>
        <v>0</v>
      </c>
      <c r="G13" s="233">
        <f>Položky!BC172</f>
        <v>0</v>
      </c>
      <c r="H13" s="233">
        <f>Položky!BD172</f>
        <v>0</v>
      </c>
      <c r="I13" s="234">
        <f>Položky!BE172</f>
        <v>0</v>
      </c>
    </row>
    <row r="14" spans="1:9" s="37" customFormat="1" ht="13.5" thickBot="1">
      <c r="A14" s="231" t="str">
        <f>Položky!B173</f>
        <v>D96</v>
      </c>
      <c r="B14" s="133" t="str">
        <f>Položky!C173</f>
        <v>Přesuny suti a vybouraných hmot</v>
      </c>
      <c r="C14" s="69"/>
      <c r="D14" s="134"/>
      <c r="E14" s="232">
        <f>Položky!BA179</f>
        <v>0</v>
      </c>
      <c r="F14" s="233">
        <f>Položky!BB179</f>
        <v>0</v>
      </c>
      <c r="G14" s="233">
        <f>Položky!BC179</f>
        <v>0</v>
      </c>
      <c r="H14" s="233">
        <f>Položky!BD179</f>
        <v>0</v>
      </c>
      <c r="I14" s="234">
        <f>Položky!BE179</f>
        <v>0</v>
      </c>
    </row>
    <row r="15" spans="1:9" s="141" customFormat="1" ht="13.5" thickBot="1">
      <c r="A15" s="135"/>
      <c r="B15" s="136" t="s">
        <v>57</v>
      </c>
      <c r="C15" s="136"/>
      <c r="D15" s="137"/>
      <c r="E15" s="138">
        <f>SUM(E7:E14)</f>
        <v>0</v>
      </c>
      <c r="F15" s="139">
        <f>SUM(F7:F14)</f>
        <v>0</v>
      </c>
      <c r="G15" s="139">
        <f>SUM(G7:G14)</f>
        <v>0</v>
      </c>
      <c r="H15" s="139">
        <f>SUM(H7:H14)</f>
        <v>0</v>
      </c>
      <c r="I15" s="140">
        <f>SUM(I7:I14)</f>
        <v>0</v>
      </c>
    </row>
    <row r="16" spans="1:9" ht="12.75">
      <c r="A16" s="69"/>
      <c r="B16" s="69"/>
      <c r="C16" s="69"/>
      <c r="D16" s="69"/>
      <c r="E16" s="69"/>
      <c r="F16" s="69"/>
      <c r="G16" s="69"/>
      <c r="H16" s="69"/>
      <c r="I16" s="69"/>
    </row>
    <row r="17" spans="1:57" ht="19.5" customHeight="1">
      <c r="A17" s="125" t="s">
        <v>58</v>
      </c>
      <c r="B17" s="125"/>
      <c r="C17" s="125"/>
      <c r="D17" s="125"/>
      <c r="E17" s="125"/>
      <c r="F17" s="125"/>
      <c r="G17" s="142"/>
      <c r="H17" s="125"/>
      <c r="I17" s="125"/>
      <c r="BA17" s="43"/>
      <c r="BB17" s="43"/>
      <c r="BC17" s="43"/>
      <c r="BD17" s="43"/>
      <c r="BE17" s="43"/>
    </row>
    <row r="18" spans="1:9" ht="13.5" thickBot="1">
      <c r="A18" s="82"/>
      <c r="B18" s="82"/>
      <c r="C18" s="82"/>
      <c r="D18" s="82"/>
      <c r="E18" s="82"/>
      <c r="F18" s="82"/>
      <c r="G18" s="82"/>
      <c r="H18" s="82"/>
      <c r="I18" s="82"/>
    </row>
    <row r="19" spans="1:9" ht="12.75">
      <c r="A19" s="76" t="s">
        <v>59</v>
      </c>
      <c r="B19" s="77"/>
      <c r="C19" s="77"/>
      <c r="D19" s="143"/>
      <c r="E19" s="144" t="s">
        <v>60</v>
      </c>
      <c r="F19" s="145" t="s">
        <v>61</v>
      </c>
      <c r="G19" s="146" t="s">
        <v>62</v>
      </c>
      <c r="H19" s="147"/>
      <c r="I19" s="148" t="s">
        <v>60</v>
      </c>
    </row>
    <row r="20" spans="1:53" ht="12.75">
      <c r="A20" s="67" t="s">
        <v>356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357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358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359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360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361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1</v>
      </c>
    </row>
    <row r="26" spans="1:53" ht="12.75">
      <c r="A26" s="67" t="s">
        <v>362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53" ht="12.75">
      <c r="A27" s="67" t="s">
        <v>363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2</v>
      </c>
    </row>
    <row r="28" spans="1:9" ht="13.5" thickBot="1">
      <c r="A28" s="155"/>
      <c r="B28" s="156" t="s">
        <v>63</v>
      </c>
      <c r="C28" s="157"/>
      <c r="D28" s="158"/>
      <c r="E28" s="159"/>
      <c r="F28" s="160"/>
      <c r="G28" s="160"/>
      <c r="H28" s="161">
        <f>SUM(I20:I27)</f>
        <v>0</v>
      </c>
      <c r="I28" s="162"/>
    </row>
    <row r="30" spans="2:9" ht="12.75">
      <c r="B30" s="141"/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2"/>
  <sheetViews>
    <sheetView showGridLines="0" showZeros="0" workbookViewId="0" topLeftCell="A1">
      <selection activeCell="A179" sqref="A179:IV181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2021 Frýdl</v>
      </c>
      <c r="D3" s="172"/>
      <c r="E3" s="173" t="s">
        <v>64</v>
      </c>
      <c r="F3" s="174" t="str">
        <f>Rekapitulace!H1</f>
        <v>200821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19 Semafor Krásné Loučky</v>
      </c>
      <c r="D4" s="177"/>
      <c r="E4" s="178" t="str">
        <f>Rekapitulace!G2</f>
        <v>Úprava přechodu v Krásných Loučkách, semafor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112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4"/>
      <c r="C9" s="205" t="s">
        <v>87</v>
      </c>
      <c r="D9" s="206"/>
      <c r="E9" s="206"/>
      <c r="F9" s="206"/>
      <c r="G9" s="207"/>
      <c r="L9" s="208" t="s">
        <v>87</v>
      </c>
      <c r="O9" s="195">
        <v>3</v>
      </c>
    </row>
    <row r="10" spans="1:104" ht="12.75">
      <c r="A10" s="196">
        <v>2</v>
      </c>
      <c r="B10" s="197" t="s">
        <v>88</v>
      </c>
      <c r="C10" s="198" t="s">
        <v>89</v>
      </c>
      <c r="D10" s="199" t="s">
        <v>86</v>
      </c>
      <c r="E10" s="200">
        <v>45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4"/>
      <c r="C11" s="205" t="s">
        <v>90</v>
      </c>
      <c r="D11" s="206"/>
      <c r="E11" s="206"/>
      <c r="F11" s="206"/>
      <c r="G11" s="207"/>
      <c r="L11" s="208" t="s">
        <v>90</v>
      </c>
      <c r="O11" s="195">
        <v>3</v>
      </c>
    </row>
    <row r="12" spans="1:104" ht="12.75">
      <c r="A12" s="196">
        <v>3</v>
      </c>
      <c r="B12" s="197" t="s">
        <v>91</v>
      </c>
      <c r="C12" s="198" t="s">
        <v>92</v>
      </c>
      <c r="D12" s="199" t="s">
        <v>86</v>
      </c>
      <c r="E12" s="200">
        <v>43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4</v>
      </c>
      <c r="B13" s="197" t="s">
        <v>93</v>
      </c>
      <c r="C13" s="198" t="s">
        <v>94</v>
      </c>
      <c r="D13" s="199" t="s">
        <v>95</v>
      </c>
      <c r="E13" s="200">
        <v>30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57" ht="12.75">
      <c r="A14" s="215"/>
      <c r="B14" s="216" t="s">
        <v>75</v>
      </c>
      <c r="C14" s="217" t="str">
        <f>CONCATENATE(B7," ",C7)</f>
        <v>1 Zemní práce</v>
      </c>
      <c r="D14" s="218"/>
      <c r="E14" s="219"/>
      <c r="F14" s="220"/>
      <c r="G14" s="221">
        <f>SUM(G7:G13)</f>
        <v>0</v>
      </c>
      <c r="O14" s="195">
        <v>4</v>
      </c>
      <c r="BA14" s="222">
        <f>SUM(BA7:BA13)</f>
        <v>0</v>
      </c>
      <c r="BB14" s="222">
        <f>SUM(BB7:BB13)</f>
        <v>0</v>
      </c>
      <c r="BC14" s="222">
        <f>SUM(BC7:BC13)</f>
        <v>0</v>
      </c>
      <c r="BD14" s="222">
        <f>SUM(BD7:BD13)</f>
        <v>0</v>
      </c>
      <c r="BE14" s="222">
        <f>SUM(BE7:BE13)</f>
        <v>0</v>
      </c>
    </row>
    <row r="15" spans="1:15" ht="12.75">
      <c r="A15" s="188" t="s">
        <v>72</v>
      </c>
      <c r="B15" s="189" t="s">
        <v>96</v>
      </c>
      <c r="C15" s="190" t="s">
        <v>97</v>
      </c>
      <c r="D15" s="191"/>
      <c r="E15" s="192"/>
      <c r="F15" s="192"/>
      <c r="G15" s="193"/>
      <c r="H15" s="194"/>
      <c r="I15" s="194"/>
      <c r="O15" s="195">
        <v>1</v>
      </c>
    </row>
    <row r="16" spans="1:104" ht="12.75">
      <c r="A16" s="196">
        <v>5</v>
      </c>
      <c r="B16" s="197" t="s">
        <v>98</v>
      </c>
      <c r="C16" s="198" t="s">
        <v>99</v>
      </c>
      <c r="D16" s="199" t="s">
        <v>86</v>
      </c>
      <c r="E16" s="200">
        <v>84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0.645</v>
      </c>
    </row>
    <row r="17" spans="1:15" ht="12.75">
      <c r="A17" s="203"/>
      <c r="B17" s="204"/>
      <c r="C17" s="205" t="s">
        <v>100</v>
      </c>
      <c r="D17" s="206"/>
      <c r="E17" s="206"/>
      <c r="F17" s="206"/>
      <c r="G17" s="207"/>
      <c r="L17" s="208" t="s">
        <v>100</v>
      </c>
      <c r="O17" s="195">
        <v>3</v>
      </c>
    </row>
    <row r="18" spans="1:15" ht="12.75">
      <c r="A18" s="203"/>
      <c r="B18" s="209"/>
      <c r="C18" s="210" t="s">
        <v>101</v>
      </c>
      <c r="D18" s="211"/>
      <c r="E18" s="212">
        <v>42</v>
      </c>
      <c r="F18" s="213"/>
      <c r="G18" s="214"/>
      <c r="M18" s="208" t="s">
        <v>101</v>
      </c>
      <c r="O18" s="195"/>
    </row>
    <row r="19" spans="1:15" ht="12.75">
      <c r="A19" s="203"/>
      <c r="B19" s="209"/>
      <c r="C19" s="210" t="s">
        <v>102</v>
      </c>
      <c r="D19" s="211"/>
      <c r="E19" s="212">
        <v>42</v>
      </c>
      <c r="F19" s="213"/>
      <c r="G19" s="214"/>
      <c r="M19" s="208" t="s">
        <v>102</v>
      </c>
      <c r="O19" s="195"/>
    </row>
    <row r="20" spans="1:104" ht="12.75">
      <c r="A20" s="196">
        <v>6</v>
      </c>
      <c r="B20" s="197" t="s">
        <v>103</v>
      </c>
      <c r="C20" s="198" t="s">
        <v>104</v>
      </c>
      <c r="D20" s="199" t="s">
        <v>86</v>
      </c>
      <c r="E20" s="200">
        <v>42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0.11021</v>
      </c>
    </row>
    <row r="21" spans="1:15" ht="12.75">
      <c r="A21" s="203"/>
      <c r="B21" s="204"/>
      <c r="C21" s="205" t="s">
        <v>105</v>
      </c>
      <c r="D21" s="206"/>
      <c r="E21" s="206"/>
      <c r="F21" s="206"/>
      <c r="G21" s="207"/>
      <c r="L21" s="208" t="s">
        <v>105</v>
      </c>
      <c r="O21" s="195">
        <v>3</v>
      </c>
    </row>
    <row r="22" spans="1:104" ht="12.75">
      <c r="A22" s="196">
        <v>7</v>
      </c>
      <c r="B22" s="197" t="s">
        <v>106</v>
      </c>
      <c r="C22" s="198" t="s">
        <v>107</v>
      </c>
      <c r="D22" s="199" t="s">
        <v>86</v>
      </c>
      <c r="E22" s="200">
        <v>112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0.0739</v>
      </c>
    </row>
    <row r="23" spans="1:15" ht="12.75">
      <c r="A23" s="203"/>
      <c r="B23" s="204"/>
      <c r="C23" s="205"/>
      <c r="D23" s="206"/>
      <c r="E23" s="206"/>
      <c r="F23" s="206"/>
      <c r="G23" s="207"/>
      <c r="L23" s="208"/>
      <c r="O23" s="195">
        <v>3</v>
      </c>
    </row>
    <row r="24" spans="1:104" ht="12.75">
      <c r="A24" s="196">
        <v>8</v>
      </c>
      <c r="B24" s="197" t="s">
        <v>108</v>
      </c>
      <c r="C24" s="198" t="s">
        <v>109</v>
      </c>
      <c r="D24" s="199" t="s">
        <v>86</v>
      </c>
      <c r="E24" s="200">
        <v>112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04" ht="12.75">
      <c r="A25" s="196">
        <v>9</v>
      </c>
      <c r="B25" s="197" t="s">
        <v>110</v>
      </c>
      <c r="C25" s="198" t="s">
        <v>111</v>
      </c>
      <c r="D25" s="199" t="s">
        <v>112</v>
      </c>
      <c r="E25" s="200">
        <v>80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0.00036</v>
      </c>
    </row>
    <row r="26" spans="1:104" ht="12.75">
      <c r="A26" s="196">
        <v>10</v>
      </c>
      <c r="B26" s="197" t="s">
        <v>113</v>
      </c>
      <c r="C26" s="198" t="s">
        <v>114</v>
      </c>
      <c r="D26" s="199" t="s">
        <v>86</v>
      </c>
      <c r="E26" s="200">
        <v>20</v>
      </c>
      <c r="F26" s="200">
        <v>0</v>
      </c>
      <c r="G26" s="201">
        <f>E26*F26</f>
        <v>0</v>
      </c>
      <c r="O26" s="195">
        <v>2</v>
      </c>
      <c r="AA26" s="167">
        <v>3</v>
      </c>
      <c r="AB26" s="167">
        <v>1</v>
      </c>
      <c r="AC26" s="167">
        <v>59245030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3</v>
      </c>
      <c r="CB26" s="202">
        <v>1</v>
      </c>
      <c r="CZ26" s="167">
        <v>0.1728</v>
      </c>
    </row>
    <row r="27" spans="1:15" ht="12.75">
      <c r="A27" s="203"/>
      <c r="B27" s="204"/>
      <c r="C27" s="205" t="s">
        <v>115</v>
      </c>
      <c r="D27" s="206"/>
      <c r="E27" s="206"/>
      <c r="F27" s="206"/>
      <c r="G27" s="207"/>
      <c r="L27" s="208" t="s">
        <v>115</v>
      </c>
      <c r="O27" s="195">
        <v>3</v>
      </c>
    </row>
    <row r="28" spans="1:57" ht="12.75">
      <c r="A28" s="215"/>
      <c r="B28" s="216" t="s">
        <v>75</v>
      </c>
      <c r="C28" s="217" t="str">
        <f>CONCATENATE(B15," ",C15)</f>
        <v>5 Komunikace</v>
      </c>
      <c r="D28" s="218"/>
      <c r="E28" s="219"/>
      <c r="F28" s="220"/>
      <c r="G28" s="221">
        <f>SUM(G15:G27)</f>
        <v>0</v>
      </c>
      <c r="O28" s="195">
        <v>4</v>
      </c>
      <c r="BA28" s="222">
        <f>SUM(BA15:BA27)</f>
        <v>0</v>
      </c>
      <c r="BB28" s="222">
        <f>SUM(BB15:BB27)</f>
        <v>0</v>
      </c>
      <c r="BC28" s="222">
        <f>SUM(BC15:BC27)</f>
        <v>0</v>
      </c>
      <c r="BD28" s="222">
        <f>SUM(BD15:BD27)</f>
        <v>0</v>
      </c>
      <c r="BE28" s="222">
        <f>SUM(BE15:BE27)</f>
        <v>0</v>
      </c>
    </row>
    <row r="29" spans="1:15" ht="12.75">
      <c r="A29" s="188" t="s">
        <v>72</v>
      </c>
      <c r="B29" s="189" t="s">
        <v>116</v>
      </c>
      <c r="C29" s="190" t="s">
        <v>117</v>
      </c>
      <c r="D29" s="191"/>
      <c r="E29" s="192"/>
      <c r="F29" s="192"/>
      <c r="G29" s="193"/>
      <c r="H29" s="194"/>
      <c r="I29" s="194"/>
      <c r="O29" s="195">
        <v>1</v>
      </c>
    </row>
    <row r="30" spans="1:104" ht="22.5">
      <c r="A30" s="196">
        <v>11</v>
      </c>
      <c r="B30" s="197" t="s">
        <v>118</v>
      </c>
      <c r="C30" s="198" t="s">
        <v>119</v>
      </c>
      <c r="D30" s="199" t="s">
        <v>112</v>
      </c>
      <c r="E30" s="200">
        <v>48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9</v>
      </c>
      <c r="AC30" s="167">
        <v>9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9</v>
      </c>
      <c r="CZ30" s="167">
        <v>0</v>
      </c>
    </row>
    <row r="31" spans="1:57" ht="12.75">
      <c r="A31" s="215"/>
      <c r="B31" s="216" t="s">
        <v>75</v>
      </c>
      <c r="C31" s="217" t="str">
        <f>CONCATENATE(B29," ",C29)</f>
        <v>96 Bourání konstrukcí</v>
      </c>
      <c r="D31" s="218"/>
      <c r="E31" s="219"/>
      <c r="F31" s="220"/>
      <c r="G31" s="221">
        <f>SUM(G29:G30)</f>
        <v>0</v>
      </c>
      <c r="O31" s="195">
        <v>4</v>
      </c>
      <c r="BA31" s="222">
        <f>SUM(BA29:BA30)</f>
        <v>0</v>
      </c>
      <c r="BB31" s="222">
        <f>SUM(BB29:BB30)</f>
        <v>0</v>
      </c>
      <c r="BC31" s="222">
        <f>SUM(BC29:BC30)</f>
        <v>0</v>
      </c>
      <c r="BD31" s="222">
        <f>SUM(BD29:BD30)</f>
        <v>0</v>
      </c>
      <c r="BE31" s="222">
        <f>SUM(BE29:BE30)</f>
        <v>0</v>
      </c>
    </row>
    <row r="32" spans="1:15" ht="12.75">
      <c r="A32" s="188" t="s">
        <v>72</v>
      </c>
      <c r="B32" s="189" t="s">
        <v>120</v>
      </c>
      <c r="C32" s="190" t="s">
        <v>121</v>
      </c>
      <c r="D32" s="191"/>
      <c r="E32" s="192"/>
      <c r="F32" s="192"/>
      <c r="G32" s="193"/>
      <c r="H32" s="194"/>
      <c r="I32" s="194"/>
      <c r="O32" s="195">
        <v>1</v>
      </c>
    </row>
    <row r="33" spans="1:104" ht="12.75">
      <c r="A33" s="196">
        <v>12</v>
      </c>
      <c r="B33" s="197" t="s">
        <v>122</v>
      </c>
      <c r="C33" s="198" t="s">
        <v>123</v>
      </c>
      <c r="D33" s="199" t="s">
        <v>95</v>
      </c>
      <c r="E33" s="200">
        <v>70.57042</v>
      </c>
      <c r="F33" s="200">
        <v>0</v>
      </c>
      <c r="G33" s="201">
        <f>E33*F33</f>
        <v>0</v>
      </c>
      <c r="O33" s="195">
        <v>2</v>
      </c>
      <c r="AA33" s="167">
        <v>7</v>
      </c>
      <c r="AB33" s="167">
        <v>1</v>
      </c>
      <c r="AC33" s="167">
        <v>2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7</v>
      </c>
      <c r="CB33" s="202">
        <v>1</v>
      </c>
      <c r="CZ33" s="167">
        <v>0</v>
      </c>
    </row>
    <row r="34" spans="1:57" ht="12.75">
      <c r="A34" s="215"/>
      <c r="B34" s="216" t="s">
        <v>75</v>
      </c>
      <c r="C34" s="217" t="str">
        <f>CONCATENATE(B32," ",C32)</f>
        <v>99 Staveništní přesun hmot</v>
      </c>
      <c r="D34" s="218"/>
      <c r="E34" s="219"/>
      <c r="F34" s="220"/>
      <c r="G34" s="221">
        <f>SUM(G32:G33)</f>
        <v>0</v>
      </c>
      <c r="O34" s="195">
        <v>4</v>
      </c>
      <c r="BA34" s="222">
        <f>SUM(BA32:BA33)</f>
        <v>0</v>
      </c>
      <c r="BB34" s="222">
        <f>SUM(BB32:BB33)</f>
        <v>0</v>
      </c>
      <c r="BC34" s="222">
        <f>SUM(BC32:BC33)</f>
        <v>0</v>
      </c>
      <c r="BD34" s="222">
        <f>SUM(BD32:BD33)</f>
        <v>0</v>
      </c>
      <c r="BE34" s="222">
        <f>SUM(BE32:BE33)</f>
        <v>0</v>
      </c>
    </row>
    <row r="35" spans="1:15" ht="12.75">
      <c r="A35" s="188" t="s">
        <v>72</v>
      </c>
      <c r="B35" s="189" t="s">
        <v>124</v>
      </c>
      <c r="C35" s="190" t="s">
        <v>125</v>
      </c>
      <c r="D35" s="191"/>
      <c r="E35" s="192"/>
      <c r="F35" s="192"/>
      <c r="G35" s="193"/>
      <c r="H35" s="194"/>
      <c r="I35" s="194"/>
      <c r="O35" s="195">
        <v>1</v>
      </c>
    </row>
    <row r="36" spans="1:104" ht="22.5">
      <c r="A36" s="196">
        <v>13</v>
      </c>
      <c r="B36" s="197" t="s">
        <v>126</v>
      </c>
      <c r="C36" s="198" t="s">
        <v>127</v>
      </c>
      <c r="D36" s="199" t="s">
        <v>112</v>
      </c>
      <c r="E36" s="200">
        <v>2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9</v>
      </c>
      <c r="AC36" s="167">
        <v>9</v>
      </c>
      <c r="AZ36" s="167">
        <v>4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9</v>
      </c>
      <c r="CZ36" s="167">
        <v>0.00017</v>
      </c>
    </row>
    <row r="37" spans="1:15" ht="12.75">
      <c r="A37" s="203"/>
      <c r="B37" s="204"/>
      <c r="C37" s="205" t="s">
        <v>128</v>
      </c>
      <c r="D37" s="206"/>
      <c r="E37" s="206"/>
      <c r="F37" s="206"/>
      <c r="G37" s="207"/>
      <c r="L37" s="208" t="s">
        <v>128</v>
      </c>
      <c r="O37" s="195">
        <v>3</v>
      </c>
    </row>
    <row r="38" spans="1:104" ht="12.75">
      <c r="A38" s="196">
        <v>14</v>
      </c>
      <c r="B38" s="197" t="s">
        <v>129</v>
      </c>
      <c r="C38" s="198" t="s">
        <v>130</v>
      </c>
      <c r="D38" s="199" t="s">
        <v>112</v>
      </c>
      <c r="E38" s="200">
        <v>95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9</v>
      </c>
      <c r="AC38" s="167">
        <v>9</v>
      </c>
      <c r="AZ38" s="167">
        <v>4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9</v>
      </c>
      <c r="CZ38" s="167">
        <v>0</v>
      </c>
    </row>
    <row r="39" spans="1:15" ht="12.75">
      <c r="A39" s="203"/>
      <c r="B39" s="204"/>
      <c r="C39" s="205" t="s">
        <v>131</v>
      </c>
      <c r="D39" s="206"/>
      <c r="E39" s="206"/>
      <c r="F39" s="206"/>
      <c r="G39" s="207"/>
      <c r="L39" s="208" t="s">
        <v>131</v>
      </c>
      <c r="O39" s="195">
        <v>3</v>
      </c>
    </row>
    <row r="40" spans="1:104" ht="12.75">
      <c r="A40" s="196">
        <v>15</v>
      </c>
      <c r="B40" s="197" t="s">
        <v>132</v>
      </c>
      <c r="C40" s="198" t="s">
        <v>133</v>
      </c>
      <c r="D40" s="199" t="s">
        <v>134</v>
      </c>
      <c r="E40" s="200">
        <v>68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9</v>
      </c>
      <c r="AC40" s="167">
        <v>9</v>
      </c>
      <c r="AZ40" s="167">
        <v>4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9</v>
      </c>
      <c r="CZ40" s="167">
        <v>0</v>
      </c>
    </row>
    <row r="41" spans="1:15" ht="12.75">
      <c r="A41" s="203"/>
      <c r="B41" s="209"/>
      <c r="C41" s="210" t="s">
        <v>135</v>
      </c>
      <c r="D41" s="211"/>
      <c r="E41" s="212">
        <v>8</v>
      </c>
      <c r="F41" s="213"/>
      <c r="G41" s="214"/>
      <c r="M41" s="208" t="s">
        <v>135</v>
      </c>
      <c r="O41" s="195"/>
    </row>
    <row r="42" spans="1:15" ht="12.75">
      <c r="A42" s="203"/>
      <c r="B42" s="209"/>
      <c r="C42" s="210" t="s">
        <v>136</v>
      </c>
      <c r="D42" s="211"/>
      <c r="E42" s="212">
        <v>24</v>
      </c>
      <c r="F42" s="213"/>
      <c r="G42" s="214"/>
      <c r="M42" s="208" t="s">
        <v>136</v>
      </c>
      <c r="O42" s="195"/>
    </row>
    <row r="43" spans="1:15" ht="12.75">
      <c r="A43" s="203"/>
      <c r="B43" s="209"/>
      <c r="C43" s="210" t="s">
        <v>137</v>
      </c>
      <c r="D43" s="211"/>
      <c r="E43" s="212">
        <v>6</v>
      </c>
      <c r="F43" s="213"/>
      <c r="G43" s="214"/>
      <c r="M43" s="208" t="s">
        <v>137</v>
      </c>
      <c r="O43" s="195"/>
    </row>
    <row r="44" spans="1:15" ht="12.75">
      <c r="A44" s="203"/>
      <c r="B44" s="209"/>
      <c r="C44" s="210" t="s">
        <v>138</v>
      </c>
      <c r="D44" s="211"/>
      <c r="E44" s="212">
        <v>30</v>
      </c>
      <c r="F44" s="213"/>
      <c r="G44" s="214"/>
      <c r="M44" s="208" t="s">
        <v>138</v>
      </c>
      <c r="O44" s="195"/>
    </row>
    <row r="45" spans="1:104" ht="12.75">
      <c r="A45" s="196">
        <v>16</v>
      </c>
      <c r="B45" s="197" t="s">
        <v>139</v>
      </c>
      <c r="C45" s="198" t="s">
        <v>140</v>
      </c>
      <c r="D45" s="199" t="s">
        <v>134</v>
      </c>
      <c r="E45" s="200">
        <v>6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9</v>
      </c>
      <c r="AC45" s="167">
        <v>9</v>
      </c>
      <c r="AZ45" s="167">
        <v>4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9</v>
      </c>
      <c r="CZ45" s="167">
        <v>0</v>
      </c>
    </row>
    <row r="46" spans="1:15" ht="12.75">
      <c r="A46" s="203"/>
      <c r="B46" s="204"/>
      <c r="C46" s="205" t="s">
        <v>141</v>
      </c>
      <c r="D46" s="206"/>
      <c r="E46" s="206"/>
      <c r="F46" s="206"/>
      <c r="G46" s="207"/>
      <c r="L46" s="208" t="s">
        <v>141</v>
      </c>
      <c r="O46" s="195">
        <v>3</v>
      </c>
    </row>
    <row r="47" spans="1:104" ht="12.75">
      <c r="A47" s="196">
        <v>17</v>
      </c>
      <c r="B47" s="197" t="s">
        <v>142</v>
      </c>
      <c r="C47" s="198" t="s">
        <v>143</v>
      </c>
      <c r="D47" s="199" t="s">
        <v>134</v>
      </c>
      <c r="E47" s="200">
        <v>20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9</v>
      </c>
      <c r="AC47" s="167">
        <v>9</v>
      </c>
      <c r="AZ47" s="167">
        <v>4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9</v>
      </c>
      <c r="CZ47" s="167">
        <v>0</v>
      </c>
    </row>
    <row r="48" spans="1:15" ht="12.75">
      <c r="A48" s="203"/>
      <c r="B48" s="209"/>
      <c r="C48" s="210" t="s">
        <v>144</v>
      </c>
      <c r="D48" s="211"/>
      <c r="E48" s="212">
        <v>5</v>
      </c>
      <c r="F48" s="213"/>
      <c r="G48" s="214"/>
      <c r="M48" s="208" t="s">
        <v>144</v>
      </c>
      <c r="O48" s="195"/>
    </row>
    <row r="49" spans="1:15" ht="12.75">
      <c r="A49" s="203"/>
      <c r="B49" s="209"/>
      <c r="C49" s="210" t="s">
        <v>145</v>
      </c>
      <c r="D49" s="211"/>
      <c r="E49" s="212">
        <v>10</v>
      </c>
      <c r="F49" s="213"/>
      <c r="G49" s="214"/>
      <c r="M49" s="208" t="s">
        <v>145</v>
      </c>
      <c r="O49" s="195"/>
    </row>
    <row r="50" spans="1:15" ht="12.75">
      <c r="A50" s="203"/>
      <c r="B50" s="209"/>
      <c r="C50" s="210" t="s">
        <v>146</v>
      </c>
      <c r="D50" s="211"/>
      <c r="E50" s="212">
        <v>5</v>
      </c>
      <c r="F50" s="213"/>
      <c r="G50" s="214"/>
      <c r="M50" s="208" t="s">
        <v>146</v>
      </c>
      <c r="O50" s="195"/>
    </row>
    <row r="51" spans="1:104" ht="12.75">
      <c r="A51" s="196">
        <v>18</v>
      </c>
      <c r="B51" s="197" t="s">
        <v>147</v>
      </c>
      <c r="C51" s="198" t="s">
        <v>148</v>
      </c>
      <c r="D51" s="199" t="s">
        <v>134</v>
      </c>
      <c r="E51" s="200">
        <v>2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9</v>
      </c>
      <c r="AC51" s="167">
        <v>9</v>
      </c>
      <c r="AZ51" s="167">
        <v>4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9</v>
      </c>
      <c r="CZ51" s="167">
        <v>0</v>
      </c>
    </row>
    <row r="52" spans="1:104" ht="12.75">
      <c r="A52" s="196">
        <v>19</v>
      </c>
      <c r="B52" s="197" t="s">
        <v>149</v>
      </c>
      <c r="C52" s="198" t="s">
        <v>150</v>
      </c>
      <c r="D52" s="199" t="s">
        <v>134</v>
      </c>
      <c r="E52" s="200">
        <v>1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9</v>
      </c>
      <c r="AC52" s="167">
        <v>9</v>
      </c>
      <c r="AZ52" s="167">
        <v>4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9</v>
      </c>
      <c r="CZ52" s="167">
        <v>0</v>
      </c>
    </row>
    <row r="53" spans="1:15" ht="12.75">
      <c r="A53" s="203"/>
      <c r="B53" s="204"/>
      <c r="C53" s="205" t="s">
        <v>151</v>
      </c>
      <c r="D53" s="206"/>
      <c r="E53" s="206"/>
      <c r="F53" s="206"/>
      <c r="G53" s="207"/>
      <c r="L53" s="208" t="s">
        <v>151</v>
      </c>
      <c r="O53" s="195">
        <v>3</v>
      </c>
    </row>
    <row r="54" spans="1:104" ht="12.75">
      <c r="A54" s="196">
        <v>20</v>
      </c>
      <c r="B54" s="197" t="s">
        <v>152</v>
      </c>
      <c r="C54" s="198" t="s">
        <v>153</v>
      </c>
      <c r="D54" s="199" t="s">
        <v>134</v>
      </c>
      <c r="E54" s="200">
        <v>1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9</v>
      </c>
      <c r="AC54" s="167">
        <v>9</v>
      </c>
      <c r="AZ54" s="167">
        <v>4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9</v>
      </c>
      <c r="CZ54" s="167">
        <v>0</v>
      </c>
    </row>
    <row r="55" spans="1:15" ht="12.75">
      <c r="A55" s="203"/>
      <c r="B55" s="204"/>
      <c r="C55" s="205" t="s">
        <v>154</v>
      </c>
      <c r="D55" s="206"/>
      <c r="E55" s="206"/>
      <c r="F55" s="206"/>
      <c r="G55" s="207"/>
      <c r="L55" s="208" t="s">
        <v>154</v>
      </c>
      <c r="O55" s="195">
        <v>3</v>
      </c>
    </row>
    <row r="56" spans="1:104" ht="12.75">
      <c r="A56" s="196">
        <v>21</v>
      </c>
      <c r="B56" s="197" t="s">
        <v>155</v>
      </c>
      <c r="C56" s="198" t="s">
        <v>156</v>
      </c>
      <c r="D56" s="199" t="s">
        <v>134</v>
      </c>
      <c r="E56" s="200">
        <v>1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9</v>
      </c>
      <c r="AC56" s="167">
        <v>9</v>
      </c>
      <c r="AZ56" s="167">
        <v>4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9</v>
      </c>
      <c r="CZ56" s="167">
        <v>0</v>
      </c>
    </row>
    <row r="57" spans="1:15" ht="12.75">
      <c r="A57" s="203"/>
      <c r="B57" s="204"/>
      <c r="C57" s="205" t="s">
        <v>157</v>
      </c>
      <c r="D57" s="206"/>
      <c r="E57" s="206"/>
      <c r="F57" s="206"/>
      <c r="G57" s="207"/>
      <c r="L57" s="208" t="s">
        <v>157</v>
      </c>
      <c r="O57" s="195">
        <v>3</v>
      </c>
    </row>
    <row r="58" spans="1:104" ht="22.5">
      <c r="A58" s="196">
        <v>22</v>
      </c>
      <c r="B58" s="197" t="s">
        <v>158</v>
      </c>
      <c r="C58" s="198" t="s">
        <v>159</v>
      </c>
      <c r="D58" s="199" t="s">
        <v>134</v>
      </c>
      <c r="E58" s="200">
        <v>1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9</v>
      </c>
      <c r="AC58" s="167">
        <v>9</v>
      </c>
      <c r="AZ58" s="167">
        <v>4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9</v>
      </c>
      <c r="CZ58" s="167">
        <v>0.003</v>
      </c>
    </row>
    <row r="59" spans="1:15" ht="12.75">
      <c r="A59" s="203"/>
      <c r="B59" s="204"/>
      <c r="C59" s="205" t="s">
        <v>160</v>
      </c>
      <c r="D59" s="206"/>
      <c r="E59" s="206"/>
      <c r="F59" s="206"/>
      <c r="G59" s="207"/>
      <c r="L59" s="208" t="s">
        <v>160</v>
      </c>
      <c r="O59" s="195">
        <v>3</v>
      </c>
    </row>
    <row r="60" spans="1:104" ht="22.5">
      <c r="A60" s="196">
        <v>23</v>
      </c>
      <c r="B60" s="197" t="s">
        <v>161</v>
      </c>
      <c r="C60" s="198" t="s">
        <v>162</v>
      </c>
      <c r="D60" s="199" t="s">
        <v>134</v>
      </c>
      <c r="E60" s="200">
        <v>1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9</v>
      </c>
      <c r="AC60" s="167">
        <v>9</v>
      </c>
      <c r="AZ60" s="167">
        <v>4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9</v>
      </c>
      <c r="CZ60" s="167">
        <v>0.011</v>
      </c>
    </row>
    <row r="61" spans="1:15" ht="12.75">
      <c r="A61" s="203"/>
      <c r="B61" s="204"/>
      <c r="C61" s="205" t="s">
        <v>163</v>
      </c>
      <c r="D61" s="206"/>
      <c r="E61" s="206"/>
      <c r="F61" s="206"/>
      <c r="G61" s="207"/>
      <c r="L61" s="208" t="s">
        <v>163</v>
      </c>
      <c r="O61" s="195">
        <v>3</v>
      </c>
    </row>
    <row r="62" spans="1:104" ht="22.5">
      <c r="A62" s="196">
        <v>24</v>
      </c>
      <c r="B62" s="197" t="s">
        <v>164</v>
      </c>
      <c r="C62" s="198" t="s">
        <v>165</v>
      </c>
      <c r="D62" s="199" t="s">
        <v>112</v>
      </c>
      <c r="E62" s="200">
        <v>103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9</v>
      </c>
      <c r="AC62" s="167">
        <v>9</v>
      </c>
      <c r="AZ62" s="167">
        <v>4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9</v>
      </c>
      <c r="CZ62" s="167">
        <v>0.00105</v>
      </c>
    </row>
    <row r="63" spans="1:15" ht="12.75">
      <c r="A63" s="203"/>
      <c r="B63" s="209"/>
      <c r="C63" s="210" t="s">
        <v>166</v>
      </c>
      <c r="D63" s="211"/>
      <c r="E63" s="212">
        <v>6</v>
      </c>
      <c r="F63" s="213"/>
      <c r="G63" s="214"/>
      <c r="M63" s="208" t="s">
        <v>166</v>
      </c>
      <c r="O63" s="195"/>
    </row>
    <row r="64" spans="1:15" ht="12.75">
      <c r="A64" s="203"/>
      <c r="B64" s="209"/>
      <c r="C64" s="210" t="s">
        <v>167</v>
      </c>
      <c r="D64" s="211"/>
      <c r="E64" s="212">
        <v>70</v>
      </c>
      <c r="F64" s="213"/>
      <c r="G64" s="214"/>
      <c r="M64" s="208" t="s">
        <v>167</v>
      </c>
      <c r="O64" s="195"/>
    </row>
    <row r="65" spans="1:15" ht="12.75">
      <c r="A65" s="203"/>
      <c r="B65" s="209"/>
      <c r="C65" s="210" t="s">
        <v>168</v>
      </c>
      <c r="D65" s="211"/>
      <c r="E65" s="212">
        <v>8</v>
      </c>
      <c r="F65" s="213"/>
      <c r="G65" s="214"/>
      <c r="M65" s="208" t="s">
        <v>168</v>
      </c>
      <c r="O65" s="195"/>
    </row>
    <row r="66" spans="1:15" ht="12.75">
      <c r="A66" s="203"/>
      <c r="B66" s="209"/>
      <c r="C66" s="210" t="s">
        <v>169</v>
      </c>
      <c r="D66" s="211"/>
      <c r="E66" s="212">
        <v>9</v>
      </c>
      <c r="F66" s="213"/>
      <c r="G66" s="214"/>
      <c r="M66" s="208" t="s">
        <v>169</v>
      </c>
      <c r="O66" s="195"/>
    </row>
    <row r="67" spans="1:15" ht="12.75">
      <c r="A67" s="203"/>
      <c r="B67" s="209"/>
      <c r="C67" s="210" t="s">
        <v>170</v>
      </c>
      <c r="D67" s="211"/>
      <c r="E67" s="212">
        <v>10</v>
      </c>
      <c r="F67" s="213"/>
      <c r="G67" s="214"/>
      <c r="M67" s="208" t="s">
        <v>170</v>
      </c>
      <c r="O67" s="195"/>
    </row>
    <row r="68" spans="1:104" ht="22.5">
      <c r="A68" s="196">
        <v>25</v>
      </c>
      <c r="B68" s="197" t="s">
        <v>171</v>
      </c>
      <c r="C68" s="198" t="s">
        <v>172</v>
      </c>
      <c r="D68" s="199" t="s">
        <v>134</v>
      </c>
      <c r="E68" s="200">
        <v>10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9</v>
      </c>
      <c r="AC68" s="167">
        <v>9</v>
      </c>
      <c r="AZ68" s="167">
        <v>4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9</v>
      </c>
      <c r="CZ68" s="167">
        <v>0.0003</v>
      </c>
    </row>
    <row r="69" spans="1:15" ht="12.75">
      <c r="A69" s="203"/>
      <c r="B69" s="204"/>
      <c r="C69" s="205" t="s">
        <v>173</v>
      </c>
      <c r="D69" s="206"/>
      <c r="E69" s="206"/>
      <c r="F69" s="206"/>
      <c r="G69" s="207"/>
      <c r="L69" s="208" t="s">
        <v>173</v>
      </c>
      <c r="O69" s="195">
        <v>3</v>
      </c>
    </row>
    <row r="70" spans="1:104" ht="22.5">
      <c r="A70" s="196">
        <v>26</v>
      </c>
      <c r="B70" s="197" t="s">
        <v>174</v>
      </c>
      <c r="C70" s="198" t="s">
        <v>175</v>
      </c>
      <c r="D70" s="199" t="s">
        <v>134</v>
      </c>
      <c r="E70" s="200">
        <v>6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9</v>
      </c>
      <c r="AC70" s="167">
        <v>9</v>
      </c>
      <c r="AZ70" s="167">
        <v>4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9</v>
      </c>
      <c r="CZ70" s="167">
        <v>0.00013</v>
      </c>
    </row>
    <row r="71" spans="1:104" ht="12.75">
      <c r="A71" s="196">
        <v>27</v>
      </c>
      <c r="B71" s="197" t="s">
        <v>176</v>
      </c>
      <c r="C71" s="198" t="s">
        <v>177</v>
      </c>
      <c r="D71" s="199" t="s">
        <v>134</v>
      </c>
      <c r="E71" s="200">
        <v>2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9</v>
      </c>
      <c r="AC71" s="167">
        <v>9</v>
      </c>
      <c r="AZ71" s="167">
        <v>4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9</v>
      </c>
      <c r="CZ71" s="167">
        <v>0</v>
      </c>
    </row>
    <row r="72" spans="1:104" ht="22.5">
      <c r="A72" s="196">
        <v>28</v>
      </c>
      <c r="B72" s="197" t="s">
        <v>178</v>
      </c>
      <c r="C72" s="198" t="s">
        <v>179</v>
      </c>
      <c r="D72" s="199" t="s">
        <v>112</v>
      </c>
      <c r="E72" s="200">
        <v>85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9</v>
      </c>
      <c r="AC72" s="167">
        <v>9</v>
      </c>
      <c r="AZ72" s="167">
        <v>4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9</v>
      </c>
      <c r="CZ72" s="167">
        <v>0.00064</v>
      </c>
    </row>
    <row r="73" spans="1:15" ht="12.75">
      <c r="A73" s="203"/>
      <c r="B73" s="209"/>
      <c r="C73" s="210" t="s">
        <v>180</v>
      </c>
      <c r="D73" s="211"/>
      <c r="E73" s="212">
        <v>65</v>
      </c>
      <c r="F73" s="213"/>
      <c r="G73" s="214"/>
      <c r="M73" s="208" t="s">
        <v>180</v>
      </c>
      <c r="O73" s="195"/>
    </row>
    <row r="74" spans="1:15" ht="12.75">
      <c r="A74" s="203"/>
      <c r="B74" s="209"/>
      <c r="C74" s="210" t="s">
        <v>181</v>
      </c>
      <c r="D74" s="211"/>
      <c r="E74" s="212">
        <v>10</v>
      </c>
      <c r="F74" s="213"/>
      <c r="G74" s="214"/>
      <c r="M74" s="208" t="s">
        <v>181</v>
      </c>
      <c r="O74" s="195"/>
    </row>
    <row r="75" spans="1:15" ht="12.75">
      <c r="A75" s="203"/>
      <c r="B75" s="209"/>
      <c r="C75" s="210" t="s">
        <v>170</v>
      </c>
      <c r="D75" s="211"/>
      <c r="E75" s="212">
        <v>10</v>
      </c>
      <c r="F75" s="213"/>
      <c r="G75" s="214"/>
      <c r="M75" s="208" t="s">
        <v>170</v>
      </c>
      <c r="O75" s="195"/>
    </row>
    <row r="76" spans="1:104" ht="12.75">
      <c r="A76" s="196">
        <v>29</v>
      </c>
      <c r="B76" s="197" t="s">
        <v>182</v>
      </c>
      <c r="C76" s="198" t="s">
        <v>183</v>
      </c>
      <c r="D76" s="199" t="s">
        <v>112</v>
      </c>
      <c r="E76" s="200">
        <v>8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0</v>
      </c>
    </row>
    <row r="77" spans="1:15" ht="12.75">
      <c r="A77" s="203"/>
      <c r="B77" s="204"/>
      <c r="C77" s="205" t="s">
        <v>184</v>
      </c>
      <c r="D77" s="206"/>
      <c r="E77" s="206"/>
      <c r="F77" s="206"/>
      <c r="G77" s="207"/>
      <c r="L77" s="208" t="s">
        <v>184</v>
      </c>
      <c r="O77" s="195">
        <v>3</v>
      </c>
    </row>
    <row r="78" spans="1:104" ht="12.75">
      <c r="A78" s="196">
        <v>30</v>
      </c>
      <c r="B78" s="197" t="s">
        <v>185</v>
      </c>
      <c r="C78" s="198" t="s">
        <v>186</v>
      </c>
      <c r="D78" s="199" t="s">
        <v>112</v>
      </c>
      <c r="E78" s="200">
        <v>115</v>
      </c>
      <c r="F78" s="200">
        <v>0</v>
      </c>
      <c r="G78" s="201">
        <f>E78*F78</f>
        <v>0</v>
      </c>
      <c r="O78" s="195">
        <v>2</v>
      </c>
      <c r="AA78" s="167">
        <v>3</v>
      </c>
      <c r="AB78" s="167">
        <v>9</v>
      </c>
      <c r="AC78" s="167" t="s">
        <v>185</v>
      </c>
      <c r="AZ78" s="167">
        <v>3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3</v>
      </c>
      <c r="CB78" s="202">
        <v>9</v>
      </c>
      <c r="CZ78" s="167">
        <v>0.00903</v>
      </c>
    </row>
    <row r="79" spans="1:15" ht="12.75">
      <c r="A79" s="203"/>
      <c r="B79" s="204"/>
      <c r="C79" s="205" t="s">
        <v>131</v>
      </c>
      <c r="D79" s="206"/>
      <c r="E79" s="206"/>
      <c r="F79" s="206"/>
      <c r="G79" s="207"/>
      <c r="L79" s="208" t="s">
        <v>131</v>
      </c>
      <c r="O79" s="195">
        <v>3</v>
      </c>
    </row>
    <row r="80" spans="1:15" ht="12.75">
      <c r="A80" s="203"/>
      <c r="B80" s="209"/>
      <c r="C80" s="210" t="s">
        <v>187</v>
      </c>
      <c r="D80" s="211"/>
      <c r="E80" s="212">
        <v>95</v>
      </c>
      <c r="F80" s="213"/>
      <c r="G80" s="214"/>
      <c r="M80" s="208" t="s">
        <v>187</v>
      </c>
      <c r="O80" s="195"/>
    </row>
    <row r="81" spans="1:15" ht="12.75">
      <c r="A81" s="203"/>
      <c r="B81" s="209"/>
      <c r="C81" s="210" t="s">
        <v>188</v>
      </c>
      <c r="D81" s="211"/>
      <c r="E81" s="212">
        <v>20</v>
      </c>
      <c r="F81" s="213"/>
      <c r="G81" s="214"/>
      <c r="M81" s="208" t="s">
        <v>188</v>
      </c>
      <c r="O81" s="195"/>
    </row>
    <row r="82" spans="1:104" ht="12.75">
      <c r="A82" s="196">
        <v>31</v>
      </c>
      <c r="B82" s="197" t="s">
        <v>189</v>
      </c>
      <c r="C82" s="198" t="s">
        <v>190</v>
      </c>
      <c r="D82" s="199" t="s">
        <v>112</v>
      </c>
      <c r="E82" s="200">
        <v>85</v>
      </c>
      <c r="F82" s="200">
        <v>0</v>
      </c>
      <c r="G82" s="201">
        <f>E82*F82</f>
        <v>0</v>
      </c>
      <c r="O82" s="195">
        <v>2</v>
      </c>
      <c r="AA82" s="167">
        <v>3</v>
      </c>
      <c r="AB82" s="167">
        <v>9</v>
      </c>
      <c r="AC82" s="167">
        <v>34111076</v>
      </c>
      <c r="AZ82" s="167">
        <v>3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3</v>
      </c>
      <c r="CB82" s="202">
        <v>9</v>
      </c>
      <c r="CZ82" s="167">
        <v>0.00061</v>
      </c>
    </row>
    <row r="83" spans="1:104" ht="12.75">
      <c r="A83" s="196">
        <v>32</v>
      </c>
      <c r="B83" s="197" t="s">
        <v>191</v>
      </c>
      <c r="C83" s="198" t="s">
        <v>192</v>
      </c>
      <c r="D83" s="199" t="s">
        <v>112</v>
      </c>
      <c r="E83" s="200">
        <v>8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9</v>
      </c>
      <c r="AC83" s="167">
        <v>34112316</v>
      </c>
      <c r="AZ83" s="167">
        <v>3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9</v>
      </c>
      <c r="CZ83" s="167">
        <v>0.00061</v>
      </c>
    </row>
    <row r="84" spans="1:15" ht="12.75">
      <c r="A84" s="203"/>
      <c r="B84" s="204"/>
      <c r="C84" s="205" t="s">
        <v>193</v>
      </c>
      <c r="D84" s="206"/>
      <c r="E84" s="206"/>
      <c r="F84" s="206"/>
      <c r="G84" s="207"/>
      <c r="L84" s="208" t="s">
        <v>193</v>
      </c>
      <c r="O84" s="195">
        <v>3</v>
      </c>
    </row>
    <row r="85" spans="1:104" ht="12.75">
      <c r="A85" s="196">
        <v>33</v>
      </c>
      <c r="B85" s="197" t="s">
        <v>194</v>
      </c>
      <c r="C85" s="198" t="s">
        <v>195</v>
      </c>
      <c r="D85" s="199" t="s">
        <v>134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3</v>
      </c>
      <c r="AB85" s="167">
        <v>9</v>
      </c>
      <c r="AC85" s="167">
        <v>357116411</v>
      </c>
      <c r="AZ85" s="167">
        <v>3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3</v>
      </c>
      <c r="CB85" s="202">
        <v>9</v>
      </c>
      <c r="CZ85" s="167">
        <v>0.011</v>
      </c>
    </row>
    <row r="86" spans="1:15" ht="12.75">
      <c r="A86" s="203"/>
      <c r="B86" s="204"/>
      <c r="C86" s="205" t="s">
        <v>196</v>
      </c>
      <c r="D86" s="206"/>
      <c r="E86" s="206"/>
      <c r="F86" s="206"/>
      <c r="G86" s="207"/>
      <c r="L86" s="208" t="s">
        <v>196</v>
      </c>
      <c r="O86" s="195">
        <v>3</v>
      </c>
    </row>
    <row r="87" spans="1:104" ht="12.75">
      <c r="A87" s="196">
        <v>34</v>
      </c>
      <c r="B87" s="197" t="s">
        <v>197</v>
      </c>
      <c r="C87" s="198" t="s">
        <v>198</v>
      </c>
      <c r="D87" s="199" t="s">
        <v>134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3</v>
      </c>
      <c r="AB87" s="167">
        <v>9</v>
      </c>
      <c r="AC87" s="167">
        <v>35711724</v>
      </c>
      <c r="AZ87" s="167">
        <v>3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3</v>
      </c>
      <c r="CB87" s="202">
        <v>9</v>
      </c>
      <c r="CZ87" s="167">
        <v>0.0035</v>
      </c>
    </row>
    <row r="88" spans="1:15" ht="12.75">
      <c r="A88" s="203"/>
      <c r="B88" s="204"/>
      <c r="C88" s="205" t="s">
        <v>160</v>
      </c>
      <c r="D88" s="206"/>
      <c r="E88" s="206"/>
      <c r="F88" s="206"/>
      <c r="G88" s="207"/>
      <c r="L88" s="208" t="s">
        <v>160</v>
      </c>
      <c r="O88" s="195">
        <v>3</v>
      </c>
    </row>
    <row r="89" spans="1:104" ht="12.75">
      <c r="A89" s="196">
        <v>35</v>
      </c>
      <c r="B89" s="197" t="s">
        <v>199</v>
      </c>
      <c r="C89" s="198" t="s">
        <v>200</v>
      </c>
      <c r="D89" s="199" t="s">
        <v>134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3</v>
      </c>
      <c r="AB89" s="167">
        <v>9</v>
      </c>
      <c r="AC89" s="167">
        <v>35822001013</v>
      </c>
      <c r="AZ89" s="167">
        <v>3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3</v>
      </c>
      <c r="CB89" s="202">
        <v>9</v>
      </c>
      <c r="CZ89" s="167">
        <v>0.00018</v>
      </c>
    </row>
    <row r="90" spans="1:15" ht="12.75">
      <c r="A90" s="203"/>
      <c r="B90" s="204"/>
      <c r="C90" s="205" t="s">
        <v>151</v>
      </c>
      <c r="D90" s="206"/>
      <c r="E90" s="206"/>
      <c r="F90" s="206"/>
      <c r="G90" s="207"/>
      <c r="L90" s="208" t="s">
        <v>151</v>
      </c>
      <c r="O90" s="195">
        <v>3</v>
      </c>
    </row>
    <row r="91" spans="1:104" ht="12.75">
      <c r="A91" s="196">
        <v>36</v>
      </c>
      <c r="B91" s="197" t="s">
        <v>201</v>
      </c>
      <c r="C91" s="198" t="s">
        <v>202</v>
      </c>
      <c r="D91" s="199" t="s">
        <v>134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3</v>
      </c>
      <c r="AB91" s="167">
        <v>9</v>
      </c>
      <c r="AC91" s="167">
        <v>35824707</v>
      </c>
      <c r="AZ91" s="167">
        <v>3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3</v>
      </c>
      <c r="CB91" s="202">
        <v>9</v>
      </c>
      <c r="CZ91" s="167">
        <v>0</v>
      </c>
    </row>
    <row r="92" spans="1:15" ht="12.75">
      <c r="A92" s="203"/>
      <c r="B92" s="204"/>
      <c r="C92" s="205" t="s">
        <v>203</v>
      </c>
      <c r="D92" s="206"/>
      <c r="E92" s="206"/>
      <c r="F92" s="206"/>
      <c r="G92" s="207"/>
      <c r="L92" s="208" t="s">
        <v>203</v>
      </c>
      <c r="O92" s="195">
        <v>3</v>
      </c>
    </row>
    <row r="93" spans="1:104" ht="12.75">
      <c r="A93" s="196">
        <v>37</v>
      </c>
      <c r="B93" s="197" t="s">
        <v>204</v>
      </c>
      <c r="C93" s="198" t="s">
        <v>205</v>
      </c>
      <c r="D93" s="199" t="s">
        <v>134</v>
      </c>
      <c r="E93" s="200">
        <v>1</v>
      </c>
      <c r="F93" s="200">
        <v>0</v>
      </c>
      <c r="G93" s="201">
        <f>E93*F93</f>
        <v>0</v>
      </c>
      <c r="O93" s="195">
        <v>2</v>
      </c>
      <c r="AA93" s="167">
        <v>3</v>
      </c>
      <c r="AB93" s="167">
        <v>9</v>
      </c>
      <c r="AC93" s="167" t="s">
        <v>204</v>
      </c>
      <c r="AZ93" s="167">
        <v>3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3</v>
      </c>
      <c r="CB93" s="202">
        <v>9</v>
      </c>
      <c r="CZ93" s="167">
        <v>0</v>
      </c>
    </row>
    <row r="94" spans="1:104" ht="12.75">
      <c r="A94" s="196">
        <v>38</v>
      </c>
      <c r="B94" s="197" t="s">
        <v>206</v>
      </c>
      <c r="C94" s="198" t="s">
        <v>207</v>
      </c>
      <c r="D94" s="199" t="s">
        <v>134</v>
      </c>
      <c r="E94" s="200">
        <v>1</v>
      </c>
      <c r="F94" s="200">
        <v>0</v>
      </c>
      <c r="G94" s="201">
        <f>E94*F94</f>
        <v>0</v>
      </c>
      <c r="O94" s="195">
        <v>2</v>
      </c>
      <c r="AA94" s="167">
        <v>3</v>
      </c>
      <c r="AB94" s="167">
        <v>9</v>
      </c>
      <c r="AC94" s="167" t="s">
        <v>206</v>
      </c>
      <c r="AZ94" s="167">
        <v>3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3</v>
      </c>
      <c r="CB94" s="202">
        <v>9</v>
      </c>
      <c r="CZ94" s="167">
        <v>0</v>
      </c>
    </row>
    <row r="95" spans="1:104" ht="12.75">
      <c r="A95" s="196">
        <v>39</v>
      </c>
      <c r="B95" s="197" t="s">
        <v>208</v>
      </c>
      <c r="C95" s="198" t="s">
        <v>209</v>
      </c>
      <c r="D95" s="199" t="s">
        <v>134</v>
      </c>
      <c r="E95" s="200">
        <v>1</v>
      </c>
      <c r="F95" s="200">
        <v>0</v>
      </c>
      <c r="G95" s="201">
        <f>E95*F95</f>
        <v>0</v>
      </c>
      <c r="O95" s="195">
        <v>2</v>
      </c>
      <c r="AA95" s="167">
        <v>3</v>
      </c>
      <c r="AB95" s="167">
        <v>9</v>
      </c>
      <c r="AC95" s="167" t="s">
        <v>208</v>
      </c>
      <c r="AZ95" s="167">
        <v>3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3</v>
      </c>
      <c r="CB95" s="202">
        <v>9</v>
      </c>
      <c r="CZ95" s="167">
        <v>0</v>
      </c>
    </row>
    <row r="96" spans="1:104" ht="12.75">
      <c r="A96" s="196">
        <v>40</v>
      </c>
      <c r="B96" s="197" t="s">
        <v>210</v>
      </c>
      <c r="C96" s="198" t="s">
        <v>211</v>
      </c>
      <c r="D96" s="199" t="s">
        <v>134</v>
      </c>
      <c r="E96" s="200">
        <v>2</v>
      </c>
      <c r="F96" s="200">
        <v>0</v>
      </c>
      <c r="G96" s="201">
        <f>E96*F96</f>
        <v>0</v>
      </c>
      <c r="O96" s="195">
        <v>2</v>
      </c>
      <c r="AA96" s="167">
        <v>3</v>
      </c>
      <c r="AB96" s="167">
        <v>9</v>
      </c>
      <c r="AC96" s="167" t="s">
        <v>210</v>
      </c>
      <c r="AZ96" s="167">
        <v>3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3</v>
      </c>
      <c r="CB96" s="202">
        <v>9</v>
      </c>
      <c r="CZ96" s="167">
        <v>0</v>
      </c>
    </row>
    <row r="97" spans="1:104" ht="12.75">
      <c r="A97" s="196">
        <v>41</v>
      </c>
      <c r="B97" s="197" t="s">
        <v>212</v>
      </c>
      <c r="C97" s="198" t="s">
        <v>213</v>
      </c>
      <c r="D97" s="199" t="s">
        <v>134</v>
      </c>
      <c r="E97" s="200">
        <v>2</v>
      </c>
      <c r="F97" s="200">
        <v>0</v>
      </c>
      <c r="G97" s="201">
        <f>E97*F97</f>
        <v>0</v>
      </c>
      <c r="O97" s="195">
        <v>2</v>
      </c>
      <c r="AA97" s="167">
        <v>3</v>
      </c>
      <c r="AB97" s="167">
        <v>9</v>
      </c>
      <c r="AC97" s="167" t="s">
        <v>212</v>
      </c>
      <c r="AZ97" s="167">
        <v>3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3</v>
      </c>
      <c r="CB97" s="202">
        <v>9</v>
      </c>
      <c r="CZ97" s="167">
        <v>0</v>
      </c>
    </row>
    <row r="98" spans="1:15" ht="12.75">
      <c r="A98" s="203"/>
      <c r="B98" s="204"/>
      <c r="C98" s="205" t="s">
        <v>214</v>
      </c>
      <c r="D98" s="206"/>
      <c r="E98" s="206"/>
      <c r="F98" s="206"/>
      <c r="G98" s="207"/>
      <c r="L98" s="208" t="s">
        <v>214</v>
      </c>
      <c r="O98" s="195">
        <v>3</v>
      </c>
    </row>
    <row r="99" spans="1:104" ht="12.75">
      <c r="A99" s="196">
        <v>42</v>
      </c>
      <c r="B99" s="197" t="s">
        <v>215</v>
      </c>
      <c r="C99" s="198" t="s">
        <v>216</v>
      </c>
      <c r="D99" s="199" t="s">
        <v>134</v>
      </c>
      <c r="E99" s="200">
        <v>2</v>
      </c>
      <c r="F99" s="200">
        <v>0</v>
      </c>
      <c r="G99" s="201">
        <f>E99*F99</f>
        <v>0</v>
      </c>
      <c r="O99" s="195">
        <v>2</v>
      </c>
      <c r="AA99" s="167">
        <v>3</v>
      </c>
      <c r="AB99" s="167">
        <v>9</v>
      </c>
      <c r="AC99" s="167" t="s">
        <v>215</v>
      </c>
      <c r="AZ99" s="167">
        <v>3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3</v>
      </c>
      <c r="CB99" s="202">
        <v>9</v>
      </c>
      <c r="CZ99" s="167">
        <v>0</v>
      </c>
    </row>
    <row r="100" spans="1:104" ht="12.75">
      <c r="A100" s="196">
        <v>43</v>
      </c>
      <c r="B100" s="197" t="s">
        <v>217</v>
      </c>
      <c r="C100" s="198" t="s">
        <v>218</v>
      </c>
      <c r="D100" s="199" t="s">
        <v>134</v>
      </c>
      <c r="E100" s="200">
        <v>2</v>
      </c>
      <c r="F100" s="200">
        <v>0</v>
      </c>
      <c r="G100" s="201">
        <f>E100*F100</f>
        <v>0</v>
      </c>
      <c r="O100" s="195">
        <v>2</v>
      </c>
      <c r="AA100" s="167">
        <v>3</v>
      </c>
      <c r="AB100" s="167">
        <v>9</v>
      </c>
      <c r="AC100" s="167" t="s">
        <v>217</v>
      </c>
      <c r="AZ100" s="167">
        <v>3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3</v>
      </c>
      <c r="CB100" s="202">
        <v>9</v>
      </c>
      <c r="CZ100" s="167">
        <v>0</v>
      </c>
    </row>
    <row r="101" spans="1:104" ht="12.75">
      <c r="A101" s="196">
        <v>44</v>
      </c>
      <c r="B101" s="197" t="s">
        <v>219</v>
      </c>
      <c r="C101" s="198" t="s">
        <v>220</v>
      </c>
      <c r="D101" s="199" t="s">
        <v>134</v>
      </c>
      <c r="E101" s="200">
        <v>2</v>
      </c>
      <c r="F101" s="200">
        <v>0</v>
      </c>
      <c r="G101" s="201">
        <f>E101*F101</f>
        <v>0</v>
      </c>
      <c r="O101" s="195">
        <v>2</v>
      </c>
      <c r="AA101" s="167">
        <v>3</v>
      </c>
      <c r="AB101" s="167">
        <v>9</v>
      </c>
      <c r="AC101" s="167" t="s">
        <v>219</v>
      </c>
      <c r="AZ101" s="167">
        <v>3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3</v>
      </c>
      <c r="CB101" s="202">
        <v>9</v>
      </c>
      <c r="CZ101" s="167">
        <v>0</v>
      </c>
    </row>
    <row r="102" spans="1:104" ht="12.75">
      <c r="A102" s="196">
        <v>45</v>
      </c>
      <c r="B102" s="197" t="s">
        <v>221</v>
      </c>
      <c r="C102" s="198" t="s">
        <v>222</v>
      </c>
      <c r="D102" s="199" t="s">
        <v>134</v>
      </c>
      <c r="E102" s="200">
        <v>2</v>
      </c>
      <c r="F102" s="200">
        <v>0</v>
      </c>
      <c r="G102" s="201">
        <f>E102*F102</f>
        <v>0</v>
      </c>
      <c r="O102" s="195">
        <v>2</v>
      </c>
      <c r="AA102" s="167">
        <v>3</v>
      </c>
      <c r="AB102" s="167">
        <v>9</v>
      </c>
      <c r="AC102" s="167" t="s">
        <v>221</v>
      </c>
      <c r="AZ102" s="167">
        <v>3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3</v>
      </c>
      <c r="CB102" s="202">
        <v>9</v>
      </c>
      <c r="CZ102" s="167">
        <v>0</v>
      </c>
    </row>
    <row r="103" spans="1:104" ht="12.75">
      <c r="A103" s="196">
        <v>46</v>
      </c>
      <c r="B103" s="197" t="s">
        <v>223</v>
      </c>
      <c r="C103" s="198" t="s">
        <v>224</v>
      </c>
      <c r="D103" s="199" t="s">
        <v>134</v>
      </c>
      <c r="E103" s="200">
        <v>2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9</v>
      </c>
      <c r="AC103" s="167" t="s">
        <v>223</v>
      </c>
      <c r="AZ103" s="167">
        <v>3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3</v>
      </c>
      <c r="CB103" s="202">
        <v>9</v>
      </c>
      <c r="CZ103" s="167">
        <v>0</v>
      </c>
    </row>
    <row r="104" spans="1:104" ht="12.75">
      <c r="A104" s="196">
        <v>47</v>
      </c>
      <c r="B104" s="197" t="s">
        <v>225</v>
      </c>
      <c r="C104" s="198" t="s">
        <v>226</v>
      </c>
      <c r="D104" s="199" t="s">
        <v>134</v>
      </c>
      <c r="E104" s="200">
        <v>2</v>
      </c>
      <c r="F104" s="200">
        <v>0</v>
      </c>
      <c r="G104" s="201">
        <f>E104*F104</f>
        <v>0</v>
      </c>
      <c r="O104" s="195">
        <v>2</v>
      </c>
      <c r="AA104" s="167">
        <v>3</v>
      </c>
      <c r="AB104" s="167">
        <v>9</v>
      </c>
      <c r="AC104" s="167" t="s">
        <v>225</v>
      </c>
      <c r="AZ104" s="167">
        <v>3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3</v>
      </c>
      <c r="CB104" s="202">
        <v>9</v>
      </c>
      <c r="CZ104" s="167">
        <v>0</v>
      </c>
    </row>
    <row r="105" spans="1:104" ht="12.75">
      <c r="A105" s="196">
        <v>48</v>
      </c>
      <c r="B105" s="197" t="s">
        <v>227</v>
      </c>
      <c r="C105" s="198" t="s">
        <v>228</v>
      </c>
      <c r="D105" s="199" t="s">
        <v>134</v>
      </c>
      <c r="E105" s="200">
        <v>1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9</v>
      </c>
      <c r="AC105" s="167" t="s">
        <v>227</v>
      </c>
      <c r="AZ105" s="167">
        <v>3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9</v>
      </c>
      <c r="CZ105" s="167">
        <v>0</v>
      </c>
    </row>
    <row r="106" spans="1:104" ht="12.75">
      <c r="A106" s="196">
        <v>49</v>
      </c>
      <c r="B106" s="197" t="s">
        <v>229</v>
      </c>
      <c r="C106" s="198" t="s">
        <v>230</v>
      </c>
      <c r="D106" s="199" t="s">
        <v>134</v>
      </c>
      <c r="E106" s="200">
        <v>1</v>
      </c>
      <c r="F106" s="200">
        <v>0</v>
      </c>
      <c r="G106" s="201">
        <f>E106*F106</f>
        <v>0</v>
      </c>
      <c r="O106" s="195">
        <v>2</v>
      </c>
      <c r="AA106" s="167">
        <v>3</v>
      </c>
      <c r="AB106" s="167">
        <v>9</v>
      </c>
      <c r="AC106" s="167" t="s">
        <v>229</v>
      </c>
      <c r="AZ106" s="167">
        <v>3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3</v>
      </c>
      <c r="CB106" s="202">
        <v>9</v>
      </c>
      <c r="CZ106" s="167">
        <v>0</v>
      </c>
    </row>
    <row r="107" spans="1:104" ht="12.75">
      <c r="A107" s="196">
        <v>50</v>
      </c>
      <c r="B107" s="197" t="s">
        <v>231</v>
      </c>
      <c r="C107" s="198" t="s">
        <v>232</v>
      </c>
      <c r="D107" s="199" t="s">
        <v>134</v>
      </c>
      <c r="E107" s="200">
        <v>1</v>
      </c>
      <c r="F107" s="200">
        <v>0</v>
      </c>
      <c r="G107" s="201">
        <f>E107*F107</f>
        <v>0</v>
      </c>
      <c r="O107" s="195">
        <v>2</v>
      </c>
      <c r="AA107" s="167">
        <v>3</v>
      </c>
      <c r="AB107" s="167">
        <v>9</v>
      </c>
      <c r="AC107" s="167" t="s">
        <v>231</v>
      </c>
      <c r="AZ107" s="167">
        <v>3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3</v>
      </c>
      <c r="CB107" s="202">
        <v>9</v>
      </c>
      <c r="CZ107" s="167">
        <v>0</v>
      </c>
    </row>
    <row r="108" spans="1:104" ht="12.75">
      <c r="A108" s="196">
        <v>51</v>
      </c>
      <c r="B108" s="197" t="s">
        <v>233</v>
      </c>
      <c r="C108" s="198" t="s">
        <v>234</v>
      </c>
      <c r="D108" s="199" t="s">
        <v>134</v>
      </c>
      <c r="E108" s="200">
        <v>3</v>
      </c>
      <c r="F108" s="200">
        <v>0</v>
      </c>
      <c r="G108" s="201">
        <f>E108*F108</f>
        <v>0</v>
      </c>
      <c r="O108" s="195">
        <v>2</v>
      </c>
      <c r="AA108" s="167">
        <v>3</v>
      </c>
      <c r="AB108" s="167">
        <v>9</v>
      </c>
      <c r="AC108" s="167" t="s">
        <v>233</v>
      </c>
      <c r="AZ108" s="167">
        <v>3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3</v>
      </c>
      <c r="CB108" s="202">
        <v>9</v>
      </c>
      <c r="CZ108" s="167">
        <v>2E-05</v>
      </c>
    </row>
    <row r="109" spans="1:104" ht="12.75">
      <c r="A109" s="196">
        <v>52</v>
      </c>
      <c r="B109" s="197" t="s">
        <v>235</v>
      </c>
      <c r="C109" s="198" t="s">
        <v>236</v>
      </c>
      <c r="D109" s="199" t="s">
        <v>134</v>
      </c>
      <c r="E109" s="200">
        <v>2</v>
      </c>
      <c r="F109" s="200">
        <v>0</v>
      </c>
      <c r="G109" s="201">
        <f>E109*F109</f>
        <v>0</v>
      </c>
      <c r="O109" s="195">
        <v>2</v>
      </c>
      <c r="AA109" s="167">
        <v>3</v>
      </c>
      <c r="AB109" s="167">
        <v>9</v>
      </c>
      <c r="AC109" s="167" t="s">
        <v>235</v>
      </c>
      <c r="AZ109" s="167">
        <v>3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3</v>
      </c>
      <c r="CB109" s="202">
        <v>9</v>
      </c>
      <c r="CZ109" s="167">
        <v>0.00014</v>
      </c>
    </row>
    <row r="110" spans="1:104" ht="12.75">
      <c r="A110" s="196">
        <v>53</v>
      </c>
      <c r="B110" s="197" t="s">
        <v>237</v>
      </c>
      <c r="C110" s="198" t="s">
        <v>238</v>
      </c>
      <c r="D110" s="199" t="s">
        <v>134</v>
      </c>
      <c r="E110" s="200">
        <v>2</v>
      </c>
      <c r="F110" s="200">
        <v>0</v>
      </c>
      <c r="G110" s="201">
        <f>E110*F110</f>
        <v>0</v>
      </c>
      <c r="O110" s="195">
        <v>2</v>
      </c>
      <c r="AA110" s="167">
        <v>3</v>
      </c>
      <c r="AB110" s="167">
        <v>9</v>
      </c>
      <c r="AC110" s="167" t="s">
        <v>237</v>
      </c>
      <c r="AZ110" s="167">
        <v>3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3</v>
      </c>
      <c r="CB110" s="202">
        <v>9</v>
      </c>
      <c r="CZ110" s="167">
        <v>0</v>
      </c>
    </row>
    <row r="111" spans="1:104" ht="12.75">
      <c r="A111" s="196">
        <v>54</v>
      </c>
      <c r="B111" s="197" t="s">
        <v>239</v>
      </c>
      <c r="C111" s="198" t="s">
        <v>240</v>
      </c>
      <c r="D111" s="199" t="s">
        <v>134</v>
      </c>
      <c r="E111" s="200">
        <v>2</v>
      </c>
      <c r="F111" s="200">
        <v>0</v>
      </c>
      <c r="G111" s="201">
        <f>E111*F111</f>
        <v>0</v>
      </c>
      <c r="O111" s="195">
        <v>2</v>
      </c>
      <c r="AA111" s="167">
        <v>3</v>
      </c>
      <c r="AB111" s="167">
        <v>9</v>
      </c>
      <c r="AC111" s="167" t="s">
        <v>239</v>
      </c>
      <c r="AZ111" s="167">
        <v>3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3</v>
      </c>
      <c r="CB111" s="202">
        <v>9</v>
      </c>
      <c r="CZ111" s="167">
        <v>0.00025</v>
      </c>
    </row>
    <row r="112" spans="1:104" ht="12.75">
      <c r="A112" s="196">
        <v>55</v>
      </c>
      <c r="B112" s="197" t="s">
        <v>241</v>
      </c>
      <c r="C112" s="198" t="s">
        <v>242</v>
      </c>
      <c r="D112" s="199" t="s">
        <v>112</v>
      </c>
      <c r="E112" s="200">
        <v>65</v>
      </c>
      <c r="F112" s="200">
        <v>0</v>
      </c>
      <c r="G112" s="201">
        <f>E112*F112</f>
        <v>0</v>
      </c>
      <c r="O112" s="195">
        <v>2</v>
      </c>
      <c r="AA112" s="167">
        <v>3</v>
      </c>
      <c r="AB112" s="167">
        <v>9</v>
      </c>
      <c r="AC112" s="167" t="s">
        <v>241</v>
      </c>
      <c r="AZ112" s="167">
        <v>3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3</v>
      </c>
      <c r="CB112" s="202">
        <v>9</v>
      </c>
      <c r="CZ112" s="167">
        <v>0.00026</v>
      </c>
    </row>
    <row r="113" spans="1:104" ht="12.75">
      <c r="A113" s="196">
        <v>56</v>
      </c>
      <c r="B113" s="197" t="s">
        <v>243</v>
      </c>
      <c r="C113" s="198" t="s">
        <v>244</v>
      </c>
      <c r="D113" s="199" t="s">
        <v>134</v>
      </c>
      <c r="E113" s="200">
        <v>2</v>
      </c>
      <c r="F113" s="200">
        <v>0</v>
      </c>
      <c r="G113" s="201">
        <f>E113*F113</f>
        <v>0</v>
      </c>
      <c r="O113" s="195">
        <v>2</v>
      </c>
      <c r="AA113" s="167">
        <v>3</v>
      </c>
      <c r="AB113" s="167">
        <v>9</v>
      </c>
      <c r="AC113" s="167" t="s">
        <v>243</v>
      </c>
      <c r="AZ113" s="167">
        <v>3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3</v>
      </c>
      <c r="CB113" s="202">
        <v>9</v>
      </c>
      <c r="CZ113" s="167">
        <v>0.00011</v>
      </c>
    </row>
    <row r="114" spans="1:104" ht="12.75">
      <c r="A114" s="196">
        <v>57</v>
      </c>
      <c r="B114" s="197" t="s">
        <v>245</v>
      </c>
      <c r="C114" s="198" t="s">
        <v>246</v>
      </c>
      <c r="D114" s="199" t="s">
        <v>134</v>
      </c>
      <c r="E114" s="200">
        <v>2</v>
      </c>
      <c r="F114" s="200">
        <v>0</v>
      </c>
      <c r="G114" s="201">
        <f>E114*F114</f>
        <v>0</v>
      </c>
      <c r="O114" s="195">
        <v>2</v>
      </c>
      <c r="AA114" s="167">
        <v>3</v>
      </c>
      <c r="AB114" s="167">
        <v>9</v>
      </c>
      <c r="AC114" s="167" t="s">
        <v>245</v>
      </c>
      <c r="AZ114" s="167">
        <v>3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3</v>
      </c>
      <c r="CB114" s="202">
        <v>9</v>
      </c>
      <c r="CZ114" s="167">
        <v>0</v>
      </c>
    </row>
    <row r="115" spans="1:104" ht="12.75">
      <c r="A115" s="196">
        <v>58</v>
      </c>
      <c r="B115" s="197" t="s">
        <v>247</v>
      </c>
      <c r="C115" s="198" t="s">
        <v>248</v>
      </c>
      <c r="D115" s="199" t="s">
        <v>112</v>
      </c>
      <c r="E115" s="200">
        <v>45</v>
      </c>
      <c r="F115" s="200">
        <v>0</v>
      </c>
      <c r="G115" s="201">
        <f>E115*F115</f>
        <v>0</v>
      </c>
      <c r="O115" s="195">
        <v>2</v>
      </c>
      <c r="AA115" s="167">
        <v>3</v>
      </c>
      <c r="AB115" s="167">
        <v>9</v>
      </c>
      <c r="AC115" s="167" t="s">
        <v>247</v>
      </c>
      <c r="AZ115" s="167">
        <v>3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3</v>
      </c>
      <c r="CB115" s="202">
        <v>9</v>
      </c>
      <c r="CZ115" s="167">
        <v>0.00011</v>
      </c>
    </row>
    <row r="116" spans="1:57" ht="12.75">
      <c r="A116" s="215"/>
      <c r="B116" s="216" t="s">
        <v>75</v>
      </c>
      <c r="C116" s="217" t="str">
        <f>CONCATENATE(B35," ",C35)</f>
        <v>M21 Elektromontáže</v>
      </c>
      <c r="D116" s="218"/>
      <c r="E116" s="219"/>
      <c r="F116" s="220"/>
      <c r="G116" s="221">
        <f>SUM(G35:G115)</f>
        <v>0</v>
      </c>
      <c r="O116" s="195">
        <v>4</v>
      </c>
      <c r="BA116" s="222">
        <f>SUM(BA35:BA115)</f>
        <v>0</v>
      </c>
      <c r="BB116" s="222">
        <f>SUM(BB35:BB115)</f>
        <v>0</v>
      </c>
      <c r="BC116" s="222">
        <f>SUM(BC35:BC115)</f>
        <v>0</v>
      </c>
      <c r="BD116" s="222">
        <f>SUM(BD35:BD115)</f>
        <v>0</v>
      </c>
      <c r="BE116" s="222">
        <f>SUM(BE35:BE115)</f>
        <v>0</v>
      </c>
    </row>
    <row r="117" spans="1:15" ht="12.75">
      <c r="A117" s="188" t="s">
        <v>72</v>
      </c>
      <c r="B117" s="189" t="s">
        <v>249</v>
      </c>
      <c r="C117" s="190" t="s">
        <v>250</v>
      </c>
      <c r="D117" s="191"/>
      <c r="E117" s="192"/>
      <c r="F117" s="192"/>
      <c r="G117" s="193"/>
      <c r="H117" s="194"/>
      <c r="I117" s="194"/>
      <c r="O117" s="195">
        <v>1</v>
      </c>
    </row>
    <row r="118" spans="1:104" ht="12.75">
      <c r="A118" s="196">
        <v>59</v>
      </c>
      <c r="B118" s="197" t="s">
        <v>251</v>
      </c>
      <c r="C118" s="198" t="s">
        <v>252</v>
      </c>
      <c r="D118" s="199" t="s">
        <v>253</v>
      </c>
      <c r="E118" s="200">
        <v>16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9</v>
      </c>
      <c r="AC118" s="167">
        <v>9</v>
      </c>
      <c r="AZ118" s="167">
        <v>4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9</v>
      </c>
      <c r="CZ118" s="167">
        <v>0</v>
      </c>
    </row>
    <row r="119" spans="1:15" ht="12.75">
      <c r="A119" s="203"/>
      <c r="B119" s="204"/>
      <c r="C119" s="205" t="s">
        <v>254</v>
      </c>
      <c r="D119" s="206"/>
      <c r="E119" s="206"/>
      <c r="F119" s="206"/>
      <c r="G119" s="207"/>
      <c r="L119" s="208" t="s">
        <v>254</v>
      </c>
      <c r="O119" s="195">
        <v>3</v>
      </c>
    </row>
    <row r="120" spans="1:104" ht="12.75">
      <c r="A120" s="196">
        <v>60</v>
      </c>
      <c r="B120" s="197" t="s">
        <v>255</v>
      </c>
      <c r="C120" s="198" t="s">
        <v>256</v>
      </c>
      <c r="D120" s="199" t="s">
        <v>134</v>
      </c>
      <c r="E120" s="200">
        <v>6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9</v>
      </c>
      <c r="AC120" s="167">
        <v>9</v>
      </c>
      <c r="AZ120" s="167">
        <v>4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9</v>
      </c>
      <c r="CZ120" s="167">
        <v>0</v>
      </c>
    </row>
    <row r="121" spans="1:15" ht="12.75">
      <c r="A121" s="203"/>
      <c r="B121" s="209"/>
      <c r="C121" s="210" t="s">
        <v>257</v>
      </c>
      <c r="D121" s="211"/>
      <c r="E121" s="212">
        <v>2</v>
      </c>
      <c r="F121" s="213"/>
      <c r="G121" s="214"/>
      <c r="M121" s="208" t="s">
        <v>257</v>
      </c>
      <c r="O121" s="195"/>
    </row>
    <row r="122" spans="1:15" ht="12.75">
      <c r="A122" s="203"/>
      <c r="B122" s="209"/>
      <c r="C122" s="210" t="s">
        <v>258</v>
      </c>
      <c r="D122" s="211"/>
      <c r="E122" s="212">
        <v>4</v>
      </c>
      <c r="F122" s="213"/>
      <c r="G122" s="214"/>
      <c r="M122" s="208" t="s">
        <v>258</v>
      </c>
      <c r="O122" s="195"/>
    </row>
    <row r="123" spans="1:104" ht="12.75">
      <c r="A123" s="196">
        <v>61</v>
      </c>
      <c r="B123" s="197" t="s">
        <v>259</v>
      </c>
      <c r="C123" s="198" t="s">
        <v>260</v>
      </c>
      <c r="D123" s="199" t="s">
        <v>134</v>
      </c>
      <c r="E123" s="200">
        <v>2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9</v>
      </c>
      <c r="AC123" s="167">
        <v>9</v>
      </c>
      <c r="AZ123" s="167">
        <v>4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9</v>
      </c>
      <c r="CZ123" s="167">
        <v>0</v>
      </c>
    </row>
    <row r="124" spans="1:15" ht="12.75">
      <c r="A124" s="203"/>
      <c r="B124" s="204"/>
      <c r="C124" s="205" t="s">
        <v>261</v>
      </c>
      <c r="D124" s="206"/>
      <c r="E124" s="206"/>
      <c r="F124" s="206"/>
      <c r="G124" s="207"/>
      <c r="L124" s="208" t="s">
        <v>261</v>
      </c>
      <c r="O124" s="195">
        <v>3</v>
      </c>
    </row>
    <row r="125" spans="1:104" ht="12.75">
      <c r="A125" s="196">
        <v>62</v>
      </c>
      <c r="B125" s="197" t="s">
        <v>262</v>
      </c>
      <c r="C125" s="198" t="s">
        <v>263</v>
      </c>
      <c r="D125" s="199" t="s">
        <v>134</v>
      </c>
      <c r="E125" s="200">
        <v>2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9</v>
      </c>
      <c r="AC125" s="167">
        <v>9</v>
      </c>
      <c r="AZ125" s="167">
        <v>4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9</v>
      </c>
      <c r="CZ125" s="167">
        <v>0</v>
      </c>
    </row>
    <row r="126" spans="1:104" ht="12.75">
      <c r="A126" s="196">
        <v>63</v>
      </c>
      <c r="B126" s="197" t="s">
        <v>264</v>
      </c>
      <c r="C126" s="198" t="s">
        <v>265</v>
      </c>
      <c r="D126" s="199" t="s">
        <v>134</v>
      </c>
      <c r="E126" s="200">
        <v>2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9</v>
      </c>
      <c r="AC126" s="167">
        <v>9</v>
      </c>
      <c r="AZ126" s="167">
        <v>4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9</v>
      </c>
      <c r="CZ126" s="167">
        <v>0</v>
      </c>
    </row>
    <row r="127" spans="1:104" ht="12.75">
      <c r="A127" s="196">
        <v>64</v>
      </c>
      <c r="B127" s="197" t="s">
        <v>266</v>
      </c>
      <c r="C127" s="198" t="s">
        <v>267</v>
      </c>
      <c r="D127" s="199" t="s">
        <v>134</v>
      </c>
      <c r="E127" s="200">
        <v>2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9</v>
      </c>
      <c r="AC127" s="167">
        <v>9</v>
      </c>
      <c r="AZ127" s="167">
        <v>4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9</v>
      </c>
      <c r="CZ127" s="167">
        <v>0</v>
      </c>
    </row>
    <row r="128" spans="1:104" ht="12.75">
      <c r="A128" s="196">
        <v>65</v>
      </c>
      <c r="B128" s="197" t="s">
        <v>268</v>
      </c>
      <c r="C128" s="198" t="s">
        <v>269</v>
      </c>
      <c r="D128" s="199" t="s">
        <v>134</v>
      </c>
      <c r="E128" s="200">
        <v>2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9</v>
      </c>
      <c r="AC128" s="167">
        <v>9</v>
      </c>
      <c r="AZ128" s="167">
        <v>4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9</v>
      </c>
      <c r="CZ128" s="167">
        <v>0</v>
      </c>
    </row>
    <row r="129" spans="1:104" ht="12.75">
      <c r="A129" s="196">
        <v>66</v>
      </c>
      <c r="B129" s="197" t="s">
        <v>270</v>
      </c>
      <c r="C129" s="198" t="s">
        <v>271</v>
      </c>
      <c r="D129" s="199" t="s">
        <v>134</v>
      </c>
      <c r="E129" s="200">
        <v>2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9</v>
      </c>
      <c r="AC129" s="167">
        <v>9</v>
      </c>
      <c r="AZ129" s="167">
        <v>4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9</v>
      </c>
      <c r="CZ129" s="167">
        <v>0</v>
      </c>
    </row>
    <row r="130" spans="1:104" ht="12.75">
      <c r="A130" s="196">
        <v>67</v>
      </c>
      <c r="B130" s="197" t="s">
        <v>272</v>
      </c>
      <c r="C130" s="198" t="s">
        <v>273</v>
      </c>
      <c r="D130" s="199" t="s">
        <v>134</v>
      </c>
      <c r="E130" s="200">
        <v>2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9</v>
      </c>
      <c r="AC130" s="167">
        <v>9</v>
      </c>
      <c r="AZ130" s="167">
        <v>4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9</v>
      </c>
      <c r="CZ130" s="167">
        <v>0</v>
      </c>
    </row>
    <row r="131" spans="1:104" ht="12.75">
      <c r="A131" s="196">
        <v>68</v>
      </c>
      <c r="B131" s="197" t="s">
        <v>274</v>
      </c>
      <c r="C131" s="198" t="s">
        <v>275</v>
      </c>
      <c r="D131" s="199" t="s">
        <v>134</v>
      </c>
      <c r="E131" s="200">
        <v>1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9</v>
      </c>
      <c r="AC131" s="167">
        <v>9</v>
      </c>
      <c r="AZ131" s="167">
        <v>4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9</v>
      </c>
      <c r="CZ131" s="167">
        <v>0</v>
      </c>
    </row>
    <row r="132" spans="1:104" ht="12.75">
      <c r="A132" s="196">
        <v>69</v>
      </c>
      <c r="B132" s="197" t="s">
        <v>276</v>
      </c>
      <c r="C132" s="198" t="s">
        <v>277</v>
      </c>
      <c r="D132" s="199" t="s">
        <v>134</v>
      </c>
      <c r="E132" s="200">
        <v>1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9</v>
      </c>
      <c r="AC132" s="167">
        <v>9</v>
      </c>
      <c r="AZ132" s="167">
        <v>4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9</v>
      </c>
      <c r="CZ132" s="167">
        <v>0</v>
      </c>
    </row>
    <row r="133" spans="1:15" ht="12.75">
      <c r="A133" s="203"/>
      <c r="B133" s="204"/>
      <c r="C133" s="205" t="s">
        <v>278</v>
      </c>
      <c r="D133" s="206"/>
      <c r="E133" s="206"/>
      <c r="F133" s="206"/>
      <c r="G133" s="207"/>
      <c r="L133" s="208" t="s">
        <v>278</v>
      </c>
      <c r="O133" s="195">
        <v>3</v>
      </c>
    </row>
    <row r="134" spans="1:104" ht="12.75">
      <c r="A134" s="196">
        <v>70</v>
      </c>
      <c r="B134" s="197" t="s">
        <v>279</v>
      </c>
      <c r="C134" s="198" t="s">
        <v>280</v>
      </c>
      <c r="D134" s="199" t="s">
        <v>134</v>
      </c>
      <c r="E134" s="200">
        <v>1</v>
      </c>
      <c r="F134" s="200">
        <v>0</v>
      </c>
      <c r="G134" s="201">
        <f>E134*F134</f>
        <v>0</v>
      </c>
      <c r="O134" s="195">
        <v>2</v>
      </c>
      <c r="AA134" s="167">
        <v>1</v>
      </c>
      <c r="AB134" s="167">
        <v>9</v>
      </c>
      <c r="AC134" s="167">
        <v>9</v>
      </c>
      <c r="AZ134" s="167">
        <v>4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1</v>
      </c>
      <c r="CB134" s="202">
        <v>9</v>
      </c>
      <c r="CZ134" s="167">
        <v>0</v>
      </c>
    </row>
    <row r="135" spans="1:104" ht="12.75">
      <c r="A135" s="196">
        <v>71</v>
      </c>
      <c r="B135" s="197" t="s">
        <v>281</v>
      </c>
      <c r="C135" s="198" t="s">
        <v>282</v>
      </c>
      <c r="D135" s="199" t="s">
        <v>134</v>
      </c>
      <c r="E135" s="200">
        <v>3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9</v>
      </c>
      <c r="AC135" s="167">
        <v>9</v>
      </c>
      <c r="AZ135" s="167">
        <v>4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9</v>
      </c>
      <c r="CZ135" s="167">
        <v>0</v>
      </c>
    </row>
    <row r="136" spans="1:104" ht="12.75">
      <c r="A136" s="196">
        <v>72</v>
      </c>
      <c r="B136" s="197" t="s">
        <v>283</v>
      </c>
      <c r="C136" s="198" t="s">
        <v>284</v>
      </c>
      <c r="D136" s="199" t="s">
        <v>134</v>
      </c>
      <c r="E136" s="200">
        <v>1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9</v>
      </c>
      <c r="AC136" s="167">
        <v>9</v>
      </c>
      <c r="AZ136" s="167">
        <v>4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9</v>
      </c>
      <c r="CZ136" s="167">
        <v>0</v>
      </c>
    </row>
    <row r="137" spans="1:104" ht="12.75">
      <c r="A137" s="196">
        <v>73</v>
      </c>
      <c r="B137" s="197" t="s">
        <v>285</v>
      </c>
      <c r="C137" s="198" t="s">
        <v>286</v>
      </c>
      <c r="D137" s="199" t="s">
        <v>134</v>
      </c>
      <c r="E137" s="200">
        <v>1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9</v>
      </c>
      <c r="AC137" s="167">
        <v>9</v>
      </c>
      <c r="AZ137" s="167">
        <v>4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9</v>
      </c>
      <c r="CZ137" s="167">
        <v>0</v>
      </c>
    </row>
    <row r="138" spans="1:104" ht="22.5">
      <c r="A138" s="196">
        <v>74</v>
      </c>
      <c r="B138" s="197" t="s">
        <v>287</v>
      </c>
      <c r="C138" s="198" t="s">
        <v>288</v>
      </c>
      <c r="D138" s="199" t="s">
        <v>134</v>
      </c>
      <c r="E138" s="200">
        <v>3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9</v>
      </c>
      <c r="AC138" s="167">
        <v>9</v>
      </c>
      <c r="AZ138" s="167">
        <v>4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9</v>
      </c>
      <c r="CZ138" s="167">
        <v>0</v>
      </c>
    </row>
    <row r="139" spans="1:104" ht="22.5">
      <c r="A139" s="196">
        <v>75</v>
      </c>
      <c r="B139" s="197" t="s">
        <v>289</v>
      </c>
      <c r="C139" s="198" t="s">
        <v>290</v>
      </c>
      <c r="D139" s="199" t="s">
        <v>134</v>
      </c>
      <c r="E139" s="200">
        <v>1</v>
      </c>
      <c r="F139" s="200">
        <v>0</v>
      </c>
      <c r="G139" s="201">
        <f>E139*F139</f>
        <v>0</v>
      </c>
      <c r="O139" s="195">
        <v>2</v>
      </c>
      <c r="AA139" s="167">
        <v>1</v>
      </c>
      <c r="AB139" s="167">
        <v>9</v>
      </c>
      <c r="AC139" s="167">
        <v>9</v>
      </c>
      <c r="AZ139" s="167">
        <v>4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9</v>
      </c>
      <c r="CZ139" s="167">
        <v>0</v>
      </c>
    </row>
    <row r="140" spans="1:104" ht="12.75">
      <c r="A140" s="196">
        <v>76</v>
      </c>
      <c r="B140" s="197" t="s">
        <v>291</v>
      </c>
      <c r="C140" s="198" t="s">
        <v>292</v>
      </c>
      <c r="D140" s="199" t="s">
        <v>134</v>
      </c>
      <c r="E140" s="200">
        <v>2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9</v>
      </c>
      <c r="AC140" s="167">
        <v>9</v>
      </c>
      <c r="AZ140" s="167">
        <v>4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9</v>
      </c>
      <c r="CZ140" s="167">
        <v>0</v>
      </c>
    </row>
    <row r="141" spans="1:104" ht="12.75">
      <c r="A141" s="196">
        <v>77</v>
      </c>
      <c r="B141" s="197" t="s">
        <v>293</v>
      </c>
      <c r="C141" s="198" t="s">
        <v>294</v>
      </c>
      <c r="D141" s="199" t="s">
        <v>134</v>
      </c>
      <c r="E141" s="200">
        <v>1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9</v>
      </c>
      <c r="AC141" s="167">
        <v>9</v>
      </c>
      <c r="AZ141" s="167">
        <v>4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9</v>
      </c>
      <c r="CZ141" s="167">
        <v>0</v>
      </c>
    </row>
    <row r="142" spans="1:104" ht="12.75">
      <c r="A142" s="196">
        <v>78</v>
      </c>
      <c r="B142" s="197" t="s">
        <v>295</v>
      </c>
      <c r="C142" s="198" t="s">
        <v>296</v>
      </c>
      <c r="D142" s="199" t="s">
        <v>134</v>
      </c>
      <c r="E142" s="200">
        <v>1</v>
      </c>
      <c r="F142" s="200">
        <v>0</v>
      </c>
      <c r="G142" s="201">
        <f>E142*F142</f>
        <v>0</v>
      </c>
      <c r="O142" s="195">
        <v>2</v>
      </c>
      <c r="AA142" s="167">
        <v>1</v>
      </c>
      <c r="AB142" s="167">
        <v>9</v>
      </c>
      <c r="AC142" s="167">
        <v>9</v>
      </c>
      <c r="AZ142" s="167">
        <v>4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1</v>
      </c>
      <c r="CB142" s="202">
        <v>9</v>
      </c>
      <c r="CZ142" s="167">
        <v>0</v>
      </c>
    </row>
    <row r="143" spans="1:104" ht="12.75">
      <c r="A143" s="196">
        <v>79</v>
      </c>
      <c r="B143" s="197" t="s">
        <v>297</v>
      </c>
      <c r="C143" s="198" t="s">
        <v>298</v>
      </c>
      <c r="D143" s="199" t="s">
        <v>134</v>
      </c>
      <c r="E143" s="200">
        <v>1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9</v>
      </c>
      <c r="AC143" s="167">
        <v>9</v>
      </c>
      <c r="AZ143" s="167">
        <v>4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9</v>
      </c>
      <c r="CZ143" s="167">
        <v>0</v>
      </c>
    </row>
    <row r="144" spans="1:104" ht="12.75">
      <c r="A144" s="196">
        <v>80</v>
      </c>
      <c r="B144" s="197" t="s">
        <v>299</v>
      </c>
      <c r="C144" s="198" t="s">
        <v>300</v>
      </c>
      <c r="D144" s="199" t="s">
        <v>134</v>
      </c>
      <c r="E144" s="200">
        <v>4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9</v>
      </c>
      <c r="AC144" s="167">
        <v>9</v>
      </c>
      <c r="AZ144" s="167">
        <v>4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9</v>
      </c>
      <c r="CZ144" s="167">
        <v>0</v>
      </c>
    </row>
    <row r="145" spans="1:104" ht="12.75">
      <c r="A145" s="196">
        <v>81</v>
      </c>
      <c r="B145" s="197" t="s">
        <v>301</v>
      </c>
      <c r="C145" s="198" t="s">
        <v>302</v>
      </c>
      <c r="D145" s="199" t="s">
        <v>134</v>
      </c>
      <c r="E145" s="200">
        <v>1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9</v>
      </c>
      <c r="AC145" s="167">
        <v>9</v>
      </c>
      <c r="AZ145" s="167">
        <v>4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9</v>
      </c>
      <c r="CZ145" s="167">
        <v>0</v>
      </c>
    </row>
    <row r="146" spans="1:104" ht="12.75">
      <c r="A146" s="196">
        <v>82</v>
      </c>
      <c r="B146" s="197" t="s">
        <v>303</v>
      </c>
      <c r="C146" s="198" t="s">
        <v>304</v>
      </c>
      <c r="D146" s="199" t="s">
        <v>134</v>
      </c>
      <c r="E146" s="200">
        <v>2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9</v>
      </c>
      <c r="AC146" s="167">
        <v>9</v>
      </c>
      <c r="AZ146" s="167">
        <v>4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9</v>
      </c>
      <c r="CZ146" s="167">
        <v>0</v>
      </c>
    </row>
    <row r="147" spans="1:15" ht="12.75">
      <c r="A147" s="203"/>
      <c r="B147" s="204"/>
      <c r="C147" s="205" t="s">
        <v>305</v>
      </c>
      <c r="D147" s="206"/>
      <c r="E147" s="206"/>
      <c r="F147" s="206"/>
      <c r="G147" s="207"/>
      <c r="L147" s="208" t="s">
        <v>305</v>
      </c>
      <c r="O147" s="195">
        <v>3</v>
      </c>
    </row>
    <row r="148" spans="1:104" ht="12.75">
      <c r="A148" s="196">
        <v>83</v>
      </c>
      <c r="B148" s="197" t="s">
        <v>306</v>
      </c>
      <c r="C148" s="198" t="s">
        <v>307</v>
      </c>
      <c r="D148" s="199" t="s">
        <v>134</v>
      </c>
      <c r="E148" s="200">
        <v>1</v>
      </c>
      <c r="F148" s="200">
        <v>0</v>
      </c>
      <c r="G148" s="201">
        <f>E148*F148</f>
        <v>0</v>
      </c>
      <c r="O148" s="195">
        <v>2</v>
      </c>
      <c r="AA148" s="167">
        <v>1</v>
      </c>
      <c r="AB148" s="167">
        <v>9</v>
      </c>
      <c r="AC148" s="167">
        <v>9</v>
      </c>
      <c r="AZ148" s="167">
        <v>4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9</v>
      </c>
      <c r="CZ148" s="167">
        <v>0</v>
      </c>
    </row>
    <row r="149" spans="1:104" ht="12.75">
      <c r="A149" s="196">
        <v>84</v>
      </c>
      <c r="B149" s="197" t="s">
        <v>308</v>
      </c>
      <c r="C149" s="198" t="s">
        <v>309</v>
      </c>
      <c r="D149" s="199" t="s">
        <v>134</v>
      </c>
      <c r="E149" s="200">
        <v>1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9</v>
      </c>
      <c r="AC149" s="167">
        <v>9</v>
      </c>
      <c r="AZ149" s="167">
        <v>4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9</v>
      </c>
      <c r="CZ149" s="167">
        <v>0</v>
      </c>
    </row>
    <row r="150" spans="1:57" ht="12.75">
      <c r="A150" s="215"/>
      <c r="B150" s="216" t="s">
        <v>75</v>
      </c>
      <c r="C150" s="217" t="str">
        <f>CONCATENATE(B117," ",C117)</f>
        <v>M22 Montáž sdělovací a zabezp. techniky</v>
      </c>
      <c r="D150" s="218"/>
      <c r="E150" s="219"/>
      <c r="F150" s="220"/>
      <c r="G150" s="221">
        <f>SUM(G117:G149)</f>
        <v>0</v>
      </c>
      <c r="O150" s="195">
        <v>4</v>
      </c>
      <c r="BA150" s="222">
        <f>SUM(BA117:BA149)</f>
        <v>0</v>
      </c>
      <c r="BB150" s="222">
        <f>SUM(BB117:BB149)</f>
        <v>0</v>
      </c>
      <c r="BC150" s="222">
        <f>SUM(BC117:BC149)</f>
        <v>0</v>
      </c>
      <c r="BD150" s="222">
        <f>SUM(BD117:BD149)</f>
        <v>0</v>
      </c>
      <c r="BE150" s="222">
        <f>SUM(BE117:BE149)</f>
        <v>0</v>
      </c>
    </row>
    <row r="151" spans="1:15" ht="12.75">
      <c r="A151" s="188" t="s">
        <v>72</v>
      </c>
      <c r="B151" s="189" t="s">
        <v>310</v>
      </c>
      <c r="C151" s="190" t="s">
        <v>311</v>
      </c>
      <c r="D151" s="191"/>
      <c r="E151" s="192"/>
      <c r="F151" s="192"/>
      <c r="G151" s="193"/>
      <c r="H151" s="194"/>
      <c r="I151" s="194"/>
      <c r="O151" s="195">
        <v>1</v>
      </c>
    </row>
    <row r="152" spans="1:104" ht="12.75">
      <c r="A152" s="196">
        <v>85</v>
      </c>
      <c r="B152" s="197" t="s">
        <v>312</v>
      </c>
      <c r="C152" s="198" t="s">
        <v>313</v>
      </c>
      <c r="D152" s="199" t="s">
        <v>314</v>
      </c>
      <c r="E152" s="200">
        <v>0.078</v>
      </c>
      <c r="F152" s="200">
        <v>0</v>
      </c>
      <c r="G152" s="201">
        <f>E152*F152</f>
        <v>0</v>
      </c>
      <c r="O152" s="195">
        <v>2</v>
      </c>
      <c r="AA152" s="167">
        <v>1</v>
      </c>
      <c r="AB152" s="167">
        <v>9</v>
      </c>
      <c r="AC152" s="167">
        <v>9</v>
      </c>
      <c r="AZ152" s="167">
        <v>4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</v>
      </c>
      <c r="CB152" s="202">
        <v>9</v>
      </c>
      <c r="CZ152" s="167">
        <v>0.01124</v>
      </c>
    </row>
    <row r="153" spans="1:15" ht="12.75">
      <c r="A153" s="203"/>
      <c r="B153" s="204"/>
      <c r="C153" s="205" t="s">
        <v>315</v>
      </c>
      <c r="D153" s="206"/>
      <c r="E153" s="206"/>
      <c r="F153" s="206"/>
      <c r="G153" s="207"/>
      <c r="L153" s="208" t="s">
        <v>315</v>
      </c>
      <c r="O153" s="195">
        <v>3</v>
      </c>
    </row>
    <row r="154" spans="1:104" ht="12.75">
      <c r="A154" s="196">
        <v>86</v>
      </c>
      <c r="B154" s="197" t="s">
        <v>316</v>
      </c>
      <c r="C154" s="198" t="s">
        <v>317</v>
      </c>
      <c r="D154" s="199" t="s">
        <v>112</v>
      </c>
      <c r="E154" s="200">
        <v>84</v>
      </c>
      <c r="F154" s="200">
        <v>0</v>
      </c>
      <c r="G154" s="201">
        <f>E154*F154</f>
        <v>0</v>
      </c>
      <c r="O154" s="195">
        <v>2</v>
      </c>
      <c r="AA154" s="167">
        <v>1</v>
      </c>
      <c r="AB154" s="167">
        <v>9</v>
      </c>
      <c r="AC154" s="167">
        <v>9</v>
      </c>
      <c r="AZ154" s="167">
        <v>4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202">
        <v>1</v>
      </c>
      <c r="CB154" s="202">
        <v>9</v>
      </c>
      <c r="CZ154" s="167">
        <v>0</v>
      </c>
    </row>
    <row r="155" spans="1:15" ht="12.75">
      <c r="A155" s="203"/>
      <c r="B155" s="204"/>
      <c r="C155" s="205" t="s">
        <v>318</v>
      </c>
      <c r="D155" s="206"/>
      <c r="E155" s="206"/>
      <c r="F155" s="206"/>
      <c r="G155" s="207"/>
      <c r="L155" s="208" t="s">
        <v>318</v>
      </c>
      <c r="O155" s="195">
        <v>3</v>
      </c>
    </row>
    <row r="156" spans="1:104" ht="22.5">
      <c r="A156" s="196">
        <v>87</v>
      </c>
      <c r="B156" s="197" t="s">
        <v>319</v>
      </c>
      <c r="C156" s="198" t="s">
        <v>320</v>
      </c>
      <c r="D156" s="199" t="s">
        <v>112</v>
      </c>
      <c r="E156" s="200">
        <v>84</v>
      </c>
      <c r="F156" s="200">
        <v>0</v>
      </c>
      <c r="G156" s="201">
        <f>E156*F156</f>
        <v>0</v>
      </c>
      <c r="O156" s="195">
        <v>2</v>
      </c>
      <c r="AA156" s="167">
        <v>1</v>
      </c>
      <c r="AB156" s="167">
        <v>9</v>
      </c>
      <c r="AC156" s="167">
        <v>9</v>
      </c>
      <c r="AZ156" s="167">
        <v>4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9</v>
      </c>
      <c r="CZ156" s="167">
        <v>0.13822</v>
      </c>
    </row>
    <row r="157" spans="1:15" ht="12.75">
      <c r="A157" s="203"/>
      <c r="B157" s="204"/>
      <c r="C157" s="205" t="s">
        <v>321</v>
      </c>
      <c r="D157" s="206"/>
      <c r="E157" s="206"/>
      <c r="F157" s="206"/>
      <c r="G157" s="207"/>
      <c r="L157" s="208" t="s">
        <v>321</v>
      </c>
      <c r="O157" s="195">
        <v>3</v>
      </c>
    </row>
    <row r="158" spans="1:104" ht="22.5">
      <c r="A158" s="196">
        <v>88</v>
      </c>
      <c r="B158" s="197" t="s">
        <v>322</v>
      </c>
      <c r="C158" s="198" t="s">
        <v>323</v>
      </c>
      <c r="D158" s="199" t="s">
        <v>112</v>
      </c>
      <c r="E158" s="200">
        <v>100</v>
      </c>
      <c r="F158" s="200">
        <v>0</v>
      </c>
      <c r="G158" s="201">
        <f>E158*F158</f>
        <v>0</v>
      </c>
      <c r="O158" s="195">
        <v>2</v>
      </c>
      <c r="AA158" s="167">
        <v>1</v>
      </c>
      <c r="AB158" s="167">
        <v>9</v>
      </c>
      <c r="AC158" s="167">
        <v>9</v>
      </c>
      <c r="AZ158" s="167">
        <v>4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9</v>
      </c>
      <c r="CZ158" s="167">
        <v>6E-05</v>
      </c>
    </row>
    <row r="159" spans="1:15" ht="12.75">
      <c r="A159" s="203"/>
      <c r="B159" s="204"/>
      <c r="C159" s="205" t="s">
        <v>324</v>
      </c>
      <c r="D159" s="206"/>
      <c r="E159" s="206"/>
      <c r="F159" s="206"/>
      <c r="G159" s="207"/>
      <c r="L159" s="208" t="s">
        <v>324</v>
      </c>
      <c r="O159" s="195">
        <v>3</v>
      </c>
    </row>
    <row r="160" spans="1:104" ht="12.75">
      <c r="A160" s="196">
        <v>89</v>
      </c>
      <c r="B160" s="197" t="s">
        <v>325</v>
      </c>
      <c r="C160" s="198" t="s">
        <v>326</v>
      </c>
      <c r="D160" s="199" t="s">
        <v>112</v>
      </c>
      <c r="E160" s="200">
        <v>84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9</v>
      </c>
      <c r="AC160" s="167">
        <v>9</v>
      </c>
      <c r="AZ160" s="167">
        <v>4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9</v>
      </c>
      <c r="CZ160" s="167">
        <v>0</v>
      </c>
    </row>
    <row r="161" spans="1:15" ht="12.75">
      <c r="A161" s="203"/>
      <c r="B161" s="204"/>
      <c r="C161" s="205" t="s">
        <v>327</v>
      </c>
      <c r="D161" s="206"/>
      <c r="E161" s="206"/>
      <c r="F161" s="206"/>
      <c r="G161" s="207"/>
      <c r="L161" s="208" t="s">
        <v>327</v>
      </c>
      <c r="O161" s="195">
        <v>3</v>
      </c>
    </row>
    <row r="162" spans="1:104" ht="12.75">
      <c r="A162" s="196">
        <v>90</v>
      </c>
      <c r="B162" s="197" t="s">
        <v>328</v>
      </c>
      <c r="C162" s="198" t="s">
        <v>329</v>
      </c>
      <c r="D162" s="199" t="s">
        <v>330</v>
      </c>
      <c r="E162" s="200">
        <v>30</v>
      </c>
      <c r="F162" s="200">
        <v>0</v>
      </c>
      <c r="G162" s="201">
        <f>E162*F162</f>
        <v>0</v>
      </c>
      <c r="O162" s="195">
        <v>2</v>
      </c>
      <c r="AA162" s="167">
        <v>1</v>
      </c>
      <c r="AB162" s="167">
        <v>9</v>
      </c>
      <c r="AC162" s="167">
        <v>9</v>
      </c>
      <c r="AZ162" s="167">
        <v>4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1</v>
      </c>
      <c r="CB162" s="202">
        <v>9</v>
      </c>
      <c r="CZ162" s="167">
        <v>0</v>
      </c>
    </row>
    <row r="163" spans="1:104" ht="12.75">
      <c r="A163" s="196">
        <v>91</v>
      </c>
      <c r="B163" s="197" t="s">
        <v>331</v>
      </c>
      <c r="C163" s="198" t="s">
        <v>332</v>
      </c>
      <c r="D163" s="199" t="s">
        <v>86</v>
      </c>
      <c r="E163" s="200">
        <v>10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9</v>
      </c>
      <c r="AC163" s="167">
        <v>9</v>
      </c>
      <c r="AZ163" s="167">
        <v>4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9</v>
      </c>
      <c r="CZ163" s="167">
        <v>0</v>
      </c>
    </row>
    <row r="164" spans="1:15" ht="12.75">
      <c r="A164" s="203"/>
      <c r="B164" s="204"/>
      <c r="C164" s="205" t="s">
        <v>333</v>
      </c>
      <c r="D164" s="206"/>
      <c r="E164" s="206"/>
      <c r="F164" s="206"/>
      <c r="G164" s="207"/>
      <c r="L164" s="208" t="s">
        <v>333</v>
      </c>
      <c r="O164" s="195">
        <v>3</v>
      </c>
    </row>
    <row r="165" spans="1:104" ht="12.75">
      <c r="A165" s="196">
        <v>92</v>
      </c>
      <c r="B165" s="197" t="s">
        <v>334</v>
      </c>
      <c r="C165" s="198" t="s">
        <v>335</v>
      </c>
      <c r="D165" s="199" t="s">
        <v>86</v>
      </c>
      <c r="E165" s="200">
        <v>10</v>
      </c>
      <c r="F165" s="200">
        <v>0</v>
      </c>
      <c r="G165" s="201">
        <f>E165*F165</f>
        <v>0</v>
      </c>
      <c r="O165" s="195">
        <v>2</v>
      </c>
      <c r="AA165" s="167">
        <v>1</v>
      </c>
      <c r="AB165" s="167">
        <v>9</v>
      </c>
      <c r="AC165" s="167">
        <v>9</v>
      </c>
      <c r="AZ165" s="167">
        <v>4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</v>
      </c>
      <c r="CB165" s="202">
        <v>9</v>
      </c>
      <c r="CZ165" s="167">
        <v>2E-05</v>
      </c>
    </row>
    <row r="166" spans="1:15" ht="12.75">
      <c r="A166" s="203"/>
      <c r="B166" s="204"/>
      <c r="C166" s="205" t="s">
        <v>333</v>
      </c>
      <c r="D166" s="206"/>
      <c r="E166" s="206"/>
      <c r="F166" s="206"/>
      <c r="G166" s="207"/>
      <c r="L166" s="208" t="s">
        <v>333</v>
      </c>
      <c r="O166" s="195">
        <v>3</v>
      </c>
    </row>
    <row r="167" spans="1:104" ht="12.75">
      <c r="A167" s="196">
        <v>93</v>
      </c>
      <c r="B167" s="197" t="s">
        <v>336</v>
      </c>
      <c r="C167" s="198" t="s">
        <v>337</v>
      </c>
      <c r="D167" s="199" t="s">
        <v>330</v>
      </c>
      <c r="E167" s="200">
        <v>8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9</v>
      </c>
      <c r="AC167" s="167">
        <v>9</v>
      </c>
      <c r="AZ167" s="167">
        <v>4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9</v>
      </c>
      <c r="CZ167" s="167">
        <v>0</v>
      </c>
    </row>
    <row r="168" spans="1:15" ht="12.75">
      <c r="A168" s="203"/>
      <c r="B168" s="204"/>
      <c r="C168" s="205" t="s">
        <v>338</v>
      </c>
      <c r="D168" s="206"/>
      <c r="E168" s="206"/>
      <c r="F168" s="206"/>
      <c r="G168" s="207"/>
      <c r="L168" s="208" t="s">
        <v>338</v>
      </c>
      <c r="O168" s="195">
        <v>3</v>
      </c>
    </row>
    <row r="169" spans="1:104" ht="12.75">
      <c r="A169" s="196">
        <v>94</v>
      </c>
      <c r="B169" s="197" t="s">
        <v>339</v>
      </c>
      <c r="C169" s="198" t="s">
        <v>340</v>
      </c>
      <c r="D169" s="199" t="s">
        <v>134</v>
      </c>
      <c r="E169" s="200">
        <v>10</v>
      </c>
      <c r="F169" s="200">
        <v>0</v>
      </c>
      <c r="G169" s="201">
        <f>E169*F169</f>
        <v>0</v>
      </c>
      <c r="O169" s="195">
        <v>2</v>
      </c>
      <c r="AA169" s="167">
        <v>1</v>
      </c>
      <c r="AB169" s="167">
        <v>9</v>
      </c>
      <c r="AC169" s="167">
        <v>9</v>
      </c>
      <c r="AZ169" s="167">
        <v>4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</v>
      </c>
      <c r="CB169" s="202">
        <v>9</v>
      </c>
      <c r="CZ169" s="167">
        <v>0</v>
      </c>
    </row>
    <row r="170" spans="1:15" ht="12.75">
      <c r="A170" s="203"/>
      <c r="B170" s="204"/>
      <c r="C170" s="205" t="s">
        <v>341</v>
      </c>
      <c r="D170" s="206"/>
      <c r="E170" s="206"/>
      <c r="F170" s="206"/>
      <c r="G170" s="207"/>
      <c r="L170" s="208" t="s">
        <v>341</v>
      </c>
      <c r="O170" s="195">
        <v>3</v>
      </c>
    </row>
    <row r="171" spans="1:104" ht="12.75">
      <c r="A171" s="196">
        <v>95</v>
      </c>
      <c r="B171" s="197" t="s">
        <v>342</v>
      </c>
      <c r="C171" s="198" t="s">
        <v>343</v>
      </c>
      <c r="D171" s="199" t="s">
        <v>134</v>
      </c>
      <c r="E171" s="200">
        <v>10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9</v>
      </c>
      <c r="AC171" s="167">
        <v>9</v>
      </c>
      <c r="AZ171" s="167">
        <v>4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9</v>
      </c>
      <c r="CZ171" s="167">
        <v>0</v>
      </c>
    </row>
    <row r="172" spans="1:57" ht="12.75">
      <c r="A172" s="215"/>
      <c r="B172" s="216" t="s">
        <v>75</v>
      </c>
      <c r="C172" s="217" t="str">
        <f>CONCATENATE(B151," ",C151)</f>
        <v>M46 Zemní práce při montážích</v>
      </c>
      <c r="D172" s="218"/>
      <c r="E172" s="219"/>
      <c r="F172" s="220"/>
      <c r="G172" s="221">
        <f>SUM(G151:G171)</f>
        <v>0</v>
      </c>
      <c r="O172" s="195">
        <v>4</v>
      </c>
      <c r="BA172" s="222">
        <f>SUM(BA151:BA171)</f>
        <v>0</v>
      </c>
      <c r="BB172" s="222">
        <f>SUM(BB151:BB171)</f>
        <v>0</v>
      </c>
      <c r="BC172" s="222">
        <f>SUM(BC151:BC171)</f>
        <v>0</v>
      </c>
      <c r="BD172" s="222">
        <f>SUM(BD151:BD171)</f>
        <v>0</v>
      </c>
      <c r="BE172" s="222">
        <f>SUM(BE151:BE171)</f>
        <v>0</v>
      </c>
    </row>
    <row r="173" spans="1:15" ht="12.75">
      <c r="A173" s="188" t="s">
        <v>72</v>
      </c>
      <c r="B173" s="189" t="s">
        <v>344</v>
      </c>
      <c r="C173" s="190" t="s">
        <v>345</v>
      </c>
      <c r="D173" s="191"/>
      <c r="E173" s="192"/>
      <c r="F173" s="192"/>
      <c r="G173" s="193"/>
      <c r="H173" s="194"/>
      <c r="I173" s="194"/>
      <c r="O173" s="195">
        <v>1</v>
      </c>
    </row>
    <row r="174" spans="1:104" ht="12.75">
      <c r="A174" s="196">
        <v>96</v>
      </c>
      <c r="B174" s="197" t="s">
        <v>346</v>
      </c>
      <c r="C174" s="198" t="s">
        <v>347</v>
      </c>
      <c r="D174" s="199" t="s">
        <v>95</v>
      </c>
      <c r="E174" s="200">
        <v>40.932</v>
      </c>
      <c r="F174" s="200">
        <v>0</v>
      </c>
      <c r="G174" s="201">
        <f>E174*F174</f>
        <v>0</v>
      </c>
      <c r="O174" s="195">
        <v>2</v>
      </c>
      <c r="AA174" s="167">
        <v>8</v>
      </c>
      <c r="AB174" s="167">
        <v>1</v>
      </c>
      <c r="AC174" s="167">
        <v>3</v>
      </c>
      <c r="AZ174" s="167">
        <v>1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8</v>
      </c>
      <c r="CB174" s="202">
        <v>1</v>
      </c>
      <c r="CZ174" s="167">
        <v>0</v>
      </c>
    </row>
    <row r="175" spans="1:104" ht="12.75">
      <c r="A175" s="196">
        <v>97</v>
      </c>
      <c r="B175" s="197" t="s">
        <v>348</v>
      </c>
      <c r="C175" s="198" t="s">
        <v>349</v>
      </c>
      <c r="D175" s="199" t="s">
        <v>95</v>
      </c>
      <c r="E175" s="200">
        <v>777.708</v>
      </c>
      <c r="F175" s="200">
        <v>0</v>
      </c>
      <c r="G175" s="201">
        <f>E175*F175</f>
        <v>0</v>
      </c>
      <c r="O175" s="195">
        <v>2</v>
      </c>
      <c r="AA175" s="167">
        <v>8</v>
      </c>
      <c r="AB175" s="167">
        <v>1</v>
      </c>
      <c r="AC175" s="167">
        <v>3</v>
      </c>
      <c r="AZ175" s="167">
        <v>1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202">
        <v>8</v>
      </c>
      <c r="CB175" s="202">
        <v>1</v>
      </c>
      <c r="CZ175" s="167">
        <v>0</v>
      </c>
    </row>
    <row r="176" spans="1:104" ht="12.75">
      <c r="A176" s="196">
        <v>98</v>
      </c>
      <c r="B176" s="197" t="s">
        <v>350</v>
      </c>
      <c r="C176" s="198" t="s">
        <v>351</v>
      </c>
      <c r="D176" s="199" t="s">
        <v>95</v>
      </c>
      <c r="E176" s="200">
        <v>40.932</v>
      </c>
      <c r="F176" s="200">
        <v>0</v>
      </c>
      <c r="G176" s="201">
        <f>E176*F176</f>
        <v>0</v>
      </c>
      <c r="O176" s="195">
        <v>2</v>
      </c>
      <c r="AA176" s="167">
        <v>8</v>
      </c>
      <c r="AB176" s="167">
        <v>1</v>
      </c>
      <c r="AC176" s="167">
        <v>3</v>
      </c>
      <c r="AZ176" s="167">
        <v>1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8</v>
      </c>
      <c r="CB176" s="202">
        <v>1</v>
      </c>
      <c r="CZ176" s="167">
        <v>0</v>
      </c>
    </row>
    <row r="177" spans="1:104" ht="12.75">
      <c r="A177" s="196">
        <v>99</v>
      </c>
      <c r="B177" s="197" t="s">
        <v>352</v>
      </c>
      <c r="C177" s="198" t="s">
        <v>353</v>
      </c>
      <c r="D177" s="199" t="s">
        <v>95</v>
      </c>
      <c r="E177" s="200">
        <v>245.592</v>
      </c>
      <c r="F177" s="200">
        <v>0</v>
      </c>
      <c r="G177" s="201">
        <f>E177*F177</f>
        <v>0</v>
      </c>
      <c r="O177" s="195">
        <v>2</v>
      </c>
      <c r="AA177" s="167">
        <v>8</v>
      </c>
      <c r="AB177" s="167">
        <v>1</v>
      </c>
      <c r="AC177" s="167">
        <v>3</v>
      </c>
      <c r="AZ177" s="167">
        <v>1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8</v>
      </c>
      <c r="CB177" s="202">
        <v>1</v>
      </c>
      <c r="CZ177" s="167">
        <v>0</v>
      </c>
    </row>
    <row r="178" spans="1:104" ht="12.75">
      <c r="A178" s="196">
        <v>100</v>
      </c>
      <c r="B178" s="197" t="s">
        <v>354</v>
      </c>
      <c r="C178" s="198" t="s">
        <v>355</v>
      </c>
      <c r="D178" s="199" t="s">
        <v>95</v>
      </c>
      <c r="E178" s="200">
        <v>40.932</v>
      </c>
      <c r="F178" s="200">
        <v>0</v>
      </c>
      <c r="G178" s="201">
        <f>E178*F178</f>
        <v>0</v>
      </c>
      <c r="O178" s="195">
        <v>2</v>
      </c>
      <c r="AA178" s="167">
        <v>8</v>
      </c>
      <c r="AB178" s="167">
        <v>0</v>
      </c>
      <c r="AC178" s="167">
        <v>3</v>
      </c>
      <c r="AZ178" s="167">
        <v>1</v>
      </c>
      <c r="BA178" s="167">
        <f>IF(AZ178=1,G178,0)</f>
        <v>0</v>
      </c>
      <c r="BB178" s="167">
        <f>IF(AZ178=2,G178,0)</f>
        <v>0</v>
      </c>
      <c r="BC178" s="167">
        <f>IF(AZ178=3,G178,0)</f>
        <v>0</v>
      </c>
      <c r="BD178" s="167">
        <f>IF(AZ178=4,G178,0)</f>
        <v>0</v>
      </c>
      <c r="BE178" s="167">
        <f>IF(AZ178=5,G178,0)</f>
        <v>0</v>
      </c>
      <c r="CA178" s="202">
        <v>8</v>
      </c>
      <c r="CB178" s="202">
        <v>0</v>
      </c>
      <c r="CZ178" s="167">
        <v>0</v>
      </c>
    </row>
    <row r="179" spans="1:57" ht="12.75">
      <c r="A179" s="215"/>
      <c r="B179" s="216" t="s">
        <v>75</v>
      </c>
      <c r="C179" s="217" t="str">
        <f>CONCATENATE(B173," ",C173)</f>
        <v>D96 Přesuny suti a vybouraných hmot</v>
      </c>
      <c r="D179" s="218"/>
      <c r="E179" s="219"/>
      <c r="F179" s="220"/>
      <c r="G179" s="221">
        <f>SUM(G173:G178)</f>
        <v>0</v>
      </c>
      <c r="O179" s="195">
        <v>4</v>
      </c>
      <c r="BA179" s="222">
        <f>SUM(BA173:BA178)</f>
        <v>0</v>
      </c>
      <c r="BB179" s="222">
        <f>SUM(BB173:BB178)</f>
        <v>0</v>
      </c>
      <c r="BC179" s="222">
        <f>SUM(BC173:BC178)</f>
        <v>0</v>
      </c>
      <c r="BD179" s="222">
        <f>SUM(BD173:BD178)</f>
        <v>0</v>
      </c>
      <c r="BE179" s="222">
        <f>SUM(BE173:BE178)</f>
        <v>0</v>
      </c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spans="1:7" ht="12.75">
      <c r="A203" s="223"/>
      <c r="B203" s="223"/>
      <c r="C203" s="223"/>
      <c r="D203" s="223"/>
      <c r="E203" s="223"/>
      <c r="F203" s="223"/>
      <c r="G203" s="223"/>
    </row>
    <row r="204" spans="1:7" ht="12.75">
      <c r="A204" s="223"/>
      <c r="B204" s="223"/>
      <c r="C204" s="223"/>
      <c r="D204" s="223"/>
      <c r="E204" s="223"/>
      <c r="F204" s="223"/>
      <c r="G204" s="223"/>
    </row>
    <row r="205" spans="1:7" ht="12.75">
      <c r="A205" s="223"/>
      <c r="B205" s="223"/>
      <c r="C205" s="223"/>
      <c r="D205" s="223"/>
      <c r="E205" s="223"/>
      <c r="F205" s="223"/>
      <c r="G205" s="223"/>
    </row>
    <row r="206" spans="1:7" ht="12.75">
      <c r="A206" s="223"/>
      <c r="B206" s="223"/>
      <c r="C206" s="223"/>
      <c r="D206" s="223"/>
      <c r="E206" s="223"/>
      <c r="F206" s="223"/>
      <c r="G206" s="223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spans="1:2" ht="12.75">
      <c r="A238" s="224"/>
      <c r="B238" s="224"/>
    </row>
    <row r="239" spans="1:7" ht="12.75">
      <c r="A239" s="223"/>
      <c r="B239" s="223"/>
      <c r="C239" s="226"/>
      <c r="D239" s="226"/>
      <c r="E239" s="227"/>
      <c r="F239" s="226"/>
      <c r="G239" s="228"/>
    </row>
    <row r="240" spans="1:7" ht="12.75">
      <c r="A240" s="229"/>
      <c r="B240" s="229"/>
      <c r="C240" s="223"/>
      <c r="D240" s="223"/>
      <c r="E240" s="230"/>
      <c r="F240" s="223"/>
      <c r="G240" s="223"/>
    </row>
    <row r="241" spans="1:7" ht="12.75">
      <c r="A241" s="223"/>
      <c r="B241" s="223"/>
      <c r="C241" s="223"/>
      <c r="D241" s="223"/>
      <c r="E241" s="230"/>
      <c r="F241" s="223"/>
      <c r="G241" s="223"/>
    </row>
    <row r="242" spans="1:7" ht="12.75">
      <c r="A242" s="223"/>
      <c r="B242" s="223"/>
      <c r="C242" s="223"/>
      <c r="D242" s="223"/>
      <c r="E242" s="230"/>
      <c r="F242" s="223"/>
      <c r="G242" s="223"/>
    </row>
    <row r="243" spans="1:7" ht="12.75">
      <c r="A243" s="223"/>
      <c r="B243" s="223"/>
      <c r="C243" s="223"/>
      <c r="D243" s="223"/>
      <c r="E243" s="230"/>
      <c r="F243" s="223"/>
      <c r="G243" s="223"/>
    </row>
    <row r="244" spans="1:7" ht="12.75">
      <c r="A244" s="223"/>
      <c r="B244" s="223"/>
      <c r="C244" s="223"/>
      <c r="D244" s="223"/>
      <c r="E244" s="230"/>
      <c r="F244" s="223"/>
      <c r="G244" s="223"/>
    </row>
    <row r="245" spans="1:7" ht="12.75">
      <c r="A245" s="223"/>
      <c r="B245" s="223"/>
      <c r="C245" s="223"/>
      <c r="D245" s="223"/>
      <c r="E245" s="230"/>
      <c r="F245" s="223"/>
      <c r="G245" s="223"/>
    </row>
    <row r="246" spans="1:7" ht="12.75">
      <c r="A246" s="223"/>
      <c r="B246" s="223"/>
      <c r="C246" s="223"/>
      <c r="D246" s="223"/>
      <c r="E246" s="230"/>
      <c r="F246" s="223"/>
      <c r="G246" s="223"/>
    </row>
    <row r="247" spans="1:7" ht="12.75">
      <c r="A247" s="223"/>
      <c r="B247" s="223"/>
      <c r="C247" s="223"/>
      <c r="D247" s="223"/>
      <c r="E247" s="230"/>
      <c r="F247" s="223"/>
      <c r="G247" s="223"/>
    </row>
    <row r="248" spans="1:7" ht="12.75">
      <c r="A248" s="223"/>
      <c r="B248" s="223"/>
      <c r="C248" s="223"/>
      <c r="D248" s="223"/>
      <c r="E248" s="230"/>
      <c r="F248" s="223"/>
      <c r="G248" s="223"/>
    </row>
    <row r="249" spans="1:7" ht="12.75">
      <c r="A249" s="223"/>
      <c r="B249" s="223"/>
      <c r="C249" s="223"/>
      <c r="D249" s="223"/>
      <c r="E249" s="230"/>
      <c r="F249" s="223"/>
      <c r="G249" s="223"/>
    </row>
    <row r="250" spans="1:7" ht="12.75">
      <c r="A250" s="223"/>
      <c r="B250" s="223"/>
      <c r="C250" s="223"/>
      <c r="D250" s="223"/>
      <c r="E250" s="230"/>
      <c r="F250" s="223"/>
      <c r="G250" s="223"/>
    </row>
    <row r="251" spans="1:7" ht="12.75">
      <c r="A251" s="223"/>
      <c r="B251" s="223"/>
      <c r="C251" s="223"/>
      <c r="D251" s="223"/>
      <c r="E251" s="230"/>
      <c r="F251" s="223"/>
      <c r="G251" s="223"/>
    </row>
    <row r="252" spans="1:7" ht="12.75">
      <c r="A252" s="223"/>
      <c r="B252" s="223"/>
      <c r="C252" s="223"/>
      <c r="D252" s="223"/>
      <c r="E252" s="230"/>
      <c r="F252" s="223"/>
      <c r="G252" s="223"/>
    </row>
  </sheetData>
  <mergeCells count="61">
    <mergeCell ref="C170:G170"/>
    <mergeCell ref="C153:G153"/>
    <mergeCell ref="C155:G155"/>
    <mergeCell ref="C157:G157"/>
    <mergeCell ref="C159:G159"/>
    <mergeCell ref="C161:G161"/>
    <mergeCell ref="C164:G164"/>
    <mergeCell ref="C166:G166"/>
    <mergeCell ref="C168:G168"/>
    <mergeCell ref="C119:G119"/>
    <mergeCell ref="C121:D121"/>
    <mergeCell ref="C122:D122"/>
    <mergeCell ref="C124:G124"/>
    <mergeCell ref="C133:G133"/>
    <mergeCell ref="C147:G147"/>
    <mergeCell ref="C84:G84"/>
    <mergeCell ref="C86:G86"/>
    <mergeCell ref="C88:G88"/>
    <mergeCell ref="C90:G90"/>
    <mergeCell ref="C92:G92"/>
    <mergeCell ref="C98:G98"/>
    <mergeCell ref="C74:D74"/>
    <mergeCell ref="C75:D75"/>
    <mergeCell ref="C77:G77"/>
    <mergeCell ref="C79:G79"/>
    <mergeCell ref="C80:D80"/>
    <mergeCell ref="C81:D81"/>
    <mergeCell ref="C64:D64"/>
    <mergeCell ref="C65:D65"/>
    <mergeCell ref="C66:D66"/>
    <mergeCell ref="C67:D67"/>
    <mergeCell ref="C69:G69"/>
    <mergeCell ref="C73:D73"/>
    <mergeCell ref="C53:G53"/>
    <mergeCell ref="C55:G55"/>
    <mergeCell ref="C57:G57"/>
    <mergeCell ref="C59:G59"/>
    <mergeCell ref="C61:G61"/>
    <mergeCell ref="C63:D63"/>
    <mergeCell ref="C43:D43"/>
    <mergeCell ref="C44:D44"/>
    <mergeCell ref="C46:G46"/>
    <mergeCell ref="C48:D48"/>
    <mergeCell ref="C49:D49"/>
    <mergeCell ref="C50:D50"/>
    <mergeCell ref="C37:G37"/>
    <mergeCell ref="C39:G39"/>
    <mergeCell ref="C41:D41"/>
    <mergeCell ref="C42:D42"/>
    <mergeCell ref="C17:G17"/>
    <mergeCell ref="C18:D18"/>
    <mergeCell ref="C19:D19"/>
    <mergeCell ref="C21:G21"/>
    <mergeCell ref="C23:G23"/>
    <mergeCell ref="C27:G27"/>
    <mergeCell ref="A1:G1"/>
    <mergeCell ref="A3:B3"/>
    <mergeCell ref="A4:B4"/>
    <mergeCell ref="E4:G4"/>
    <mergeCell ref="C9:G9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2021-08-15T02:13:50Z</dcterms:created>
  <dcterms:modified xsi:type="dcterms:W3CDTF">2021-08-15T02:14:22Z</dcterms:modified>
  <cp:category/>
  <cp:version/>
  <cp:contentType/>
  <cp:contentStatus/>
</cp:coreProperties>
</file>