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výkaz_výměr" sheetId="1" r:id="rId1"/>
  </sheets>
  <definedNames/>
  <calcPr fullCalcOnLoad="1"/>
</workbook>
</file>

<file path=xl/sharedStrings.xml><?xml version="1.0" encoding="utf-8"?>
<sst xmlns="http://schemas.openxmlformats.org/spreadsheetml/2006/main" count="452" uniqueCount="145">
  <si>
    <t>O</t>
  </si>
  <si>
    <t>P</t>
  </si>
  <si>
    <t>Úroveň</t>
  </si>
  <si>
    <t>TC</t>
  </si>
  <si>
    <t>ČP</t>
  </si>
  <si>
    <t>TV</t>
  </si>
  <si>
    <t>Typ položky</t>
  </si>
  <si>
    <t>Kód položky</t>
  </si>
  <si>
    <t>Popis</t>
  </si>
  <si>
    <t>MJ</t>
  </si>
  <si>
    <t>Množství</t>
  </si>
  <si>
    <t>Celková cena</t>
  </si>
  <si>
    <t xml:space="preserve"> </t>
  </si>
  <si>
    <t xml:space="preserve"> 1</t>
  </si>
  <si>
    <t>D</t>
  </si>
  <si>
    <t>1</t>
  </si>
  <si>
    <t>Zemní práce</t>
  </si>
  <si>
    <t xml:space="preserve">  &gt;2</t>
  </si>
  <si>
    <t>fc</t>
  </si>
  <si>
    <t>M</t>
  </si>
  <si>
    <t>HSV</t>
  </si>
  <si>
    <t>ks</t>
  </si>
  <si>
    <t>Drcená borka vč. dovozu (cca 0,15 m3/1 strom, keř)</t>
  </si>
  <si>
    <t>m3</t>
  </si>
  <si>
    <t>Platanus acerifolia, vel. 16-18, s balem, 3x přesazovaný</t>
  </si>
  <si>
    <t>R10</t>
  </si>
  <si>
    <t>R11</t>
  </si>
  <si>
    <t>Mochna křovitá 'Glenroy Pinkie', vel. 20-40</t>
  </si>
  <si>
    <t>R12</t>
  </si>
  <si>
    <t>kg</t>
  </si>
  <si>
    <t>oc</t>
  </si>
  <si>
    <t>K</t>
  </si>
  <si>
    <t>111251101</t>
  </si>
  <si>
    <t>Odstranění křovin a stromů průměru kmene do 100 mm i s kořeny sklonu terénu do 1:5 z celkové plochy do 100 m2 strojně (štěpkováním)</t>
  </si>
  <si>
    <t>m2</t>
  </si>
  <si>
    <t>111301111</t>
  </si>
  <si>
    <t>Sejmutí drnu tl do 100 mm s přemístěním do 50 m nebo naložením na dopravní prostředek</t>
  </si>
  <si>
    <t>112151313</t>
  </si>
  <si>
    <t>kus</t>
  </si>
  <si>
    <t>112151314</t>
  </si>
  <si>
    <t>112151321</t>
  </si>
  <si>
    <t>112251102</t>
  </si>
  <si>
    <t>Odstranění pařezů D přes 300 do 500 mm</t>
  </si>
  <si>
    <t>112251108</t>
  </si>
  <si>
    <t>Odstranění pařezů D přes 1300 do 1500 mm</t>
  </si>
  <si>
    <t>122551301</t>
  </si>
  <si>
    <t>Odkopávky a prokopávky nezapažené v hornině třídy těžitelnosti III skupiny 6 objem do 20 m3 strojně v omezeném prostoru</t>
  </si>
  <si>
    <t>122911111</t>
  </si>
  <si>
    <t>Odstranění vyfrézované dřevní hmoty hl do 0,2 m v rovině nebo na svahu do 1:5</t>
  </si>
  <si>
    <t>131313701</t>
  </si>
  <si>
    <t>Hloubení nezapažených jam v soudržných horninách třídy těžitelnosti II skupiny 4 ručně</t>
  </si>
  <si>
    <t>162251101</t>
  </si>
  <si>
    <t>Vodorovné přemístění do 20 m výkopku/sypaniny z horniny třídy těžitelnosti I skupiny 1 až 3</t>
  </si>
  <si>
    <t>171201221</t>
  </si>
  <si>
    <t>Poplatek za uložení na skládce (skládkovné) zeminy a kamení kód odpadu 17 05 04</t>
  </si>
  <si>
    <t>t</t>
  </si>
  <si>
    <t>171251201</t>
  </si>
  <si>
    <t>Uložení sypaniny na skládku včetně naložení a  odvozu na příslušnou skládků odpadů</t>
  </si>
  <si>
    <t>174111111</t>
  </si>
  <si>
    <t>Zásyp jam po vyfrézovaných pařezech hl do 0,2 m v rovině nebo na svahu do 1:5</t>
  </si>
  <si>
    <t>pc</t>
  </si>
  <si>
    <t>10364101</t>
  </si>
  <si>
    <t>zemina pro terénní úpravy -  ornice (vrstva 5 cm x 864 m2)</t>
  </si>
  <si>
    <t>181451131</t>
  </si>
  <si>
    <t>Založení parkového trávníku výsevem pl přes 1000 m2 v rovině a ve svahu do 1:5</t>
  </si>
  <si>
    <t>00572410</t>
  </si>
  <si>
    <t>183101214</t>
  </si>
  <si>
    <t>Jamky pro výsadbu s výměnou 50 % půdy zeminy tř 1 až 4 obj přes 0,05 do 0,125 m3 v rovině a svahu do 1:5</t>
  </si>
  <si>
    <t>183101221</t>
  </si>
  <si>
    <t>Jamky pro výsadbu s výměnou 50 % půdy zeminy tř 1 až 4 obj přes 0,4 do 1 m3 v rovině a svahu do 1:5</t>
  </si>
  <si>
    <t>183205111</t>
  </si>
  <si>
    <t>Založení záhonu v rovině a svahu do 1:5 zemina tř 1 a 2</t>
  </si>
  <si>
    <t>183403114</t>
  </si>
  <si>
    <t>Obdělání půdy kultivátorováním v rovině a svahu do 1:5 (4x)</t>
  </si>
  <si>
    <t>183403152</t>
  </si>
  <si>
    <t>Obdělání půdy vláčením v rovině a svahu do 1:5 (3x)</t>
  </si>
  <si>
    <t>183403153</t>
  </si>
  <si>
    <t>Obdělání půdy hrabáním v rovině a svahu do 1:5 (3x)</t>
  </si>
  <si>
    <t>184102112</t>
  </si>
  <si>
    <t>Výsadba dřeviny s balem D přes 0,2 do 0,3 m do jamky se zalitím v rovině a svahu do 1:5</t>
  </si>
  <si>
    <t>184102117</t>
  </si>
  <si>
    <t>Výsadba dřeviny s balem D přes 0,8 do 1 m do jamky se zalitím v rovině a svahu do 1:5</t>
  </si>
  <si>
    <t>184215133</t>
  </si>
  <si>
    <t>Ukotvení kmene dřevin třemi kůly D do 0,1 m dl přes 2 do 3 m</t>
  </si>
  <si>
    <t>184215412</t>
  </si>
  <si>
    <t>Zhotovení závlahové mísy dřevin D přes 0,5 do 1,0 m v rovině nebo na svahu do 1:5</t>
  </si>
  <si>
    <t>184501131</t>
  </si>
  <si>
    <t>Zhotovení obalu z juty ve dvou vrstvách v rovině a svahu do 1:5</t>
  </si>
  <si>
    <t>184802111</t>
  </si>
  <si>
    <t>Chemické odplevelení před založením kultury nad 20 m2 postřikem na široko v rovině a svahu do 1:5 (2x)</t>
  </si>
  <si>
    <t>25234001</t>
  </si>
  <si>
    <t>herbicid totální systémový neselektivní</t>
  </si>
  <si>
    <t>litr</t>
  </si>
  <si>
    <t>184806111</t>
  </si>
  <si>
    <t xml:space="preserve">redukční řez korun stromů po výsadbě D do 2 m </t>
  </si>
  <si>
    <t>60591255</t>
  </si>
  <si>
    <t>kůl vyvazovací dřevěný impregnovaný D 8cm dl 2,5m</t>
  </si>
  <si>
    <t>184851412</t>
  </si>
  <si>
    <t>184911431</t>
  </si>
  <si>
    <t>Mulčování rostlin kůrou tl přes 0,1 do 0,15 m v rovině a svahu do 1:5 (stromy, keře)</t>
  </si>
  <si>
    <t>185802114</t>
  </si>
  <si>
    <t>Hnojení půdy umělým hnojivem k jednotlivým rostlinám v rovině a svahu do 1:5, 40 g/strom, 20g/keř</t>
  </si>
  <si>
    <t>185804312</t>
  </si>
  <si>
    <t>Zalití rostlin vodou plocha přes 20 m2</t>
  </si>
  <si>
    <t>185851121</t>
  </si>
  <si>
    <t>Dovoz vody pro zálivku rostlin za vzdálenost do 6000 m</t>
  </si>
  <si>
    <t>R</t>
  </si>
  <si>
    <t>Příčky ke kotvení stromu (3ks/strom)</t>
  </si>
  <si>
    <t>Popruh (1,5bm/strom)</t>
  </si>
  <si>
    <t>bm</t>
  </si>
  <si>
    <t>Tableta hnojiva</t>
  </si>
  <si>
    <t>km</t>
  </si>
  <si>
    <t xml:space="preserve">   &gt;3</t>
  </si>
  <si>
    <t>R1</t>
  </si>
  <si>
    <t>R2</t>
  </si>
  <si>
    <t>R3</t>
  </si>
  <si>
    <t>R4</t>
  </si>
  <si>
    <t xml:space="preserve">J. cena </t>
  </si>
  <si>
    <t>R5</t>
  </si>
  <si>
    <t>R6</t>
  </si>
  <si>
    <t>R7</t>
  </si>
  <si>
    <t>R8</t>
  </si>
  <si>
    <t>R9</t>
  </si>
  <si>
    <t>R13</t>
  </si>
  <si>
    <t>R14</t>
  </si>
  <si>
    <t>R15</t>
  </si>
  <si>
    <t>celková cena bez DPH</t>
  </si>
  <si>
    <t>celková cena s DPH 21%</t>
  </si>
  <si>
    <t>zpětný řez netrnitých keřů po výsadbě v přes 0,5 do 1 m</t>
  </si>
  <si>
    <t>Voda pro zálivku (100 l/strom, 10l/keř)</t>
  </si>
  <si>
    <t>Odkup dřevní hmoty</t>
  </si>
  <si>
    <t>Psí pisoár - lomový kámen (cca 50x50 cm moravská droba) včetně instalace a uložení do štěrkového lože o rozměrech 1000x5x1000 mm, štěrk frakce 4/8, hloubka 5 cm</t>
  </si>
  <si>
    <t>Parková lavička včetně instalace (kotvením do betonového obrubníku uloženého v zemi včetně doplňkového materiálu pro instalaci lavičky) rozměry 1800x646x773 s opěrkou, kov RAL 7016, barva dřeva tropické</t>
  </si>
  <si>
    <t>Cedule nerezový plech s nadpisem psí patník a piktogramem psa dle domluvy - vel. (200x150x1 mm), vygravírované nadpisy a piktogram včetně instalace na lomový kámen kotevními šrouby a  montážním lepidlem</t>
  </si>
  <si>
    <t>Koš ocel zn.+prášk.vypal.barva RAL 7016 / beton / impregnace / kotvící platle - rozměr 460x886x460 mm včetně ukotvení dle výrobce</t>
  </si>
  <si>
    <t>Ochranný kryt na kmeny stromů (20 cm, hnědá barva)</t>
  </si>
  <si>
    <t>Voda pro chemický postřik</t>
  </si>
  <si>
    <t>Travní osivo - Lednická radost - 5g/m2, výsadba v dubnu 2023</t>
  </si>
  <si>
    <t>Osivo směs travní parková</t>
  </si>
  <si>
    <t>Založení lučního trávníku výsevem pl do 100 m2 v rovině a ve svahu do 1:5</t>
  </si>
  <si>
    <t>181411121</t>
  </si>
  <si>
    <t>Kácení stromu bez postupného spouštění koruny a kmene D přes 0,3 do 0,4 m včetně likvidace dřevní hmoty a odvozu na příslušnou skládku</t>
  </si>
  <si>
    <t>Kácení stromu bez postupného spouštění koruny a kmene D přes 0,4 do 0,5 m včetně likvidace dřevní hmoty a odvozu na příslušnou skládku</t>
  </si>
  <si>
    <t>Kácení stromu bez postupného spouštění koruny a kmene D přes 1,1 do 1,2 m včetně likvidace dřevní hmoty a odvozu na příslušnou skládku</t>
  </si>
  <si>
    <t>Naložení a odvoz dřevní hmoty včetně skládkovného (25 km - 3 kontejnery s objemem 6 m3 (řezy keřů, likvidace náletů)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</si>
</sst>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* #,##0_);_(* \(#,##0\);_(* &quot;-&quot;_);_(@_)"/>
    <numFmt numFmtId="169" formatCode="_(&quot;¤&quot;* #,##0_);_(&quot;¤&quot;* \(#,##0\);_(&quot;¤&quot;* &quot;-&quot;_);_(@_)"/>
    <numFmt numFmtId="170" formatCode="_(* #,##0.00_);_(* \(#,##0.00\);_(* &quot;-&quot;??_);_(@_)"/>
    <numFmt numFmtId="171" formatCode="_(&quot;¤&quot;* #,##0.00_);_(&quot;¤&quot;* \(#,##0.00\);_(&quot;¤&quot;* &quot;-&quot;??_);_(@_)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#,##0;"/>
    <numFmt numFmtId="179" formatCode="#,##0.000"/>
  </numFmts>
  <fonts count="57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sz val="8"/>
      <color indexed="18"/>
      <name val="Tahoma"/>
      <family val="2"/>
    </font>
    <font>
      <sz val="8"/>
      <color indexed="21"/>
      <name val="Tahoma"/>
      <family val="2"/>
    </font>
    <font>
      <b/>
      <sz val="8"/>
      <color indexed="57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8"/>
      <color rgb="FF008000"/>
      <name val="Tahoma"/>
      <family val="2"/>
    </font>
    <font>
      <b/>
      <sz val="8"/>
      <color rgb="FF000080"/>
      <name val="Tahoma"/>
      <family val="2"/>
    </font>
    <font>
      <sz val="8"/>
      <color rgb="FF008080"/>
      <name val="Tahoma"/>
      <family val="2"/>
    </font>
    <font>
      <b/>
      <sz val="8"/>
      <color rgb="FFFF8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49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23" borderId="10" xfId="0" applyNumberFormat="1" applyFont="1" applyFill="1" applyBorder="1" applyAlignment="1" applyProtection="1">
      <alignment horizontal="right" vertical="center" readingOrder="1"/>
      <protection/>
    </xf>
    <xf numFmtId="49" fontId="50" fillId="34" borderId="10" xfId="0" applyNumberFormat="1" applyFont="1" applyFill="1" applyBorder="1" applyAlignment="1" applyProtection="1">
      <alignment horizontal="left" vertical="center" readingOrder="1"/>
      <protection/>
    </xf>
    <xf numFmtId="0" fontId="50" fillId="34" borderId="10" xfId="0" applyNumberFormat="1" applyFont="1" applyFill="1" applyBorder="1" applyAlignment="1" applyProtection="1">
      <alignment horizontal="left" vertical="center" readingOrder="1"/>
      <protection/>
    </xf>
    <xf numFmtId="49" fontId="50" fillId="34" borderId="10" xfId="0" applyNumberFormat="1" applyFont="1" applyFill="1" applyBorder="1" applyAlignment="1" applyProtection="1">
      <alignment horizontal="center" vertical="center" readingOrder="1"/>
      <protection/>
    </xf>
    <xf numFmtId="178" fontId="50" fillId="34" borderId="10" xfId="0" applyNumberFormat="1" applyFont="1" applyFill="1" applyBorder="1" applyAlignment="1" applyProtection="1">
      <alignment horizontal="right" vertical="center" readingOrder="1"/>
      <protection/>
    </xf>
    <xf numFmtId="49" fontId="50" fillId="34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50" fillId="23" borderId="10" xfId="0" applyNumberFormat="1" applyFont="1" applyFill="1" applyBorder="1" applyAlignment="1" applyProtection="1">
      <alignment horizontal="left" vertical="center" readingOrder="1"/>
      <protection/>
    </xf>
    <xf numFmtId="179" fontId="51" fillId="23" borderId="10" xfId="0" applyNumberFormat="1" applyFont="1" applyFill="1" applyBorder="1" applyAlignment="1" applyProtection="1">
      <alignment horizontal="right" vertical="center" readingOrder="1"/>
      <protection/>
    </xf>
    <xf numFmtId="4" fontId="50" fillId="34" borderId="10" xfId="0" applyNumberFormat="1" applyFont="1" applyFill="1" applyBorder="1" applyAlignment="1" applyProtection="1">
      <alignment horizontal="right" vertical="center" readingOrder="1"/>
      <protection/>
    </xf>
    <xf numFmtId="0" fontId="49" fillId="23" borderId="10" xfId="0" applyNumberFormat="1" applyFont="1" applyFill="1" applyBorder="1" applyAlignment="1" applyProtection="1">
      <alignment horizontal="right" vertical="center" readingOrder="1"/>
      <protection/>
    </xf>
    <xf numFmtId="49" fontId="49" fillId="34" borderId="10" xfId="0" applyNumberFormat="1" applyFont="1" applyFill="1" applyBorder="1" applyAlignment="1" applyProtection="1">
      <alignment horizontal="left" vertical="center" readingOrder="1"/>
      <protection/>
    </xf>
    <xf numFmtId="0" fontId="49" fillId="34" borderId="10" xfId="0" applyNumberFormat="1" applyFont="1" applyFill="1" applyBorder="1" applyAlignment="1" applyProtection="1">
      <alignment horizontal="left" vertical="center" readingOrder="1"/>
      <protection/>
    </xf>
    <xf numFmtId="49" fontId="52" fillId="34" borderId="10" xfId="0" applyNumberFormat="1" applyFont="1" applyFill="1" applyBorder="1" applyAlignment="1" applyProtection="1">
      <alignment horizontal="center" vertical="center" readingOrder="1"/>
      <protection/>
    </xf>
    <xf numFmtId="3" fontId="49" fillId="23" borderId="10" xfId="0" applyNumberFormat="1" applyFont="1" applyFill="1" applyBorder="1" applyAlignment="1" applyProtection="1">
      <alignment horizontal="right" vertical="center" readingOrder="1"/>
      <protection/>
    </xf>
    <xf numFmtId="49" fontId="49" fillId="34" borderId="10" xfId="0" applyNumberFormat="1" applyFont="1" applyFill="1" applyBorder="1" applyAlignment="1" applyProtection="1">
      <alignment horizontal="center" vertical="center" readingOrder="1"/>
      <protection/>
    </xf>
    <xf numFmtId="49" fontId="49" fillId="23" borderId="10" xfId="0" applyNumberFormat="1" applyFont="1" applyFill="1" applyBorder="1" applyAlignment="1" applyProtection="1">
      <alignment horizontal="left" vertical="center" readingOrder="1"/>
      <protection/>
    </xf>
    <xf numFmtId="179" fontId="49" fillId="23" borderId="10" xfId="0" applyNumberFormat="1" applyFont="1" applyFill="1" applyBorder="1" applyAlignment="1" applyProtection="1">
      <alignment horizontal="right" vertical="center" readingOrder="1"/>
      <protection/>
    </xf>
    <xf numFmtId="4" fontId="49" fillId="23" borderId="10" xfId="0" applyNumberFormat="1" applyFont="1" applyFill="1" applyBorder="1" applyAlignment="1" applyProtection="1">
      <alignment horizontal="right" vertical="center" readingOrder="1"/>
      <protection/>
    </xf>
    <xf numFmtId="49" fontId="53" fillId="34" borderId="10" xfId="0" applyNumberFormat="1" applyFont="1" applyFill="1" applyBorder="1" applyAlignment="1" applyProtection="1">
      <alignment horizontal="center" vertical="center" readingOrder="1"/>
      <protection/>
    </xf>
    <xf numFmtId="49" fontId="49" fillId="2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" fontId="54" fillId="23" borderId="10" xfId="0" applyNumberFormat="1" applyFont="1" applyFill="1" applyBorder="1" applyAlignment="1" applyProtection="1">
      <alignment horizontal="right" vertical="center" readingOrder="1"/>
      <protection/>
    </xf>
    <xf numFmtId="49" fontId="55" fillId="34" borderId="10" xfId="0" applyNumberFormat="1" applyFont="1" applyFill="1" applyBorder="1" applyAlignment="1" applyProtection="1">
      <alignment horizontal="center" vertical="center" readingOrder="1"/>
      <protection/>
    </xf>
    <xf numFmtId="0" fontId="49" fillId="23" borderId="11" xfId="0" applyNumberFormat="1" applyFont="1" applyFill="1" applyBorder="1" applyAlignment="1" applyProtection="1">
      <alignment horizontal="right" vertical="center" readingOrder="1"/>
      <protection/>
    </xf>
    <xf numFmtId="49" fontId="49" fillId="34" borderId="11" xfId="0" applyNumberFormat="1" applyFont="1" applyFill="1" applyBorder="1" applyAlignment="1" applyProtection="1">
      <alignment horizontal="left" vertical="center" readingOrder="1"/>
      <protection/>
    </xf>
    <xf numFmtId="0" fontId="49" fillId="34" borderId="11" xfId="0" applyNumberFormat="1" applyFont="1" applyFill="1" applyBorder="1" applyAlignment="1" applyProtection="1">
      <alignment horizontal="left" vertical="center" readingOrder="1"/>
      <protection/>
    </xf>
    <xf numFmtId="49" fontId="52" fillId="34" borderId="11" xfId="0" applyNumberFormat="1" applyFont="1" applyFill="1" applyBorder="1" applyAlignment="1" applyProtection="1">
      <alignment horizontal="center" vertical="center" readingOrder="1"/>
      <protection/>
    </xf>
    <xf numFmtId="3" fontId="49" fillId="23" borderId="11" xfId="0" applyNumberFormat="1" applyFont="1" applyFill="1" applyBorder="1" applyAlignment="1" applyProtection="1">
      <alignment horizontal="right" vertical="center" readingOrder="1"/>
      <protection/>
    </xf>
    <xf numFmtId="49" fontId="49" fillId="34" borderId="11" xfId="0" applyNumberFormat="1" applyFont="1" applyFill="1" applyBorder="1" applyAlignment="1" applyProtection="1">
      <alignment horizontal="center" vertical="center" readingOrder="1"/>
      <protection/>
    </xf>
    <xf numFmtId="49" fontId="49" fillId="23" borderId="11" xfId="0" applyNumberFormat="1" applyFont="1" applyFill="1" applyBorder="1" applyAlignment="1" applyProtection="1">
      <alignment horizontal="left" vertical="center" readingOrder="1"/>
      <protection/>
    </xf>
    <xf numFmtId="179" fontId="49" fillId="23" borderId="11" xfId="0" applyNumberFormat="1" applyFont="1" applyFill="1" applyBorder="1" applyAlignment="1" applyProtection="1">
      <alignment horizontal="right" vertical="center" readingOrder="1"/>
      <protection/>
    </xf>
    <xf numFmtId="4" fontId="49" fillId="23" borderId="11" xfId="0" applyNumberFormat="1" applyFont="1" applyFill="1" applyBorder="1" applyAlignment="1" applyProtection="1">
      <alignment horizontal="right" vertical="center" readingOrder="1"/>
      <protection/>
    </xf>
    <xf numFmtId="0" fontId="49" fillId="23" borderId="12" xfId="0" applyNumberFormat="1" applyFont="1" applyFill="1" applyBorder="1" applyAlignment="1" applyProtection="1">
      <alignment horizontal="right" vertical="center" readingOrder="1"/>
      <protection/>
    </xf>
    <xf numFmtId="49" fontId="49" fillId="34" borderId="12" xfId="0" applyNumberFormat="1" applyFont="1" applyFill="1" applyBorder="1" applyAlignment="1" applyProtection="1">
      <alignment horizontal="left" vertical="center" readingOrder="1"/>
      <protection/>
    </xf>
    <xf numFmtId="0" fontId="49" fillId="34" borderId="12" xfId="0" applyNumberFormat="1" applyFont="1" applyFill="1" applyBorder="1" applyAlignment="1" applyProtection="1">
      <alignment horizontal="left" vertical="center" readingOrder="1"/>
      <protection/>
    </xf>
    <xf numFmtId="49" fontId="52" fillId="34" borderId="12" xfId="0" applyNumberFormat="1" applyFont="1" applyFill="1" applyBorder="1" applyAlignment="1" applyProtection="1">
      <alignment horizontal="center" vertical="center" readingOrder="1"/>
      <protection/>
    </xf>
    <xf numFmtId="3" fontId="49" fillId="23" borderId="12" xfId="0" applyNumberFormat="1" applyFont="1" applyFill="1" applyBorder="1" applyAlignment="1" applyProtection="1">
      <alignment horizontal="right" vertical="center" readingOrder="1"/>
      <protection/>
    </xf>
    <xf numFmtId="49" fontId="49" fillId="34" borderId="12" xfId="0" applyNumberFormat="1" applyFont="1" applyFill="1" applyBorder="1" applyAlignment="1" applyProtection="1">
      <alignment horizontal="center" vertical="center" readingOrder="1"/>
      <protection/>
    </xf>
    <xf numFmtId="49" fontId="49" fillId="23" borderId="12" xfId="0" applyNumberFormat="1" applyFont="1" applyFill="1" applyBorder="1" applyAlignment="1" applyProtection="1">
      <alignment horizontal="left" vertical="center" readingOrder="1"/>
      <protection/>
    </xf>
    <xf numFmtId="179" fontId="49" fillId="23" borderId="12" xfId="0" applyNumberFormat="1" applyFont="1" applyFill="1" applyBorder="1" applyAlignment="1" applyProtection="1">
      <alignment horizontal="right" vertical="center" readingOrder="1"/>
      <protection/>
    </xf>
    <xf numFmtId="4" fontId="49" fillId="23" borderId="12" xfId="0" applyNumberFormat="1" applyFont="1" applyFill="1" applyBorder="1" applyAlignment="1" applyProtection="1">
      <alignment horizontal="right" vertical="center" readingOrder="1"/>
      <protection/>
    </xf>
    <xf numFmtId="49" fontId="56" fillId="23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9" fontId="30" fillId="2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30" fillId="23" borderId="11" xfId="0" applyNumberFormat="1" applyFont="1" applyFill="1" applyBorder="1" applyAlignment="1" applyProtection="1">
      <alignment horizontal="left" vertical="center" wrapText="1" shrinkToFit="1" readingOrder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FFFFCC"/>
      <rgbColor rgb="00D3D3D3"/>
      <rgbColor rgb="00A9A9A9"/>
      <rgbColor rgb="00FF8000"/>
      <rgbColor rgb="00008080"/>
      <rgbColor rgb="00000080"/>
      <rgbColor rgb="000065CE"/>
      <rgbColor rgb="0000800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8"/>
  <sheetViews>
    <sheetView showGridLines="0" tabSelected="1" zoomScalePageLayoutView="0" workbookViewId="0" topLeftCell="A1">
      <selection activeCell="L35" sqref="L35:L44"/>
    </sheetView>
  </sheetViews>
  <sheetFormatPr defaultColWidth="9.140625" defaultRowHeight="15"/>
  <cols>
    <col min="1" max="1" width="4.28125" style="0" customWidth="1"/>
    <col min="2" max="2" width="3.28125" style="0" customWidth="1"/>
    <col min="3" max="3" width="6.140625" style="0" customWidth="1"/>
    <col min="4" max="4" width="4.421875" style="0" customWidth="1"/>
    <col min="5" max="5" width="4.57421875" style="0" customWidth="1"/>
    <col min="6" max="6" width="4.28125" style="0" customWidth="1"/>
    <col min="7" max="7" width="8.140625" style="0" customWidth="1"/>
    <col min="8" max="8" width="13.7109375" style="0" customWidth="1"/>
    <col min="9" max="9" width="50.421875" style="0" customWidth="1"/>
    <col min="10" max="10" width="4.57421875" style="0" customWidth="1"/>
    <col min="11" max="11" width="10.7109375" style="0" customWidth="1"/>
    <col min="12" max="12" width="12.28125" style="0" customWidth="1"/>
    <col min="13" max="13" width="14.00390625" style="0" customWidth="1"/>
  </cols>
  <sheetData>
    <row r="1" spans="1:13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117</v>
      </c>
      <c r="M1" s="1" t="s">
        <v>11</v>
      </c>
    </row>
    <row r="2" spans="1:13" ht="17.25" customHeight="1">
      <c r="A2" s="2" t="s">
        <v>12</v>
      </c>
      <c r="B2" s="3"/>
      <c r="C2" s="4" t="s">
        <v>13</v>
      </c>
      <c r="D2" s="5"/>
      <c r="E2" s="6">
        <v>0</v>
      </c>
      <c r="F2" s="5" t="s">
        <v>14</v>
      </c>
      <c r="G2" s="3"/>
      <c r="H2" s="3" t="s">
        <v>15</v>
      </c>
      <c r="I2" s="7" t="s">
        <v>16</v>
      </c>
      <c r="J2" s="8"/>
      <c r="K2" s="9"/>
      <c r="L2" s="10"/>
      <c r="M2" s="10"/>
    </row>
    <row r="3" spans="1:13" ht="35.25" customHeight="1">
      <c r="A3" s="11" t="s">
        <v>12</v>
      </c>
      <c r="B3" s="12"/>
      <c r="C3" s="13" t="s">
        <v>17</v>
      </c>
      <c r="D3" s="20" t="s">
        <v>30</v>
      </c>
      <c r="E3" s="15">
        <v>2</v>
      </c>
      <c r="F3" s="16" t="s">
        <v>31</v>
      </c>
      <c r="G3" s="12" t="s">
        <v>20</v>
      </c>
      <c r="H3" s="12" t="s">
        <v>32</v>
      </c>
      <c r="I3" s="21" t="s">
        <v>33</v>
      </c>
      <c r="J3" s="17" t="s">
        <v>34</v>
      </c>
      <c r="K3" s="18">
        <v>38</v>
      </c>
      <c r="L3" s="19"/>
      <c r="M3" s="19">
        <f aca="true" t="shared" si="0" ref="M3:M50">K3*L3</f>
        <v>0</v>
      </c>
    </row>
    <row r="4" spans="1:13" ht="26.25" customHeight="1">
      <c r="A4" s="11" t="s">
        <v>12</v>
      </c>
      <c r="B4" s="12"/>
      <c r="C4" s="13" t="s">
        <v>17</v>
      </c>
      <c r="D4" s="20" t="s">
        <v>30</v>
      </c>
      <c r="E4" s="15">
        <v>71</v>
      </c>
      <c r="F4" s="16" t="s">
        <v>31</v>
      </c>
      <c r="G4" s="12" t="s">
        <v>20</v>
      </c>
      <c r="H4" s="12" t="s">
        <v>35</v>
      </c>
      <c r="I4" s="21" t="s">
        <v>36</v>
      </c>
      <c r="J4" s="17" t="s">
        <v>34</v>
      </c>
      <c r="K4" s="18">
        <v>864</v>
      </c>
      <c r="L4" s="19"/>
      <c r="M4" s="19">
        <f t="shared" si="0"/>
        <v>0</v>
      </c>
    </row>
    <row r="5" spans="1:13" ht="26.25" customHeight="1">
      <c r="A5" s="11" t="s">
        <v>12</v>
      </c>
      <c r="B5" s="12"/>
      <c r="C5" s="13" t="s">
        <v>17</v>
      </c>
      <c r="D5" s="20" t="s">
        <v>30</v>
      </c>
      <c r="E5" s="15">
        <v>45</v>
      </c>
      <c r="F5" s="16" t="s">
        <v>31</v>
      </c>
      <c r="G5" s="12" t="s">
        <v>20</v>
      </c>
      <c r="H5" s="12" t="s">
        <v>37</v>
      </c>
      <c r="I5" s="21" t="s">
        <v>141</v>
      </c>
      <c r="J5" s="17" t="s">
        <v>38</v>
      </c>
      <c r="K5" s="18">
        <v>3</v>
      </c>
      <c r="L5" s="19"/>
      <c r="M5" s="19">
        <f t="shared" si="0"/>
        <v>0</v>
      </c>
    </row>
    <row r="6" spans="1:13" ht="26.25" customHeight="1">
      <c r="A6" s="11" t="s">
        <v>12</v>
      </c>
      <c r="B6" s="12"/>
      <c r="C6" s="13" t="s">
        <v>17</v>
      </c>
      <c r="D6" s="20" t="s">
        <v>30</v>
      </c>
      <c r="E6" s="15">
        <v>46</v>
      </c>
      <c r="F6" s="16" t="s">
        <v>31</v>
      </c>
      <c r="G6" s="12" t="s">
        <v>20</v>
      </c>
      <c r="H6" s="12" t="s">
        <v>39</v>
      </c>
      <c r="I6" s="21" t="s">
        <v>142</v>
      </c>
      <c r="J6" s="17" t="s">
        <v>38</v>
      </c>
      <c r="K6" s="18">
        <v>2</v>
      </c>
      <c r="L6" s="19"/>
      <c r="M6" s="19">
        <f t="shared" si="0"/>
        <v>0</v>
      </c>
    </row>
    <row r="7" spans="1:13" ht="26.25" customHeight="1">
      <c r="A7" s="11" t="s">
        <v>12</v>
      </c>
      <c r="B7" s="12"/>
      <c r="C7" s="13" t="s">
        <v>17</v>
      </c>
      <c r="D7" s="20" t="s">
        <v>30</v>
      </c>
      <c r="E7" s="15">
        <v>47</v>
      </c>
      <c r="F7" s="16" t="s">
        <v>31</v>
      </c>
      <c r="G7" s="12" t="s">
        <v>20</v>
      </c>
      <c r="H7" s="12" t="s">
        <v>40</v>
      </c>
      <c r="I7" s="21" t="s">
        <v>143</v>
      </c>
      <c r="J7" s="17" t="s">
        <v>38</v>
      </c>
      <c r="K7" s="18">
        <v>1</v>
      </c>
      <c r="L7" s="19"/>
      <c r="M7" s="19">
        <f t="shared" si="0"/>
        <v>0</v>
      </c>
    </row>
    <row r="8" spans="1:13" ht="17.25" customHeight="1">
      <c r="A8" s="11" t="s">
        <v>12</v>
      </c>
      <c r="B8" s="12"/>
      <c r="C8" s="13" t="s">
        <v>17</v>
      </c>
      <c r="D8" s="20" t="s">
        <v>30</v>
      </c>
      <c r="E8" s="15">
        <v>8</v>
      </c>
      <c r="F8" s="16" t="s">
        <v>31</v>
      </c>
      <c r="G8" s="12" t="s">
        <v>20</v>
      </c>
      <c r="H8" s="12" t="s">
        <v>41</v>
      </c>
      <c r="I8" s="21" t="s">
        <v>42</v>
      </c>
      <c r="J8" s="17" t="s">
        <v>38</v>
      </c>
      <c r="K8" s="18">
        <v>5</v>
      </c>
      <c r="L8" s="19"/>
      <c r="M8" s="19">
        <f t="shared" si="0"/>
        <v>0</v>
      </c>
    </row>
    <row r="9" spans="1:13" ht="17.25" customHeight="1">
      <c r="A9" s="11" t="s">
        <v>12</v>
      </c>
      <c r="B9" s="12"/>
      <c r="C9" s="13" t="s">
        <v>17</v>
      </c>
      <c r="D9" s="20" t="s">
        <v>30</v>
      </c>
      <c r="E9" s="15">
        <v>7</v>
      </c>
      <c r="F9" s="16" t="s">
        <v>31</v>
      </c>
      <c r="G9" s="12" t="s">
        <v>20</v>
      </c>
      <c r="H9" s="12" t="s">
        <v>43</v>
      </c>
      <c r="I9" s="21" t="s">
        <v>44</v>
      </c>
      <c r="J9" s="17" t="s">
        <v>38</v>
      </c>
      <c r="K9" s="18">
        <v>1</v>
      </c>
      <c r="L9" s="19"/>
      <c r="M9" s="19">
        <f t="shared" si="0"/>
        <v>0</v>
      </c>
    </row>
    <row r="10" spans="1:13" ht="26.25" customHeight="1">
      <c r="A10" s="11" t="s">
        <v>12</v>
      </c>
      <c r="B10" s="12"/>
      <c r="C10" s="13" t="s">
        <v>17</v>
      </c>
      <c r="D10" s="20" t="s">
        <v>30</v>
      </c>
      <c r="E10" s="15">
        <v>9</v>
      </c>
      <c r="F10" s="16" t="s">
        <v>31</v>
      </c>
      <c r="G10" s="12" t="s">
        <v>20</v>
      </c>
      <c r="H10" s="12" t="s">
        <v>45</v>
      </c>
      <c r="I10" s="21" t="s">
        <v>46</v>
      </c>
      <c r="J10" s="17" t="s">
        <v>23</v>
      </c>
      <c r="K10" s="18">
        <v>5</v>
      </c>
      <c r="L10" s="19"/>
      <c r="M10" s="19">
        <f t="shared" si="0"/>
        <v>0</v>
      </c>
    </row>
    <row r="11" spans="1:13" ht="26.25" customHeight="1">
      <c r="A11" s="11" t="s">
        <v>12</v>
      </c>
      <c r="B11" s="12"/>
      <c r="C11" s="13" t="s">
        <v>17</v>
      </c>
      <c r="D11" s="20" t="s">
        <v>30</v>
      </c>
      <c r="E11" s="15">
        <v>48</v>
      </c>
      <c r="F11" s="16" t="s">
        <v>31</v>
      </c>
      <c r="G11" s="12" t="s">
        <v>20</v>
      </c>
      <c r="H11" s="12" t="s">
        <v>47</v>
      </c>
      <c r="I11" s="21" t="s">
        <v>48</v>
      </c>
      <c r="J11" s="17" t="s">
        <v>34</v>
      </c>
      <c r="K11" s="18">
        <v>6</v>
      </c>
      <c r="L11" s="19"/>
      <c r="M11" s="19">
        <f t="shared" si="0"/>
        <v>0</v>
      </c>
    </row>
    <row r="12" spans="1:13" ht="26.25" customHeight="1">
      <c r="A12" s="11" t="s">
        <v>12</v>
      </c>
      <c r="B12" s="12"/>
      <c r="C12" s="13" t="s">
        <v>17</v>
      </c>
      <c r="D12" s="20" t="s">
        <v>30</v>
      </c>
      <c r="E12" s="15">
        <v>10</v>
      </c>
      <c r="F12" s="16" t="s">
        <v>31</v>
      </c>
      <c r="G12" s="12" t="s">
        <v>20</v>
      </c>
      <c r="H12" s="12" t="s">
        <v>49</v>
      </c>
      <c r="I12" s="21" t="s">
        <v>50</v>
      </c>
      <c r="J12" s="17" t="s">
        <v>23</v>
      </c>
      <c r="K12" s="18">
        <v>5</v>
      </c>
      <c r="L12" s="19"/>
      <c r="M12" s="19">
        <f t="shared" si="0"/>
        <v>0</v>
      </c>
    </row>
    <row r="13" spans="1:13" ht="26.25" customHeight="1">
      <c r="A13" s="11" t="s">
        <v>12</v>
      </c>
      <c r="B13" s="12"/>
      <c r="C13" s="13" t="s">
        <v>17</v>
      </c>
      <c r="D13" s="20" t="s">
        <v>30</v>
      </c>
      <c r="E13" s="15">
        <v>17</v>
      </c>
      <c r="F13" s="16" t="s">
        <v>31</v>
      </c>
      <c r="G13" s="12" t="s">
        <v>20</v>
      </c>
      <c r="H13" s="12" t="s">
        <v>51</v>
      </c>
      <c r="I13" s="21" t="s">
        <v>52</v>
      </c>
      <c r="J13" s="17" t="s">
        <v>23</v>
      </c>
      <c r="K13" s="18">
        <v>43.2</v>
      </c>
      <c r="L13" s="19"/>
      <c r="M13" s="19">
        <f t="shared" si="0"/>
        <v>0</v>
      </c>
    </row>
    <row r="14" spans="1:13" ht="26.25" customHeight="1">
      <c r="A14" s="11" t="s">
        <v>12</v>
      </c>
      <c r="B14" s="12"/>
      <c r="C14" s="13" t="s">
        <v>17</v>
      </c>
      <c r="D14" s="20" t="s">
        <v>30</v>
      </c>
      <c r="E14" s="15">
        <v>18</v>
      </c>
      <c r="F14" s="16" t="s">
        <v>31</v>
      </c>
      <c r="G14" s="12" t="s">
        <v>20</v>
      </c>
      <c r="H14" s="12" t="s">
        <v>53</v>
      </c>
      <c r="I14" s="21" t="s">
        <v>54</v>
      </c>
      <c r="J14" s="17" t="s">
        <v>55</v>
      </c>
      <c r="K14" s="18">
        <v>64.8</v>
      </c>
      <c r="L14" s="19"/>
      <c r="M14" s="19">
        <f t="shared" si="0"/>
        <v>0</v>
      </c>
    </row>
    <row r="15" spans="1:13" ht="26.25" customHeight="1">
      <c r="A15" s="11" t="s">
        <v>12</v>
      </c>
      <c r="B15" s="12"/>
      <c r="C15" s="13" t="s">
        <v>17</v>
      </c>
      <c r="D15" s="20" t="s">
        <v>30</v>
      </c>
      <c r="E15" s="15">
        <v>19</v>
      </c>
      <c r="F15" s="16" t="s">
        <v>31</v>
      </c>
      <c r="G15" s="12" t="s">
        <v>20</v>
      </c>
      <c r="H15" s="12" t="s">
        <v>56</v>
      </c>
      <c r="I15" s="21" t="s">
        <v>57</v>
      </c>
      <c r="J15" s="17" t="s">
        <v>23</v>
      </c>
      <c r="K15" s="18">
        <v>43.2</v>
      </c>
      <c r="L15" s="19"/>
      <c r="M15" s="19">
        <f t="shared" si="0"/>
        <v>0</v>
      </c>
    </row>
    <row r="16" spans="1:13" ht="26.25" customHeight="1">
      <c r="A16" s="11" t="s">
        <v>12</v>
      </c>
      <c r="B16" s="12"/>
      <c r="C16" s="13" t="s">
        <v>17</v>
      </c>
      <c r="D16" s="20" t="s">
        <v>30</v>
      </c>
      <c r="E16" s="15">
        <v>26</v>
      </c>
      <c r="F16" s="16" t="s">
        <v>31</v>
      </c>
      <c r="G16" s="12" t="s">
        <v>20</v>
      </c>
      <c r="H16" s="12" t="s">
        <v>58</v>
      </c>
      <c r="I16" s="21" t="s">
        <v>59</v>
      </c>
      <c r="J16" s="17" t="s">
        <v>34</v>
      </c>
      <c r="K16" s="18">
        <v>6</v>
      </c>
      <c r="L16" s="22"/>
      <c r="M16" s="19">
        <f t="shared" si="0"/>
        <v>0</v>
      </c>
    </row>
    <row r="17" spans="1:13" ht="17.25" customHeight="1">
      <c r="A17" s="11" t="s">
        <v>12</v>
      </c>
      <c r="B17" s="12"/>
      <c r="C17" s="13" t="s">
        <v>17</v>
      </c>
      <c r="D17" s="23" t="s">
        <v>60</v>
      </c>
      <c r="E17" s="15">
        <v>27</v>
      </c>
      <c r="F17" s="16" t="s">
        <v>19</v>
      </c>
      <c r="G17" s="12" t="s">
        <v>20</v>
      </c>
      <c r="H17" s="12" t="s">
        <v>61</v>
      </c>
      <c r="I17" s="43" t="s">
        <v>62</v>
      </c>
      <c r="J17" s="17" t="s">
        <v>55</v>
      </c>
      <c r="K17" s="18">
        <v>64.8</v>
      </c>
      <c r="L17" s="19"/>
      <c r="M17" s="19">
        <f t="shared" si="0"/>
        <v>0</v>
      </c>
    </row>
    <row r="18" spans="1:13" ht="26.25" customHeight="1">
      <c r="A18" s="11" t="s">
        <v>12</v>
      </c>
      <c r="B18" s="12"/>
      <c r="C18" s="13" t="s">
        <v>17</v>
      </c>
      <c r="D18" s="20" t="s">
        <v>30</v>
      </c>
      <c r="E18" s="15">
        <v>67</v>
      </c>
      <c r="F18" s="16" t="s">
        <v>31</v>
      </c>
      <c r="G18" s="12" t="s">
        <v>20</v>
      </c>
      <c r="H18" s="12" t="s">
        <v>140</v>
      </c>
      <c r="I18" s="43" t="s">
        <v>139</v>
      </c>
      <c r="J18" s="17" t="s">
        <v>34</v>
      </c>
      <c r="K18" s="18">
        <v>100</v>
      </c>
      <c r="L18" s="22"/>
      <c r="M18" s="19">
        <f t="shared" si="0"/>
        <v>0</v>
      </c>
    </row>
    <row r="19" spans="1:13" ht="26.25" customHeight="1">
      <c r="A19" s="11" t="s">
        <v>12</v>
      </c>
      <c r="B19" s="12"/>
      <c r="C19" s="13" t="s">
        <v>17</v>
      </c>
      <c r="D19" s="20" t="s">
        <v>30</v>
      </c>
      <c r="E19" s="15">
        <v>68</v>
      </c>
      <c r="F19" s="16" t="s">
        <v>31</v>
      </c>
      <c r="G19" s="12" t="s">
        <v>20</v>
      </c>
      <c r="H19" s="12" t="s">
        <v>63</v>
      </c>
      <c r="I19" s="43" t="s">
        <v>64</v>
      </c>
      <c r="J19" s="17" t="s">
        <v>34</v>
      </c>
      <c r="K19" s="18">
        <v>764</v>
      </c>
      <c r="L19" s="22"/>
      <c r="M19" s="19">
        <f t="shared" si="0"/>
        <v>0</v>
      </c>
    </row>
    <row r="20" spans="1:13" ht="17.25" customHeight="1">
      <c r="A20" s="11" t="s">
        <v>12</v>
      </c>
      <c r="B20" s="12"/>
      <c r="C20" s="13" t="s">
        <v>17</v>
      </c>
      <c r="D20" s="23" t="s">
        <v>60</v>
      </c>
      <c r="E20" s="15">
        <v>69</v>
      </c>
      <c r="F20" s="16" t="s">
        <v>19</v>
      </c>
      <c r="G20" s="12" t="s">
        <v>20</v>
      </c>
      <c r="H20" s="12" t="s">
        <v>65</v>
      </c>
      <c r="I20" s="43" t="s">
        <v>138</v>
      </c>
      <c r="J20" s="17" t="s">
        <v>29</v>
      </c>
      <c r="K20" s="18">
        <v>22.9</v>
      </c>
      <c r="L20" s="19"/>
      <c r="M20" s="19">
        <f>K20*L20</f>
        <v>0</v>
      </c>
    </row>
    <row r="21" spans="1:13" ht="26.25" customHeight="1">
      <c r="A21" s="11" t="s">
        <v>12</v>
      </c>
      <c r="B21" s="12"/>
      <c r="C21" s="13" t="s">
        <v>17</v>
      </c>
      <c r="D21" s="20" t="s">
        <v>30</v>
      </c>
      <c r="E21" s="15">
        <v>59</v>
      </c>
      <c r="F21" s="16" t="s">
        <v>31</v>
      </c>
      <c r="G21" s="12" t="s">
        <v>20</v>
      </c>
      <c r="H21" s="12" t="s">
        <v>66</v>
      </c>
      <c r="I21" s="43" t="s">
        <v>67</v>
      </c>
      <c r="J21" s="17" t="s">
        <v>38</v>
      </c>
      <c r="K21" s="18">
        <v>92</v>
      </c>
      <c r="L21" s="22"/>
      <c r="M21" s="19">
        <f t="shared" si="0"/>
        <v>0</v>
      </c>
    </row>
    <row r="22" spans="1:13" ht="26.25" customHeight="1">
      <c r="A22" s="11" t="s">
        <v>12</v>
      </c>
      <c r="B22" s="12"/>
      <c r="C22" s="13" t="s">
        <v>17</v>
      </c>
      <c r="D22" s="20" t="s">
        <v>30</v>
      </c>
      <c r="E22" s="15">
        <v>30</v>
      </c>
      <c r="F22" s="16" t="s">
        <v>31</v>
      </c>
      <c r="G22" s="12" t="s">
        <v>20</v>
      </c>
      <c r="H22" s="12" t="s">
        <v>68</v>
      </c>
      <c r="I22" s="21" t="s">
        <v>69</v>
      </c>
      <c r="J22" s="17" t="s">
        <v>38</v>
      </c>
      <c r="K22" s="18">
        <v>5</v>
      </c>
      <c r="L22" s="22"/>
      <c r="M22" s="19">
        <f t="shared" si="0"/>
        <v>0</v>
      </c>
    </row>
    <row r="23" spans="1:13" ht="17.25" customHeight="1">
      <c r="A23" s="11" t="s">
        <v>12</v>
      </c>
      <c r="B23" s="12"/>
      <c r="C23" s="13" t="s">
        <v>17</v>
      </c>
      <c r="D23" s="20" t="s">
        <v>30</v>
      </c>
      <c r="E23" s="15">
        <v>58</v>
      </c>
      <c r="F23" s="16" t="s">
        <v>31</v>
      </c>
      <c r="G23" s="12" t="s">
        <v>20</v>
      </c>
      <c r="H23" s="12" t="s">
        <v>70</v>
      </c>
      <c r="I23" s="21" t="s">
        <v>71</v>
      </c>
      <c r="J23" s="17" t="s">
        <v>34</v>
      </c>
      <c r="K23" s="18">
        <v>46</v>
      </c>
      <c r="L23" s="19"/>
      <c r="M23" s="19">
        <f t="shared" si="0"/>
        <v>0</v>
      </c>
    </row>
    <row r="24" spans="1:13" ht="17.25" customHeight="1">
      <c r="A24" s="11" t="s">
        <v>12</v>
      </c>
      <c r="B24" s="12"/>
      <c r="C24" s="13" t="s">
        <v>17</v>
      </c>
      <c r="D24" s="20" t="s">
        <v>30</v>
      </c>
      <c r="E24" s="15">
        <v>64</v>
      </c>
      <c r="F24" s="16" t="s">
        <v>31</v>
      </c>
      <c r="G24" s="12" t="s">
        <v>20</v>
      </c>
      <c r="H24" s="12" t="s">
        <v>72</v>
      </c>
      <c r="I24" s="21" t="s">
        <v>73</v>
      </c>
      <c r="J24" s="17" t="s">
        <v>34</v>
      </c>
      <c r="K24" s="18">
        <v>3456</v>
      </c>
      <c r="L24" s="19"/>
      <c r="M24" s="19">
        <f t="shared" si="0"/>
        <v>0</v>
      </c>
    </row>
    <row r="25" spans="1:13" ht="17.25" customHeight="1">
      <c r="A25" s="11" t="s">
        <v>12</v>
      </c>
      <c r="B25" s="12"/>
      <c r="C25" s="13" t="s">
        <v>17</v>
      </c>
      <c r="D25" s="20" t="s">
        <v>30</v>
      </c>
      <c r="E25" s="15">
        <v>65</v>
      </c>
      <c r="F25" s="16" t="s">
        <v>31</v>
      </c>
      <c r="G25" s="12" t="s">
        <v>20</v>
      </c>
      <c r="H25" s="12" t="s">
        <v>74</v>
      </c>
      <c r="I25" s="21" t="s">
        <v>75</v>
      </c>
      <c r="J25" s="17" t="s">
        <v>34</v>
      </c>
      <c r="K25" s="18">
        <v>2592</v>
      </c>
      <c r="L25" s="19"/>
      <c r="M25" s="19">
        <f t="shared" si="0"/>
        <v>0</v>
      </c>
    </row>
    <row r="26" spans="1:13" ht="17.25" customHeight="1">
      <c r="A26" s="11" t="s">
        <v>12</v>
      </c>
      <c r="B26" s="12"/>
      <c r="C26" s="13" t="s">
        <v>17</v>
      </c>
      <c r="D26" s="20" t="s">
        <v>30</v>
      </c>
      <c r="E26" s="15">
        <v>66</v>
      </c>
      <c r="F26" s="16" t="s">
        <v>31</v>
      </c>
      <c r="G26" s="12" t="s">
        <v>20</v>
      </c>
      <c r="H26" s="12" t="s">
        <v>76</v>
      </c>
      <c r="I26" s="21" t="s">
        <v>77</v>
      </c>
      <c r="J26" s="17" t="s">
        <v>34</v>
      </c>
      <c r="K26" s="18">
        <v>2592</v>
      </c>
      <c r="L26" s="19"/>
      <c r="M26" s="19">
        <f t="shared" si="0"/>
        <v>0</v>
      </c>
    </row>
    <row r="27" spans="1:13" ht="26.25" customHeight="1">
      <c r="A27" s="11" t="s">
        <v>12</v>
      </c>
      <c r="B27" s="12"/>
      <c r="C27" s="13" t="s">
        <v>17</v>
      </c>
      <c r="D27" s="20" t="s">
        <v>30</v>
      </c>
      <c r="E27" s="15">
        <v>60</v>
      </c>
      <c r="F27" s="16" t="s">
        <v>31</v>
      </c>
      <c r="G27" s="12" t="s">
        <v>20</v>
      </c>
      <c r="H27" s="12" t="s">
        <v>78</v>
      </c>
      <c r="I27" s="21" t="s">
        <v>79</v>
      </c>
      <c r="J27" s="17" t="s">
        <v>38</v>
      </c>
      <c r="K27" s="18">
        <v>92</v>
      </c>
      <c r="L27" s="22"/>
      <c r="M27" s="19">
        <f t="shared" si="0"/>
        <v>0</v>
      </c>
    </row>
    <row r="28" spans="1:13" ht="26.25" customHeight="1">
      <c r="A28" s="11" t="s">
        <v>12</v>
      </c>
      <c r="B28" s="12"/>
      <c r="C28" s="13" t="s">
        <v>17</v>
      </c>
      <c r="D28" s="20" t="s">
        <v>30</v>
      </c>
      <c r="E28" s="15">
        <v>31</v>
      </c>
      <c r="F28" s="16" t="s">
        <v>31</v>
      </c>
      <c r="G28" s="12" t="s">
        <v>20</v>
      </c>
      <c r="H28" s="12" t="s">
        <v>80</v>
      </c>
      <c r="I28" s="21" t="s">
        <v>81</v>
      </c>
      <c r="J28" s="17" t="s">
        <v>38</v>
      </c>
      <c r="K28" s="18">
        <v>5</v>
      </c>
      <c r="L28" s="22"/>
      <c r="M28" s="19">
        <f t="shared" si="0"/>
        <v>0</v>
      </c>
    </row>
    <row r="29" spans="1:13" ht="17.25" customHeight="1">
      <c r="A29" s="11" t="s">
        <v>12</v>
      </c>
      <c r="B29" s="12"/>
      <c r="C29" s="13" t="s">
        <v>17</v>
      </c>
      <c r="D29" s="20" t="s">
        <v>30</v>
      </c>
      <c r="E29" s="15">
        <v>41</v>
      </c>
      <c r="F29" s="16" t="s">
        <v>31</v>
      </c>
      <c r="G29" s="12" t="s">
        <v>20</v>
      </c>
      <c r="H29" s="12" t="s">
        <v>82</v>
      </c>
      <c r="I29" s="21" t="s">
        <v>83</v>
      </c>
      <c r="J29" s="17" t="s">
        <v>38</v>
      </c>
      <c r="K29" s="18">
        <v>5</v>
      </c>
      <c r="L29" s="22"/>
      <c r="M29" s="19">
        <f t="shared" si="0"/>
        <v>0</v>
      </c>
    </row>
    <row r="30" spans="1:13" ht="26.25" customHeight="1">
      <c r="A30" s="11" t="s">
        <v>12</v>
      </c>
      <c r="B30" s="12"/>
      <c r="C30" s="13" t="s">
        <v>17</v>
      </c>
      <c r="D30" s="20" t="s">
        <v>30</v>
      </c>
      <c r="E30" s="15">
        <v>54</v>
      </c>
      <c r="F30" s="16" t="s">
        <v>31</v>
      </c>
      <c r="G30" s="12" t="s">
        <v>20</v>
      </c>
      <c r="H30" s="12" t="s">
        <v>84</v>
      </c>
      <c r="I30" s="21" t="s">
        <v>85</v>
      </c>
      <c r="J30" s="17" t="s">
        <v>38</v>
      </c>
      <c r="K30" s="18">
        <v>5</v>
      </c>
      <c r="L30" s="22"/>
      <c r="M30" s="19">
        <f t="shared" si="0"/>
        <v>0</v>
      </c>
    </row>
    <row r="31" spans="1:13" ht="17.25" customHeight="1">
      <c r="A31" s="11" t="s">
        <v>12</v>
      </c>
      <c r="B31" s="12"/>
      <c r="C31" s="13" t="s">
        <v>17</v>
      </c>
      <c r="D31" s="20" t="s">
        <v>30</v>
      </c>
      <c r="E31" s="15">
        <v>33</v>
      </c>
      <c r="F31" s="16" t="s">
        <v>31</v>
      </c>
      <c r="G31" s="12" t="s">
        <v>20</v>
      </c>
      <c r="H31" s="12" t="s">
        <v>86</v>
      </c>
      <c r="I31" s="21" t="s">
        <v>87</v>
      </c>
      <c r="J31" s="17" t="s">
        <v>34</v>
      </c>
      <c r="K31" s="18">
        <v>15</v>
      </c>
      <c r="L31" s="19"/>
      <c r="M31" s="19">
        <f t="shared" si="0"/>
        <v>0</v>
      </c>
    </row>
    <row r="32" spans="1:13" ht="26.25" customHeight="1">
      <c r="A32" s="11" t="s">
        <v>12</v>
      </c>
      <c r="B32" s="12"/>
      <c r="C32" s="13" t="s">
        <v>17</v>
      </c>
      <c r="D32" s="20" t="s">
        <v>30</v>
      </c>
      <c r="E32" s="15">
        <v>23</v>
      </c>
      <c r="F32" s="16" t="s">
        <v>31</v>
      </c>
      <c r="G32" s="12" t="s">
        <v>20</v>
      </c>
      <c r="H32" s="12" t="s">
        <v>88</v>
      </c>
      <c r="I32" s="21" t="s">
        <v>89</v>
      </c>
      <c r="J32" s="17" t="s">
        <v>34</v>
      </c>
      <c r="K32" s="18">
        <v>1728</v>
      </c>
      <c r="L32" s="19"/>
      <c r="M32" s="19">
        <f t="shared" si="0"/>
        <v>0</v>
      </c>
    </row>
    <row r="33" spans="1:13" ht="17.25" customHeight="1">
      <c r="A33" s="11" t="s">
        <v>12</v>
      </c>
      <c r="B33" s="12"/>
      <c r="C33" s="13" t="s">
        <v>17</v>
      </c>
      <c r="D33" s="23" t="s">
        <v>60</v>
      </c>
      <c r="E33" s="15">
        <v>56</v>
      </c>
      <c r="F33" s="16" t="s">
        <v>19</v>
      </c>
      <c r="G33" s="12" t="s">
        <v>20</v>
      </c>
      <c r="H33" s="12" t="s">
        <v>90</v>
      </c>
      <c r="I33" s="43" t="s">
        <v>91</v>
      </c>
      <c r="J33" s="17" t="s">
        <v>92</v>
      </c>
      <c r="K33" s="18">
        <v>0.864</v>
      </c>
      <c r="L33" s="19"/>
      <c r="M33" s="19">
        <f t="shared" si="0"/>
        <v>0</v>
      </c>
    </row>
    <row r="34" spans="1:13" ht="17.25" customHeight="1">
      <c r="A34" s="11" t="s">
        <v>12</v>
      </c>
      <c r="B34" s="12"/>
      <c r="C34" s="13" t="s">
        <v>17</v>
      </c>
      <c r="D34" s="20" t="s">
        <v>30</v>
      </c>
      <c r="E34" s="15">
        <v>38</v>
      </c>
      <c r="F34" s="16" t="s">
        <v>31</v>
      </c>
      <c r="G34" s="12" t="s">
        <v>20</v>
      </c>
      <c r="H34" s="12" t="s">
        <v>93</v>
      </c>
      <c r="I34" s="43" t="s">
        <v>94</v>
      </c>
      <c r="J34" s="17" t="s">
        <v>38</v>
      </c>
      <c r="K34" s="18">
        <v>5</v>
      </c>
      <c r="L34" s="19"/>
      <c r="M34" s="19">
        <f t="shared" si="0"/>
        <v>0</v>
      </c>
    </row>
    <row r="35" spans="1:13" ht="17.25" customHeight="1">
      <c r="A35" s="11" t="s">
        <v>12</v>
      </c>
      <c r="B35" s="12"/>
      <c r="C35" s="13" t="s">
        <v>17</v>
      </c>
      <c r="D35" s="23" t="s">
        <v>60</v>
      </c>
      <c r="E35" s="15">
        <v>39</v>
      </c>
      <c r="F35" s="16" t="s">
        <v>19</v>
      </c>
      <c r="G35" s="12" t="s">
        <v>20</v>
      </c>
      <c r="H35" s="12" t="s">
        <v>95</v>
      </c>
      <c r="I35" s="43" t="s">
        <v>96</v>
      </c>
      <c r="J35" s="17" t="s">
        <v>38</v>
      </c>
      <c r="K35" s="18">
        <v>15</v>
      </c>
      <c r="L35" s="19"/>
      <c r="M35" s="19">
        <f>K35*L35</f>
        <v>0</v>
      </c>
    </row>
    <row r="36" spans="1:13" ht="17.25" customHeight="1">
      <c r="A36" s="11" t="s">
        <v>12</v>
      </c>
      <c r="B36" s="12"/>
      <c r="C36" s="13" t="s">
        <v>17</v>
      </c>
      <c r="D36" s="20" t="s">
        <v>30</v>
      </c>
      <c r="E36" s="15">
        <v>62</v>
      </c>
      <c r="F36" s="16" t="s">
        <v>31</v>
      </c>
      <c r="G36" s="12" t="s">
        <v>20</v>
      </c>
      <c r="H36" s="12" t="s">
        <v>97</v>
      </c>
      <c r="I36" s="21" t="s">
        <v>128</v>
      </c>
      <c r="J36" s="17" t="s">
        <v>38</v>
      </c>
      <c r="K36" s="18">
        <v>92</v>
      </c>
      <c r="L36" s="19"/>
      <c r="M36" s="19">
        <f t="shared" si="0"/>
        <v>0</v>
      </c>
    </row>
    <row r="37" spans="1:13" ht="26.25" customHeight="1">
      <c r="A37" s="11" t="s">
        <v>12</v>
      </c>
      <c r="B37" s="12"/>
      <c r="C37" s="13" t="s">
        <v>17</v>
      </c>
      <c r="D37" s="20" t="s">
        <v>30</v>
      </c>
      <c r="E37" s="15">
        <v>52</v>
      </c>
      <c r="F37" s="16" t="s">
        <v>31</v>
      </c>
      <c r="G37" s="12" t="s">
        <v>20</v>
      </c>
      <c r="H37" s="12" t="s">
        <v>98</v>
      </c>
      <c r="I37" s="21" t="s">
        <v>99</v>
      </c>
      <c r="J37" s="17" t="s">
        <v>34</v>
      </c>
      <c r="K37" s="18">
        <v>51</v>
      </c>
      <c r="L37" s="22"/>
      <c r="M37" s="19">
        <f t="shared" si="0"/>
        <v>0</v>
      </c>
    </row>
    <row r="38" spans="1:13" ht="26.25" customHeight="1">
      <c r="A38" s="11" t="s">
        <v>12</v>
      </c>
      <c r="B38" s="12"/>
      <c r="C38" s="13" t="s">
        <v>17</v>
      </c>
      <c r="D38" s="20" t="s">
        <v>30</v>
      </c>
      <c r="E38" s="15">
        <v>34</v>
      </c>
      <c r="F38" s="16" t="s">
        <v>31</v>
      </c>
      <c r="G38" s="12" t="s">
        <v>20</v>
      </c>
      <c r="H38" s="12" t="s">
        <v>100</v>
      </c>
      <c r="I38" s="21" t="s">
        <v>101</v>
      </c>
      <c r="J38" s="17" t="s">
        <v>55</v>
      </c>
      <c r="K38" s="18">
        <v>0.001</v>
      </c>
      <c r="L38" s="22"/>
      <c r="M38" s="19">
        <f t="shared" si="0"/>
        <v>0</v>
      </c>
    </row>
    <row r="39" spans="1:13" ht="17.25" customHeight="1">
      <c r="A39" s="11" t="s">
        <v>12</v>
      </c>
      <c r="B39" s="12"/>
      <c r="C39" s="13" t="s">
        <v>17</v>
      </c>
      <c r="D39" s="20" t="s">
        <v>30</v>
      </c>
      <c r="E39" s="15">
        <v>61</v>
      </c>
      <c r="F39" s="16" t="s">
        <v>31</v>
      </c>
      <c r="G39" s="12" t="s">
        <v>20</v>
      </c>
      <c r="H39" s="12" t="s">
        <v>102</v>
      </c>
      <c r="I39" s="21" t="s">
        <v>103</v>
      </c>
      <c r="J39" s="17" t="s">
        <v>23</v>
      </c>
      <c r="K39" s="18">
        <v>1.4</v>
      </c>
      <c r="L39" s="19"/>
      <c r="M39" s="19">
        <f t="shared" si="0"/>
        <v>0</v>
      </c>
    </row>
    <row r="40" spans="1:13" ht="17.25" customHeight="1">
      <c r="A40" s="11" t="s">
        <v>12</v>
      </c>
      <c r="B40" s="12"/>
      <c r="C40" s="13" t="s">
        <v>17</v>
      </c>
      <c r="D40" s="20" t="s">
        <v>30</v>
      </c>
      <c r="E40" s="15">
        <v>36</v>
      </c>
      <c r="F40" s="16" t="s">
        <v>31</v>
      </c>
      <c r="G40" s="12" t="s">
        <v>20</v>
      </c>
      <c r="H40" s="12" t="s">
        <v>104</v>
      </c>
      <c r="I40" s="21" t="s">
        <v>105</v>
      </c>
      <c r="J40" s="17" t="s">
        <v>23</v>
      </c>
      <c r="K40" s="18">
        <v>1.4</v>
      </c>
      <c r="L40" s="19"/>
      <c r="M40" s="19">
        <f t="shared" si="0"/>
        <v>0</v>
      </c>
    </row>
    <row r="41" spans="1:13" ht="17.25" customHeight="1">
      <c r="A41" s="11" t="s">
        <v>12</v>
      </c>
      <c r="B41" s="12"/>
      <c r="C41" s="13" t="s">
        <v>17</v>
      </c>
      <c r="D41" s="14" t="s">
        <v>18</v>
      </c>
      <c r="E41" s="15">
        <v>37</v>
      </c>
      <c r="F41" s="16" t="s">
        <v>19</v>
      </c>
      <c r="G41" s="12" t="s">
        <v>20</v>
      </c>
      <c r="H41" s="12" t="s">
        <v>106</v>
      </c>
      <c r="I41" s="43" t="s">
        <v>129</v>
      </c>
      <c r="J41" s="17" t="s">
        <v>23</v>
      </c>
      <c r="K41" s="18">
        <v>1.4</v>
      </c>
      <c r="L41" s="19"/>
      <c r="M41" s="19">
        <f t="shared" si="0"/>
        <v>0</v>
      </c>
    </row>
    <row r="42" spans="1:13" ht="17.25" customHeight="1">
      <c r="A42" s="11" t="s">
        <v>12</v>
      </c>
      <c r="B42" s="12"/>
      <c r="C42" s="13" t="s">
        <v>17</v>
      </c>
      <c r="D42" s="14" t="s">
        <v>18</v>
      </c>
      <c r="E42" s="15">
        <v>40</v>
      </c>
      <c r="F42" s="16" t="s">
        <v>19</v>
      </c>
      <c r="G42" s="12" t="s">
        <v>20</v>
      </c>
      <c r="H42" s="12" t="s">
        <v>113</v>
      </c>
      <c r="I42" s="43" t="s">
        <v>107</v>
      </c>
      <c r="J42" s="17" t="s">
        <v>21</v>
      </c>
      <c r="K42" s="18">
        <v>15</v>
      </c>
      <c r="L42" s="19"/>
      <c r="M42" s="19">
        <f t="shared" si="0"/>
        <v>0</v>
      </c>
    </row>
    <row r="43" spans="1:13" ht="17.25" customHeight="1">
      <c r="A43" s="11" t="s">
        <v>12</v>
      </c>
      <c r="B43" s="12"/>
      <c r="C43" s="13" t="s">
        <v>17</v>
      </c>
      <c r="D43" s="14" t="s">
        <v>18</v>
      </c>
      <c r="E43" s="15">
        <v>42</v>
      </c>
      <c r="F43" s="16" t="s">
        <v>19</v>
      </c>
      <c r="G43" s="12" t="s">
        <v>20</v>
      </c>
      <c r="H43" s="12" t="s">
        <v>114</v>
      </c>
      <c r="I43" s="43" t="s">
        <v>108</v>
      </c>
      <c r="J43" s="17" t="s">
        <v>109</v>
      </c>
      <c r="K43" s="18">
        <v>7.5</v>
      </c>
      <c r="L43" s="19"/>
      <c r="M43" s="19">
        <f t="shared" si="0"/>
        <v>0</v>
      </c>
    </row>
    <row r="44" spans="1:13" ht="17.25" customHeight="1">
      <c r="A44" s="11" t="s">
        <v>12</v>
      </c>
      <c r="B44" s="12"/>
      <c r="C44" s="13" t="s">
        <v>17</v>
      </c>
      <c r="D44" s="14" t="s">
        <v>18</v>
      </c>
      <c r="E44" s="15">
        <v>43</v>
      </c>
      <c r="F44" s="16" t="s">
        <v>19</v>
      </c>
      <c r="G44" s="12" t="s">
        <v>20</v>
      </c>
      <c r="H44" s="12" t="s">
        <v>115</v>
      </c>
      <c r="I44" s="43" t="s">
        <v>110</v>
      </c>
      <c r="J44" s="17" t="s">
        <v>21</v>
      </c>
      <c r="K44" s="18">
        <v>112</v>
      </c>
      <c r="L44" s="19"/>
      <c r="M44" s="19">
        <f t="shared" si="0"/>
        <v>0</v>
      </c>
    </row>
    <row r="45" spans="1:13" ht="17.25" customHeight="1">
      <c r="A45" s="11" t="s">
        <v>12</v>
      </c>
      <c r="B45" s="12"/>
      <c r="C45" s="13" t="s">
        <v>17</v>
      </c>
      <c r="D45" s="14" t="s">
        <v>18</v>
      </c>
      <c r="E45" s="15">
        <v>49</v>
      </c>
      <c r="F45" s="16" t="s">
        <v>19</v>
      </c>
      <c r="G45" s="12" t="s">
        <v>20</v>
      </c>
      <c r="H45" s="12" t="s">
        <v>116</v>
      </c>
      <c r="I45" s="43" t="s">
        <v>130</v>
      </c>
      <c r="J45" s="17" t="s">
        <v>23</v>
      </c>
      <c r="K45" s="18">
        <v>-3.5</v>
      </c>
      <c r="L45" s="19">
        <v>200</v>
      </c>
      <c r="M45" s="19">
        <f t="shared" si="0"/>
        <v>-700</v>
      </c>
    </row>
    <row r="46" spans="1:13" ht="26.25" customHeight="1">
      <c r="A46" s="11" t="s">
        <v>12</v>
      </c>
      <c r="B46" s="12"/>
      <c r="C46" s="13" t="s">
        <v>17</v>
      </c>
      <c r="D46" s="14" t="s">
        <v>18</v>
      </c>
      <c r="E46" s="15">
        <v>50</v>
      </c>
      <c r="F46" s="16" t="s">
        <v>19</v>
      </c>
      <c r="G46" s="12" t="s">
        <v>20</v>
      </c>
      <c r="H46" s="12" t="s">
        <v>118</v>
      </c>
      <c r="I46" s="43" t="s">
        <v>144</v>
      </c>
      <c r="J46" s="17" t="s">
        <v>111</v>
      </c>
      <c r="K46" s="18">
        <v>75</v>
      </c>
      <c r="L46" s="19"/>
      <c r="M46" s="19">
        <f t="shared" si="0"/>
        <v>0</v>
      </c>
    </row>
    <row r="47" spans="1:13" ht="35.25" customHeight="1">
      <c r="A47" s="11" t="s">
        <v>12</v>
      </c>
      <c r="B47" s="12"/>
      <c r="C47" s="13" t="s">
        <v>112</v>
      </c>
      <c r="D47" s="14" t="s">
        <v>18</v>
      </c>
      <c r="E47" s="15">
        <v>28</v>
      </c>
      <c r="F47" s="16" t="s">
        <v>19</v>
      </c>
      <c r="G47" s="12" t="s">
        <v>20</v>
      </c>
      <c r="H47" s="12" t="s">
        <v>119</v>
      </c>
      <c r="I47" s="43" t="s">
        <v>131</v>
      </c>
      <c r="J47" s="17" t="s">
        <v>21</v>
      </c>
      <c r="K47" s="18">
        <v>2</v>
      </c>
      <c r="L47" s="19"/>
      <c r="M47" s="19">
        <f t="shared" si="0"/>
        <v>0</v>
      </c>
    </row>
    <row r="48" spans="1:13" ht="45.75" customHeight="1">
      <c r="A48" s="11" t="s">
        <v>12</v>
      </c>
      <c r="B48" s="12"/>
      <c r="C48" s="13" t="s">
        <v>112</v>
      </c>
      <c r="D48" s="14" t="s">
        <v>18</v>
      </c>
      <c r="E48" s="15">
        <v>29</v>
      </c>
      <c r="F48" s="16" t="s">
        <v>31</v>
      </c>
      <c r="G48" s="12" t="s">
        <v>20</v>
      </c>
      <c r="H48" s="12" t="s">
        <v>120</v>
      </c>
      <c r="I48" s="43" t="s">
        <v>132</v>
      </c>
      <c r="J48" s="17" t="s">
        <v>21</v>
      </c>
      <c r="K48" s="18">
        <v>3</v>
      </c>
      <c r="L48" s="19"/>
      <c r="M48" s="19">
        <f t="shared" si="0"/>
        <v>0</v>
      </c>
    </row>
    <row r="49" spans="1:13" ht="45.75" customHeight="1">
      <c r="A49" s="11" t="s">
        <v>12</v>
      </c>
      <c r="B49" s="12"/>
      <c r="C49" s="13" t="s">
        <v>112</v>
      </c>
      <c r="D49" s="14" t="s">
        <v>18</v>
      </c>
      <c r="E49" s="15">
        <v>72</v>
      </c>
      <c r="F49" s="16" t="s">
        <v>19</v>
      </c>
      <c r="G49" s="12" t="s">
        <v>20</v>
      </c>
      <c r="H49" s="12" t="s">
        <v>121</v>
      </c>
      <c r="I49" s="43" t="s">
        <v>133</v>
      </c>
      <c r="J49" s="17" t="s">
        <v>21</v>
      </c>
      <c r="K49" s="18">
        <v>2</v>
      </c>
      <c r="L49" s="19"/>
      <c r="M49" s="19">
        <f t="shared" si="0"/>
        <v>0</v>
      </c>
    </row>
    <row r="50" spans="1:13" ht="35.25" customHeight="1">
      <c r="A50" s="11" t="s">
        <v>12</v>
      </c>
      <c r="B50" s="12"/>
      <c r="C50" s="13" t="s">
        <v>112</v>
      </c>
      <c r="D50" s="14" t="s">
        <v>18</v>
      </c>
      <c r="E50" s="15">
        <v>73</v>
      </c>
      <c r="F50" s="16" t="s">
        <v>19</v>
      </c>
      <c r="G50" s="12" t="s">
        <v>20</v>
      </c>
      <c r="H50" s="12" t="s">
        <v>122</v>
      </c>
      <c r="I50" s="43" t="s">
        <v>134</v>
      </c>
      <c r="J50" s="17" t="s">
        <v>21</v>
      </c>
      <c r="K50" s="18">
        <v>1</v>
      </c>
      <c r="L50" s="19"/>
      <c r="M50" s="19">
        <f t="shared" si="0"/>
        <v>0</v>
      </c>
    </row>
    <row r="51" spans="1:13" ht="15">
      <c r="A51" s="11" t="s">
        <v>12</v>
      </c>
      <c r="B51" s="12"/>
      <c r="C51" s="13" t="s">
        <v>17</v>
      </c>
      <c r="D51" s="14" t="s">
        <v>18</v>
      </c>
      <c r="E51" s="15">
        <v>44</v>
      </c>
      <c r="F51" s="16" t="s">
        <v>19</v>
      </c>
      <c r="G51" s="12" t="s">
        <v>20</v>
      </c>
      <c r="H51" s="12" t="s">
        <v>25</v>
      </c>
      <c r="I51" s="43" t="s">
        <v>135</v>
      </c>
      <c r="J51" s="17" t="s">
        <v>21</v>
      </c>
      <c r="K51" s="18">
        <v>5</v>
      </c>
      <c r="L51" s="19"/>
      <c r="M51" s="19">
        <f aca="true" t="shared" si="1" ref="M51:M56">K51*L51</f>
        <v>0</v>
      </c>
    </row>
    <row r="52" spans="1:13" ht="15">
      <c r="A52" s="11" t="s">
        <v>12</v>
      </c>
      <c r="B52" s="12"/>
      <c r="C52" s="13" t="s">
        <v>17</v>
      </c>
      <c r="D52" s="14" t="s">
        <v>18</v>
      </c>
      <c r="E52" s="15">
        <v>53</v>
      </c>
      <c r="F52" s="16" t="s">
        <v>19</v>
      </c>
      <c r="G52" s="12" t="s">
        <v>20</v>
      </c>
      <c r="H52" s="12" t="s">
        <v>26</v>
      </c>
      <c r="I52" s="43" t="s">
        <v>22</v>
      </c>
      <c r="J52" s="17" t="s">
        <v>23</v>
      </c>
      <c r="K52" s="18">
        <v>7.65</v>
      </c>
      <c r="L52" s="19"/>
      <c r="M52" s="19">
        <f t="shared" si="1"/>
        <v>0</v>
      </c>
    </row>
    <row r="53" spans="1:13" ht="15">
      <c r="A53" s="11" t="s">
        <v>12</v>
      </c>
      <c r="B53" s="12"/>
      <c r="C53" s="13" t="s">
        <v>17</v>
      </c>
      <c r="D53" s="14" t="s">
        <v>18</v>
      </c>
      <c r="E53" s="15">
        <v>55</v>
      </c>
      <c r="F53" s="16" t="s">
        <v>19</v>
      </c>
      <c r="G53" s="12" t="s">
        <v>20</v>
      </c>
      <c r="H53" s="12" t="s">
        <v>28</v>
      </c>
      <c r="I53" s="43" t="s">
        <v>24</v>
      </c>
      <c r="J53" s="17" t="s">
        <v>21</v>
      </c>
      <c r="K53" s="18">
        <v>5</v>
      </c>
      <c r="L53" s="19"/>
      <c r="M53" s="19">
        <f t="shared" si="1"/>
        <v>0</v>
      </c>
    </row>
    <row r="54" spans="1:13" ht="15">
      <c r="A54" s="11" t="s">
        <v>12</v>
      </c>
      <c r="B54" s="12"/>
      <c r="C54" s="13" t="s">
        <v>17</v>
      </c>
      <c r="D54" s="14" t="s">
        <v>18</v>
      </c>
      <c r="E54" s="15">
        <v>57</v>
      </c>
      <c r="F54" s="16" t="s">
        <v>19</v>
      </c>
      <c r="G54" s="12" t="s">
        <v>20</v>
      </c>
      <c r="H54" s="12" t="s">
        <v>123</v>
      </c>
      <c r="I54" s="43" t="s">
        <v>136</v>
      </c>
      <c r="J54" s="17" t="s">
        <v>23</v>
      </c>
      <c r="K54" s="18">
        <v>0.03</v>
      </c>
      <c r="L54" s="19"/>
      <c r="M54" s="19">
        <f t="shared" si="1"/>
        <v>0</v>
      </c>
    </row>
    <row r="55" spans="1:13" ht="15">
      <c r="A55" s="11" t="s">
        <v>12</v>
      </c>
      <c r="B55" s="12"/>
      <c r="C55" s="13" t="s">
        <v>17</v>
      </c>
      <c r="D55" s="14" t="s">
        <v>18</v>
      </c>
      <c r="E55" s="15">
        <v>63</v>
      </c>
      <c r="F55" s="16" t="s">
        <v>19</v>
      </c>
      <c r="G55" s="12" t="s">
        <v>20</v>
      </c>
      <c r="H55" s="12" t="s">
        <v>124</v>
      </c>
      <c r="I55" s="43" t="s">
        <v>27</v>
      </c>
      <c r="J55" s="17" t="s">
        <v>21</v>
      </c>
      <c r="K55" s="18">
        <v>92</v>
      </c>
      <c r="L55" s="19"/>
      <c r="M55" s="19">
        <f t="shared" si="1"/>
        <v>0</v>
      </c>
    </row>
    <row r="56" spans="1:13" ht="15">
      <c r="A56" s="24" t="s">
        <v>12</v>
      </c>
      <c r="B56" s="25"/>
      <c r="C56" s="26" t="s">
        <v>17</v>
      </c>
      <c r="D56" s="27" t="s">
        <v>18</v>
      </c>
      <c r="E56" s="28">
        <v>70</v>
      </c>
      <c r="F56" s="29" t="s">
        <v>19</v>
      </c>
      <c r="G56" s="25" t="s">
        <v>20</v>
      </c>
      <c r="H56" s="25" t="s">
        <v>125</v>
      </c>
      <c r="I56" s="44" t="s">
        <v>137</v>
      </c>
      <c r="J56" s="30" t="s">
        <v>29</v>
      </c>
      <c r="K56" s="31">
        <v>0.2</v>
      </c>
      <c r="L56" s="32"/>
      <c r="M56" s="32">
        <f t="shared" si="1"/>
        <v>0</v>
      </c>
    </row>
    <row r="57" spans="1:13" ht="15">
      <c r="A57" s="33"/>
      <c r="B57" s="34"/>
      <c r="C57" s="35"/>
      <c r="D57" s="36"/>
      <c r="E57" s="37"/>
      <c r="F57" s="38"/>
      <c r="G57" s="34"/>
      <c r="H57" s="34"/>
      <c r="I57" s="42" t="s">
        <v>126</v>
      </c>
      <c r="J57" s="39"/>
      <c r="K57" s="40"/>
      <c r="L57" s="41"/>
      <c r="M57" s="41">
        <f>SUM(M3:M56)</f>
        <v>-700</v>
      </c>
    </row>
    <row r="58" spans="1:13" ht="15">
      <c r="A58" s="33"/>
      <c r="B58" s="34"/>
      <c r="C58" s="35"/>
      <c r="D58" s="36"/>
      <c r="E58" s="37"/>
      <c r="F58" s="38"/>
      <c r="G58" s="34"/>
      <c r="H58" s="34"/>
      <c r="I58" s="42" t="s">
        <v>127</v>
      </c>
      <c r="J58" s="39"/>
      <c r="K58" s="40"/>
      <c r="L58" s="41"/>
      <c r="M58" s="41">
        <f>M57*1.21</f>
        <v>-847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dcterms:created xsi:type="dcterms:W3CDTF">2022-08-09T09:08:03Z</dcterms:created>
  <dcterms:modified xsi:type="dcterms:W3CDTF">2022-08-11T09:07:54Z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