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05" windowWidth="24675" windowHeight="117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'Položky'!$A$1:$G$46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<sst xmlns="http://schemas.openxmlformats.org/spreadsheetml/2006/main" count="196" uniqueCount="139">
  <si>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</si>
  <si>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</si>
  <si>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</si>
  <si>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</si>
  <si>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</si>
  <si>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</si>
  <si>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</si>
  <si>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</si>
  <si>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</si>
  <si>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</si>
  <si>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</si>
  <si>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</si>
  <si>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</si>
  <si>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</si>
  <si>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</si>
  <si>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</si>
  <si>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</si>
  <si>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</si>
  <si>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</si>
  <si>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</si>
  <si>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</si>
  <si>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</si>
  <si>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</si>
  <si>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</si>
  <si>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</si>
  <si>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</si>
  <si>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</si>
  <si>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</si>
  <si>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</si>
  <si>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</si>
  <si>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</si>
  <si>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</si>
  <si>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</si>
  <si>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</si>
  <si>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</si>
  <si>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</si>
  <si>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</si>
  <si>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</si>
  <si>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</si>
  <si>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</si>
  <si>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</si>
  <si>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</si>
  <si>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</si>
  <si>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</si>
  <si>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</si>
  <si>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</si>
  <si>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</si>
  <si>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</si>
  <si>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</si>
  <si>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</si>
  <si>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</si>
  <si>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</si>
  <si>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</si>
  <si>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</si>
  <si>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</si>
  <si>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</si>
  <si>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</si>
  <si>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</si>
  <si>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</si>
  <si>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</si>
  <si>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</si>
  <si>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</si>
  <si>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</si>
  <si>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</si>
  <si>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</si>
  <si>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</si>
  <si>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</si>
  <si>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</si>
  <si>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</si>
  <si>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</si>
  <si>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 xml:space="preserve">Oprava komunikace </t>
  </si>
  <si>
    <t>ulice 9.května</t>
  </si>
  <si>
    <t>113 15-1114.R00</t>
  </si>
  <si>
    <t xml:space="preserve">Fréz.živič.krytu pl.do 500 m2,pruh do 75 cm,tl.5cm </t>
  </si>
  <si>
    <t>m2</t>
  </si>
  <si>
    <t>113 10-76VL</t>
  </si>
  <si>
    <t xml:space="preserve">Odstranění podkladní vrstvy tl.10 cm </t>
  </si>
  <si>
    <t>113 20-2111.R00</t>
  </si>
  <si>
    <t xml:space="preserve">Vytrhání obrub z krajníků nebo obrubníků stojatých </t>
  </si>
  <si>
    <t>m</t>
  </si>
  <si>
    <t>5</t>
  </si>
  <si>
    <t>Komunikace</t>
  </si>
  <si>
    <t>565 14-1111.R00</t>
  </si>
  <si>
    <t xml:space="preserve">Podklad z obal kam.ACP 16+,ACP 22+,do 3 m,tl. 6 cm </t>
  </si>
  <si>
    <t>573 21-1111.R00</t>
  </si>
  <si>
    <t xml:space="preserve">Postřik živičný spojovací z asfaltu 0,5-0,7 kg/m2 </t>
  </si>
  <si>
    <t>577 14-2212.R00</t>
  </si>
  <si>
    <t xml:space="preserve">Beton asfalt. ACO 8,ACO 11,ACO 16, š.nad 3 m, 5 cm </t>
  </si>
  <si>
    <t>8</t>
  </si>
  <si>
    <t>Trubní vedení</t>
  </si>
  <si>
    <t>899 23-VL</t>
  </si>
  <si>
    <t xml:space="preserve">Výšková úprava uliční vpustě do 10 cm </t>
  </si>
  <si>
    <t>kus</t>
  </si>
  <si>
    <t>899 33-VL</t>
  </si>
  <si>
    <t xml:space="preserve">Výšková úprava vpoklopu šachty do 10 cm </t>
  </si>
  <si>
    <t>91</t>
  </si>
  <si>
    <t>Doplňující práce na komunikaci</t>
  </si>
  <si>
    <t>917 83-2111.R00</t>
  </si>
  <si>
    <t xml:space="preserve">Osazení stojat. obrub. bet.bez opěry,lože z C12/15 </t>
  </si>
  <si>
    <t>592-17487</t>
  </si>
  <si>
    <t xml:space="preserve">Obrubník silniční ABO 1-15 1000/150/300 </t>
  </si>
  <si>
    <t>919 73-5112.R00</t>
  </si>
  <si>
    <t xml:space="preserve">Řezání stávajícího živičného krytu tl. 5 - 10 cm </t>
  </si>
  <si>
    <t>919 73-1122.R00</t>
  </si>
  <si>
    <t xml:space="preserve">Zarovnání styčné plochy živičné tl. do 10 cm </t>
  </si>
  <si>
    <t>915 79-1112.R00</t>
  </si>
  <si>
    <t xml:space="preserve">Předznačení pro značení stopčáry, zebry, nápisů </t>
  </si>
  <si>
    <t>915 79-1111.R00</t>
  </si>
  <si>
    <t xml:space="preserve">Předznačení pro značení dělící čáry,vodící proužky </t>
  </si>
  <si>
    <t>915 71-2211.R00</t>
  </si>
  <si>
    <t>Vodorovné značení střík.barvou proužků š.50 cm vodící pás přechodu 2x2</t>
  </si>
  <si>
    <t>915 72-1111.R00</t>
  </si>
  <si>
    <t>Vodorovné značení střík.barvou stopčar,zeber atd. přechod pro chodce, přejezd pro cyklisty</t>
  </si>
  <si>
    <t>93</t>
  </si>
  <si>
    <t>Dokončovací práce inž.staveb</t>
  </si>
  <si>
    <t>938 90-9311.R00</t>
  </si>
  <si>
    <t>Odstranění nánosu z povrchu podkladu živice/beton před prováděním vodorovného značení</t>
  </si>
  <si>
    <t>96</t>
  </si>
  <si>
    <t>Bourání konstrukcí</t>
  </si>
  <si>
    <t>979 08-1111.R00</t>
  </si>
  <si>
    <t xml:space="preserve">Odvoz suti a vybour. hmot na skládku do 1 km </t>
  </si>
  <si>
    <t>t</t>
  </si>
  <si>
    <t>979 08-1121.R00</t>
  </si>
  <si>
    <t xml:space="preserve">Příplatek k odvozu za každý další 1 km </t>
  </si>
  <si>
    <t>979 99-0113.R00</t>
  </si>
  <si>
    <t xml:space="preserve">Poplatek za skládku suti - asfalt </t>
  </si>
  <si>
    <t>979 99-9998.R00</t>
  </si>
  <si>
    <t xml:space="preserve">Poplatek za skládku suti </t>
  </si>
  <si>
    <t>99</t>
  </si>
  <si>
    <t>Staveništní přesun hmot</t>
  </si>
  <si>
    <t>998 22-5111.R00</t>
  </si>
  <si>
    <t xml:space="preserve">Přesun hmot, pozemní komunikace, kryt živičný </t>
  </si>
  <si>
    <t>VRN1</t>
  </si>
  <si>
    <t>Zařízení staveniště</t>
  </si>
  <si>
    <t>914 99-1001.R00</t>
  </si>
  <si>
    <t xml:space="preserve">Montáž dočasné značky včetně stojanu </t>
  </si>
  <si>
    <t>914 99-2001.R00</t>
  </si>
  <si>
    <t xml:space="preserve">Nájem dopravní značky včetně stojanu </t>
  </si>
  <si>
    <t>ks/den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</si>
</sst>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40" xfId="0" applyFont="1" applyFill="1" applyBorder="1"/>
    <xf numFmtId="165" fontId="7" fillId="0" borderId="37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5" xfId="0" applyNumberFormat="1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5" xfId="0" applyFont="1" applyFill="1" applyBorder="1"/>
    <xf numFmtId="3" fontId="6" fillId="0" borderId="27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0" xfId="0" applyFont="1" applyFill="1" applyBorder="1"/>
    <xf numFmtId="0" fontId="6" fillId="0" borderId="31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33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6" fillId="0" borderId="37" xfId="0" applyFont="1" applyFill="1" applyBorder="1"/>
    <xf numFmtId="0" fontId="0" fillId="0" borderId="37" xfId="0" applyFill="1" applyBorder="1"/>
    <xf numFmtId="4" fontId="0" fillId="0" borderId="57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6" fillId="0" borderId="37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4" fillId="0" borderId="44" xfId="20" applyFont="1" applyFill="1" applyBorder="1">
      <alignment/>
      <protection/>
    </xf>
    <xf numFmtId="0" fontId="0" fillId="0" borderId="44" xfId="20" applyFill="1" applyBorder="1">
      <alignment/>
      <protection/>
    </xf>
    <xf numFmtId="0" fontId="9" fillId="0" borderId="44" xfId="20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left"/>
      <protection/>
    </xf>
    <xf numFmtId="0" fontId="0" fillId="0" borderId="45" xfId="20" applyFill="1" applyBorder="1">
      <alignment/>
      <protection/>
    </xf>
    <xf numFmtId="49" fontId="0" fillId="0" borderId="46" xfId="20" applyNumberFormat="1" applyFont="1" applyFill="1" applyBorder="1" applyAlignment="1">
      <alignment horizontal="center"/>
      <protection/>
    </xf>
    <xf numFmtId="0" fontId="0" fillId="0" borderId="47" xfId="20" applyFont="1" applyFill="1" applyBorder="1" applyAlignment="1">
      <alignment horizontal="center"/>
      <protection/>
    </xf>
    <xf numFmtId="0" fontId="4" fillId="0" borderId="48" xfId="20" applyFont="1" applyFill="1" applyBorder="1">
      <alignment/>
      <protection/>
    </xf>
    <xf numFmtId="0" fontId="0" fillId="0" borderId="48" xfId="20" applyFill="1" applyBorder="1">
      <alignment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49" xfId="20" applyFill="1" applyBorder="1" applyAlignment="1">
      <alignment horizontal="center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5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8" fillId="0" borderId="58" xfId="20" applyNumberFormat="1" applyFont="1" applyFill="1" applyBorder="1" applyAlignment="1">
      <alignment horizontal="left"/>
      <protection/>
    </xf>
    <xf numFmtId="0" fontId="8" fillId="0" borderId="58" xfId="20" applyFont="1" applyFill="1" applyBorder="1" applyAlignment="1">
      <alignment wrapText="1"/>
      <protection/>
    </xf>
    <xf numFmtId="49" fontId="8" fillId="0" borderId="58" xfId="20" applyNumberFormat="1" applyFont="1" applyFill="1" applyBorder="1" applyAlignment="1">
      <alignment horizontal="center" shrinkToFit="1"/>
      <protection/>
    </xf>
    <xf numFmtId="4" fontId="8" fillId="0" borderId="58" xfId="20" applyNumberFormat="1" applyFont="1" applyFill="1" applyBorder="1" applyAlignment="1">
      <alignment horizontal="right"/>
      <protection/>
    </xf>
    <xf numFmtId="4" fontId="8" fillId="0" borderId="58" xfId="20" applyNumberFormat="1" applyFont="1" applyFill="1" applyBorder="1">
      <alignment/>
      <protection/>
    </xf>
    <xf numFmtId="0" fontId="0" fillId="0" borderId="59" xfId="20" applyFill="1" applyBorder="1" applyAlignment="1">
      <alignment horizontal="center"/>
      <protection/>
    </xf>
    <xf numFmtId="49" fontId="4" fillId="0" borderId="59" xfId="20" applyNumberFormat="1" applyFont="1" applyFill="1" applyBorder="1" applyAlignment="1">
      <alignment horizontal="left"/>
      <protection/>
    </xf>
    <xf numFmtId="0" fontId="4" fillId="0" borderId="59" xfId="20" applyFont="1" applyFill="1" applyBorder="1">
      <alignment/>
      <protection/>
    </xf>
    <xf numFmtId="4" fontId="0" fillId="0" borderId="59" xfId="20" applyNumberFormat="1" applyFill="1" applyBorder="1" applyAlignment="1">
      <alignment horizontal="right"/>
      <protection/>
    </xf>
    <xf numFmtId="4" fontId="6" fillId="0" borderId="5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8" xfId="0" applyNumberFormat="1" applyFont="1" applyFill="1" applyBorder="1"/>
    <xf numFmtId="3" fontId="0" fillId="0" borderId="6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71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70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9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7" ht="15.9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9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20" sqref="A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Oprava komunikace 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ulice 9.května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1</v>
      </c>
      <c r="B7" s="99" t="str">
        <f>Položky!C7</f>
        <v>Zemní práce</v>
      </c>
      <c r="C7" s="100"/>
      <c r="D7" s="101"/>
      <c r="E7" s="194">
        <f>Položky!BA11</f>
        <v>0</v>
      </c>
      <c r="F7" s="195">
        <f>Položky!BB11</f>
        <v>0</v>
      </c>
      <c r="G7" s="195">
        <f>Položky!BC11</f>
        <v>0</v>
      </c>
      <c r="H7" s="195">
        <f>Položky!BD11</f>
        <v>0</v>
      </c>
      <c r="I7" s="196">
        <f>Položky!BE11</f>
        <v>0</v>
      </c>
    </row>
    <row r="8" spans="1:9" s="11" customFormat="1" ht="12.75">
      <c r="A8" s="193" t="str">
        <f>Položky!B12</f>
        <v>5</v>
      </c>
      <c r="B8" s="99" t="str">
        <f>Položky!C12</f>
        <v>Komunikace</v>
      </c>
      <c r="C8" s="100"/>
      <c r="D8" s="101"/>
      <c r="E8" s="194">
        <f>Položky!BA16</f>
        <v>0</v>
      </c>
      <c r="F8" s="195">
        <f>Položky!BB16</f>
        <v>0</v>
      </c>
      <c r="G8" s="195">
        <f>Položky!BC16</f>
        <v>0</v>
      </c>
      <c r="H8" s="195">
        <f>Položky!BD16</f>
        <v>0</v>
      </c>
      <c r="I8" s="196">
        <f>Položky!BE16</f>
        <v>0</v>
      </c>
    </row>
    <row r="9" spans="1:9" s="11" customFormat="1" ht="12.75">
      <c r="A9" s="193" t="str">
        <f>Položky!B17</f>
        <v>8</v>
      </c>
      <c r="B9" s="99" t="str">
        <f>Položky!C17</f>
        <v>Trubní vedení</v>
      </c>
      <c r="C9" s="100"/>
      <c r="D9" s="101"/>
      <c r="E9" s="194">
        <f>Položky!BA20</f>
        <v>0</v>
      </c>
      <c r="F9" s="195">
        <f>Položky!BB20</f>
        <v>0</v>
      </c>
      <c r="G9" s="195">
        <f>Položky!BC20</f>
        <v>0</v>
      </c>
      <c r="H9" s="195">
        <f>Položky!BD20</f>
        <v>0</v>
      </c>
      <c r="I9" s="196">
        <f>Položky!BE20</f>
        <v>0</v>
      </c>
    </row>
    <row r="10" spans="1:9" s="11" customFormat="1" ht="12.75">
      <c r="A10" s="193" t="str">
        <f>Položky!B21</f>
        <v>91</v>
      </c>
      <c r="B10" s="99" t="str">
        <f>Položky!C21</f>
        <v>Doplňující práce na komunikaci</v>
      </c>
      <c r="C10" s="100"/>
      <c r="D10" s="101"/>
      <c r="E10" s="194">
        <f>Položky!BA30</f>
        <v>0</v>
      </c>
      <c r="F10" s="195">
        <f>Položky!BB30</f>
        <v>0</v>
      </c>
      <c r="G10" s="195">
        <f>Položky!BC30</f>
        <v>0</v>
      </c>
      <c r="H10" s="195">
        <f>Položky!BD30</f>
        <v>0</v>
      </c>
      <c r="I10" s="196">
        <f>Položky!BE30</f>
        <v>0</v>
      </c>
    </row>
    <row r="11" spans="1:9" s="11" customFormat="1" ht="12.75">
      <c r="A11" s="193" t="str">
        <f>Položky!B31</f>
        <v>93</v>
      </c>
      <c r="B11" s="99" t="str">
        <f>Položky!C31</f>
        <v>Dokončovací práce inž.staveb</v>
      </c>
      <c r="C11" s="100"/>
      <c r="D11" s="101"/>
      <c r="E11" s="194">
        <f>Položky!BA33</f>
        <v>0</v>
      </c>
      <c r="F11" s="195">
        <f>Položky!BB33</f>
        <v>0</v>
      </c>
      <c r="G11" s="195">
        <f>Položky!BC33</f>
        <v>0</v>
      </c>
      <c r="H11" s="195">
        <f>Položky!BD33</f>
        <v>0</v>
      </c>
      <c r="I11" s="196">
        <f>Položky!BE33</f>
        <v>0</v>
      </c>
    </row>
    <row r="12" spans="1:9" s="11" customFormat="1" ht="12.75">
      <c r="A12" s="193" t="str">
        <f>Položky!B34</f>
        <v>96</v>
      </c>
      <c r="B12" s="99" t="str">
        <f>Položky!C34</f>
        <v>Bourání konstrukcí</v>
      </c>
      <c r="C12" s="100"/>
      <c r="D12" s="101"/>
      <c r="E12" s="194">
        <f>Položky!BA39</f>
        <v>0</v>
      </c>
      <c r="F12" s="195">
        <f>Položky!BB39</f>
        <v>0</v>
      </c>
      <c r="G12" s="195">
        <f>Položky!BC39</f>
        <v>0</v>
      </c>
      <c r="H12" s="195">
        <f>Položky!BD39</f>
        <v>0</v>
      </c>
      <c r="I12" s="196">
        <f>Položky!BE39</f>
        <v>0</v>
      </c>
    </row>
    <row r="13" spans="1:9" s="11" customFormat="1" ht="12.75">
      <c r="A13" s="193" t="str">
        <f>Položky!B40</f>
        <v>99</v>
      </c>
      <c r="B13" s="99" t="str">
        <f>Položky!C40</f>
        <v>Staveništní přesun hmot</v>
      </c>
      <c r="C13" s="100"/>
      <c r="D13" s="101"/>
      <c r="E13" s="194">
        <f>Položky!BA42</f>
        <v>0</v>
      </c>
      <c r="F13" s="195">
        <f>Položky!BB42</f>
        <v>0</v>
      </c>
      <c r="G13" s="195">
        <f>Položky!BC42</f>
        <v>0</v>
      </c>
      <c r="H13" s="195">
        <f>Položky!BD42</f>
        <v>0</v>
      </c>
      <c r="I13" s="196">
        <f>Položky!BE42</f>
        <v>0</v>
      </c>
    </row>
    <row r="14" spans="1:9" s="11" customFormat="1" ht="13.5" thickBot="1">
      <c r="A14" s="193" t="str">
        <f>Položky!B43</f>
        <v>VRN1</v>
      </c>
      <c r="B14" s="99" t="str">
        <f>Položky!C43</f>
        <v>Zařízení staveniště</v>
      </c>
      <c r="C14" s="100"/>
      <c r="D14" s="101"/>
      <c r="E14" s="194">
        <f>Položky!BA46</f>
        <v>0</v>
      </c>
      <c r="F14" s="195">
        <f>Položky!BB46</f>
        <v>0</v>
      </c>
      <c r="G14" s="195">
        <f>Položky!BC46</f>
        <v>0</v>
      </c>
      <c r="H14" s="195">
        <f>Položky!BD46</f>
        <v>0</v>
      </c>
      <c r="I14" s="196">
        <f>Položky!BE46</f>
        <v>0</v>
      </c>
    </row>
    <row r="15" spans="1:9" s="107" customFormat="1" ht="13.5" thickBot="1">
      <c r="A15" s="102"/>
      <c r="B15" s="94" t="s">
        <v>50</v>
      </c>
      <c r="C15" s="94"/>
      <c r="D15" s="103"/>
      <c r="E15" s="104">
        <f>SUM(E7:E14)</f>
        <v>0</v>
      </c>
      <c r="F15" s="105">
        <f>SUM(F7:F14)</f>
        <v>0</v>
      </c>
      <c r="G15" s="105">
        <f>SUM(G7:G14)</f>
        <v>0</v>
      </c>
      <c r="H15" s="105">
        <f>SUM(H7:H14)</f>
        <v>0</v>
      </c>
      <c r="I15" s="106">
        <f>SUM(I7:I14)</f>
        <v>0</v>
      </c>
    </row>
    <row r="16" spans="1:9" ht="12.75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57" ht="19.5" customHeight="1">
      <c r="A17" s="108" t="s">
        <v>51</v>
      </c>
      <c r="B17" s="108"/>
      <c r="C17" s="108"/>
      <c r="D17" s="108"/>
      <c r="E17" s="108"/>
      <c r="F17" s="108"/>
      <c r="G17" s="109"/>
      <c r="H17" s="108"/>
      <c r="I17" s="108"/>
      <c r="BA17" s="32"/>
      <c r="BB17" s="32"/>
      <c r="BC17" s="32"/>
      <c r="BD17" s="32"/>
      <c r="BE17" s="32"/>
    </row>
    <row r="18" spans="1:9" ht="13.5" thickBot="1">
      <c r="A18" s="110"/>
      <c r="B18" s="110"/>
      <c r="C18" s="110"/>
      <c r="D18" s="110"/>
      <c r="E18" s="110"/>
      <c r="F18" s="110"/>
      <c r="G18" s="110"/>
      <c r="H18" s="110"/>
      <c r="I18" s="110"/>
    </row>
    <row r="19" spans="1:9" ht="12.75">
      <c r="A19" s="111" t="s">
        <v>52</v>
      </c>
      <c r="B19" s="112"/>
      <c r="C19" s="112"/>
      <c r="D19" s="113"/>
      <c r="E19" s="114" t="s">
        <v>53</v>
      </c>
      <c r="F19" s="115" t="s">
        <v>54</v>
      </c>
      <c r="G19" s="116" t="s">
        <v>55</v>
      </c>
      <c r="H19" s="117"/>
      <c r="I19" s="118" t="s">
        <v>53</v>
      </c>
    </row>
    <row r="20" spans="1:53" ht="12.75">
      <c r="A20" s="119"/>
      <c r="B20" s="120"/>
      <c r="C20" s="120"/>
      <c r="D20" s="121"/>
      <c r="E20" s="122"/>
      <c r="F20" s="123"/>
      <c r="G20" s="124">
        <f>CHOOSE(BA20+1,HSV+PSV,HSV+PSV+Mont,HSV+PSV+Dodavka+Mont,HSV,PSV,Mont,Dodavka,Mont+Dodavka,0)</f>
        <v>0</v>
      </c>
      <c r="H20" s="125"/>
      <c r="I20" s="126">
        <f>E20+F20*G20/100</f>
        <v>0</v>
      </c>
      <c r="BA20">
        <v>8</v>
      </c>
    </row>
    <row r="21" spans="1:9" ht="13.5" thickBot="1">
      <c r="A21" s="127"/>
      <c r="B21" s="128" t="s">
        <v>56</v>
      </c>
      <c r="C21" s="129"/>
      <c r="D21" s="130"/>
      <c r="E21" s="131"/>
      <c r="F21" s="132"/>
      <c r="G21" s="132"/>
      <c r="H21" s="133">
        <f>SUM(H20:H20)</f>
        <v>0</v>
      </c>
      <c r="I21" s="134"/>
    </row>
    <row r="22" spans="1:9" ht="12.75">
      <c r="A22" s="110"/>
      <c r="B22" s="110"/>
      <c r="C22" s="110"/>
      <c r="D22" s="110"/>
      <c r="E22" s="110"/>
      <c r="F22" s="110"/>
      <c r="G22" s="110"/>
      <c r="H22" s="110"/>
      <c r="I22" s="110"/>
    </row>
    <row r="23" spans="2:9" ht="12.75">
      <c r="B23" s="107"/>
      <c r="F23" s="135"/>
      <c r="G23" s="136"/>
      <c r="H23" s="136"/>
      <c r="I23" s="137"/>
    </row>
    <row r="24" spans="6:9" ht="12.75">
      <c r="F24" s="135"/>
      <c r="G24" s="136"/>
      <c r="H24" s="136"/>
      <c r="I24" s="137"/>
    </row>
    <row r="25" spans="6:9" ht="12.75">
      <c r="F25" s="135"/>
      <c r="G25" s="136"/>
      <c r="H25" s="136"/>
      <c r="I25" s="137"/>
    </row>
    <row r="26" spans="6:9" ht="12.75">
      <c r="F26" s="135"/>
      <c r="G26" s="136"/>
      <c r="H26" s="136"/>
      <c r="I26" s="137"/>
    </row>
    <row r="27" spans="6:9" ht="12.75">
      <c r="F27" s="135"/>
      <c r="G27" s="136"/>
      <c r="H27" s="136"/>
      <c r="I27" s="137"/>
    </row>
    <row r="28" spans="6:9" ht="12.75"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9"/>
  <sheetViews>
    <sheetView showGridLines="0" showZeros="0" workbookViewId="0" topLeftCell="A1">
      <selection activeCell="A46" sqref="A46:IV48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 xml:space="preserve"> Oprava komunikace 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 xml:space="preserve"> ulice 9.května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66</v>
      </c>
      <c r="C7" s="167" t="s">
        <v>67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72</v>
      </c>
      <c r="C8" s="175" t="s">
        <v>73</v>
      </c>
      <c r="D8" s="176" t="s">
        <v>74</v>
      </c>
      <c r="E8" s="177">
        <v>1590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12.75">
      <c r="A9" s="173">
        <v>2</v>
      </c>
      <c r="B9" s="174" t="s">
        <v>75</v>
      </c>
      <c r="C9" s="175" t="s">
        <v>76</v>
      </c>
      <c r="D9" s="176" t="s">
        <v>74</v>
      </c>
      <c r="E9" s="177">
        <v>1590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77</v>
      </c>
      <c r="C10" s="175" t="s">
        <v>78</v>
      </c>
      <c r="D10" s="176" t="s">
        <v>79</v>
      </c>
      <c r="E10" s="177">
        <v>2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57" ht="12.75">
      <c r="A11" s="179"/>
      <c r="B11" s="180" t="s">
        <v>69</v>
      </c>
      <c r="C11" s="181" t="str">
        <f>CONCATENATE(B7," ",C7)</f>
        <v>1 Zemní práce</v>
      </c>
      <c r="D11" s="179"/>
      <c r="E11" s="182"/>
      <c r="F11" s="182"/>
      <c r="G11" s="183">
        <f>SUM(G7:G10)</f>
        <v>0</v>
      </c>
      <c r="O11" s="172">
        <v>4</v>
      </c>
      <c r="BA11" s="184">
        <f>SUM(BA7:BA10)</f>
        <v>0</v>
      </c>
      <c r="BB11" s="184">
        <f>SUM(BB7:BB10)</f>
        <v>0</v>
      </c>
      <c r="BC11" s="184">
        <f>SUM(BC7:BC10)</f>
        <v>0</v>
      </c>
      <c r="BD11" s="184">
        <f>SUM(BD7:BD10)</f>
        <v>0</v>
      </c>
      <c r="BE11" s="184">
        <f>SUM(BE7:BE10)</f>
        <v>0</v>
      </c>
    </row>
    <row r="12" spans="1:15" ht="12.75">
      <c r="A12" s="165" t="s">
        <v>65</v>
      </c>
      <c r="B12" s="166" t="s">
        <v>80</v>
      </c>
      <c r="C12" s="167" t="s">
        <v>81</v>
      </c>
      <c r="D12" s="168"/>
      <c r="E12" s="169"/>
      <c r="F12" s="169"/>
      <c r="G12" s="170"/>
      <c r="H12" s="171"/>
      <c r="I12" s="171"/>
      <c r="O12" s="172">
        <v>1</v>
      </c>
    </row>
    <row r="13" spans="1:104" ht="12.75">
      <c r="A13" s="173">
        <v>4</v>
      </c>
      <c r="B13" s="174" t="s">
        <v>82</v>
      </c>
      <c r="C13" s="175" t="s">
        <v>83</v>
      </c>
      <c r="D13" s="176" t="s">
        <v>74</v>
      </c>
      <c r="E13" s="177">
        <v>1590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4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0.15826</v>
      </c>
    </row>
    <row r="14" spans="1:104" ht="12.75">
      <c r="A14" s="173">
        <v>5</v>
      </c>
      <c r="B14" s="174" t="s">
        <v>84</v>
      </c>
      <c r="C14" s="175" t="s">
        <v>85</v>
      </c>
      <c r="D14" s="176" t="s">
        <v>74</v>
      </c>
      <c r="E14" s="177">
        <v>1590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5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0.00061</v>
      </c>
    </row>
    <row r="15" spans="1:104" ht="12.75">
      <c r="A15" s="173">
        <v>6</v>
      </c>
      <c r="B15" s="174" t="s">
        <v>86</v>
      </c>
      <c r="C15" s="175" t="s">
        <v>87</v>
      </c>
      <c r="D15" s="176" t="s">
        <v>74</v>
      </c>
      <c r="E15" s="177">
        <v>1590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6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0.12715</v>
      </c>
    </row>
    <row r="16" spans="1:57" ht="12.75">
      <c r="A16" s="179"/>
      <c r="B16" s="180" t="s">
        <v>69</v>
      </c>
      <c r="C16" s="181" t="str">
        <f>CONCATENATE(B12," ",C12)</f>
        <v>5 Komunikace</v>
      </c>
      <c r="D16" s="179"/>
      <c r="E16" s="182"/>
      <c r="F16" s="182"/>
      <c r="G16" s="183">
        <f>SUM(G12:G15)</f>
        <v>0</v>
      </c>
      <c r="O16" s="172">
        <v>4</v>
      </c>
      <c r="BA16" s="184">
        <f>SUM(BA12:BA15)</f>
        <v>0</v>
      </c>
      <c r="BB16" s="184">
        <f>SUM(BB12:BB15)</f>
        <v>0</v>
      </c>
      <c r="BC16" s="184">
        <f>SUM(BC12:BC15)</f>
        <v>0</v>
      </c>
      <c r="BD16" s="184">
        <f>SUM(BD12:BD15)</f>
        <v>0</v>
      </c>
      <c r="BE16" s="184">
        <f>SUM(BE12:BE15)</f>
        <v>0</v>
      </c>
    </row>
    <row r="17" spans="1:15" ht="12.75">
      <c r="A17" s="165" t="s">
        <v>65</v>
      </c>
      <c r="B17" s="166" t="s">
        <v>88</v>
      </c>
      <c r="C17" s="167" t="s">
        <v>89</v>
      </c>
      <c r="D17" s="168"/>
      <c r="E17" s="169"/>
      <c r="F17" s="169"/>
      <c r="G17" s="170"/>
      <c r="H17" s="171"/>
      <c r="I17" s="171"/>
      <c r="O17" s="172">
        <v>1</v>
      </c>
    </row>
    <row r="18" spans="1:104" ht="12.75">
      <c r="A18" s="173">
        <v>7</v>
      </c>
      <c r="B18" s="174" t="s">
        <v>90</v>
      </c>
      <c r="C18" s="175" t="s">
        <v>91</v>
      </c>
      <c r="D18" s="176" t="s">
        <v>92</v>
      </c>
      <c r="E18" s="177">
        <v>12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7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0.43382</v>
      </c>
    </row>
    <row r="19" spans="1:104" ht="12.75">
      <c r="A19" s="173">
        <v>8</v>
      </c>
      <c r="B19" s="174" t="s">
        <v>93</v>
      </c>
      <c r="C19" s="175" t="s">
        <v>94</v>
      </c>
      <c r="D19" s="176" t="s">
        <v>92</v>
      </c>
      <c r="E19" s="177">
        <v>5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8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0.43094</v>
      </c>
    </row>
    <row r="20" spans="1:57" ht="12.75">
      <c r="A20" s="179"/>
      <c r="B20" s="180" t="s">
        <v>69</v>
      </c>
      <c r="C20" s="181" t="str">
        <f>CONCATENATE(B17," ",C17)</f>
        <v>8 Trubní vedení</v>
      </c>
      <c r="D20" s="179"/>
      <c r="E20" s="182"/>
      <c r="F20" s="182"/>
      <c r="G20" s="183">
        <f>SUM(G17:G19)</f>
        <v>0</v>
      </c>
      <c r="O20" s="172">
        <v>4</v>
      </c>
      <c r="BA20" s="184">
        <f>SUM(BA17:BA19)</f>
        <v>0</v>
      </c>
      <c r="BB20" s="184">
        <f>SUM(BB17:BB19)</f>
        <v>0</v>
      </c>
      <c r="BC20" s="184">
        <f>SUM(BC17:BC19)</f>
        <v>0</v>
      </c>
      <c r="BD20" s="184">
        <f>SUM(BD17:BD19)</f>
        <v>0</v>
      </c>
      <c r="BE20" s="184">
        <f>SUM(BE17:BE19)</f>
        <v>0</v>
      </c>
    </row>
    <row r="21" spans="1:15" ht="12.75">
      <c r="A21" s="165" t="s">
        <v>65</v>
      </c>
      <c r="B21" s="166" t="s">
        <v>95</v>
      </c>
      <c r="C21" s="167" t="s">
        <v>96</v>
      </c>
      <c r="D21" s="168"/>
      <c r="E21" s="169"/>
      <c r="F21" s="169"/>
      <c r="G21" s="170"/>
      <c r="H21" s="171"/>
      <c r="I21" s="171"/>
      <c r="O21" s="172">
        <v>1</v>
      </c>
    </row>
    <row r="22" spans="1:104" ht="12.75">
      <c r="A22" s="173">
        <v>9</v>
      </c>
      <c r="B22" s="174" t="s">
        <v>97</v>
      </c>
      <c r="C22" s="175" t="s">
        <v>98</v>
      </c>
      <c r="D22" s="176" t="s">
        <v>79</v>
      </c>
      <c r="E22" s="177">
        <v>3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9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0.10674</v>
      </c>
    </row>
    <row r="23" spans="1:104" ht="12.75">
      <c r="A23" s="173">
        <v>10</v>
      </c>
      <c r="B23" s="174" t="s">
        <v>99</v>
      </c>
      <c r="C23" s="175" t="s">
        <v>100</v>
      </c>
      <c r="D23" s="176" t="s">
        <v>92</v>
      </c>
      <c r="E23" s="177">
        <v>3.03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1</v>
      </c>
      <c r="AC23" s="139">
        <v>10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1.44</v>
      </c>
    </row>
    <row r="24" spans="1:104" ht="12.75">
      <c r="A24" s="173">
        <v>11</v>
      </c>
      <c r="B24" s="174" t="s">
        <v>101</v>
      </c>
      <c r="C24" s="175" t="s">
        <v>102</v>
      </c>
      <c r="D24" s="176" t="s">
        <v>79</v>
      </c>
      <c r="E24" s="177">
        <v>53.6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0</v>
      </c>
      <c r="AC24" s="139">
        <v>11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</v>
      </c>
    </row>
    <row r="25" spans="1:104" ht="12.75">
      <c r="A25" s="173">
        <v>12</v>
      </c>
      <c r="B25" s="174" t="s">
        <v>103</v>
      </c>
      <c r="C25" s="175" t="s">
        <v>104</v>
      </c>
      <c r="D25" s="176" t="s">
        <v>79</v>
      </c>
      <c r="E25" s="177">
        <v>53.6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12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</v>
      </c>
    </row>
    <row r="26" spans="1:104" ht="12.75">
      <c r="A26" s="173">
        <v>13</v>
      </c>
      <c r="B26" s="174" t="s">
        <v>105</v>
      </c>
      <c r="C26" s="175" t="s">
        <v>106</v>
      </c>
      <c r="D26" s="176" t="s">
        <v>74</v>
      </c>
      <c r="E26" s="177">
        <v>43.25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13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</v>
      </c>
    </row>
    <row r="27" spans="1:104" ht="12.75">
      <c r="A27" s="173">
        <v>14</v>
      </c>
      <c r="B27" s="174" t="s">
        <v>107</v>
      </c>
      <c r="C27" s="175" t="s">
        <v>108</v>
      </c>
      <c r="D27" s="176" t="s">
        <v>79</v>
      </c>
      <c r="E27" s="177">
        <v>18.75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14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</v>
      </c>
    </row>
    <row r="28" spans="1:104" ht="22.5">
      <c r="A28" s="173">
        <v>15</v>
      </c>
      <c r="B28" s="174" t="s">
        <v>109</v>
      </c>
      <c r="C28" s="175" t="s">
        <v>110</v>
      </c>
      <c r="D28" s="176" t="s">
        <v>79</v>
      </c>
      <c r="E28" s="177">
        <v>18.75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15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0.00035</v>
      </c>
    </row>
    <row r="29" spans="1:104" ht="22.5">
      <c r="A29" s="173">
        <v>16</v>
      </c>
      <c r="B29" s="174" t="s">
        <v>111</v>
      </c>
      <c r="C29" s="175" t="s">
        <v>112</v>
      </c>
      <c r="D29" s="176" t="s">
        <v>74</v>
      </c>
      <c r="E29" s="177">
        <v>43.25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16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0.00076</v>
      </c>
    </row>
    <row r="30" spans="1:57" ht="12.75">
      <c r="A30" s="179"/>
      <c r="B30" s="180" t="s">
        <v>69</v>
      </c>
      <c r="C30" s="181" t="str">
        <f>CONCATENATE(B21," ",C21)</f>
        <v>91 Doplňující práce na komunikaci</v>
      </c>
      <c r="D30" s="179"/>
      <c r="E30" s="182"/>
      <c r="F30" s="182"/>
      <c r="G30" s="183">
        <f>SUM(G21:G29)</f>
        <v>0</v>
      </c>
      <c r="O30" s="172">
        <v>4</v>
      </c>
      <c r="BA30" s="184">
        <f>SUM(BA21:BA29)</f>
        <v>0</v>
      </c>
      <c r="BB30" s="184">
        <f>SUM(BB21:BB29)</f>
        <v>0</v>
      </c>
      <c r="BC30" s="184">
        <f>SUM(BC21:BC29)</f>
        <v>0</v>
      </c>
      <c r="BD30" s="184">
        <f>SUM(BD21:BD29)</f>
        <v>0</v>
      </c>
      <c r="BE30" s="184">
        <f>SUM(BE21:BE29)</f>
        <v>0</v>
      </c>
    </row>
    <row r="31" spans="1:15" ht="12.75">
      <c r="A31" s="165" t="s">
        <v>65</v>
      </c>
      <c r="B31" s="166" t="s">
        <v>113</v>
      </c>
      <c r="C31" s="167" t="s">
        <v>114</v>
      </c>
      <c r="D31" s="168"/>
      <c r="E31" s="169"/>
      <c r="F31" s="169"/>
      <c r="G31" s="170"/>
      <c r="H31" s="171"/>
      <c r="I31" s="171"/>
      <c r="O31" s="172">
        <v>1</v>
      </c>
    </row>
    <row r="32" spans="1:104" ht="22.5">
      <c r="A32" s="173">
        <v>17</v>
      </c>
      <c r="B32" s="174" t="s">
        <v>115</v>
      </c>
      <c r="C32" s="175" t="s">
        <v>116</v>
      </c>
      <c r="D32" s="176" t="s">
        <v>74</v>
      </c>
      <c r="E32" s="177">
        <v>71.505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17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</v>
      </c>
    </row>
    <row r="33" spans="1:57" ht="12.75">
      <c r="A33" s="179"/>
      <c r="B33" s="180" t="s">
        <v>69</v>
      </c>
      <c r="C33" s="181" t="str">
        <f>CONCATENATE(B31," ",C31)</f>
        <v>93 Dokončovací práce inž.staveb</v>
      </c>
      <c r="D33" s="179"/>
      <c r="E33" s="182"/>
      <c r="F33" s="182"/>
      <c r="G33" s="183">
        <f>SUM(G31:G32)</f>
        <v>0</v>
      </c>
      <c r="O33" s="172">
        <v>4</v>
      </c>
      <c r="BA33" s="184">
        <f>SUM(BA31:BA32)</f>
        <v>0</v>
      </c>
      <c r="BB33" s="184">
        <f>SUM(BB31:BB32)</f>
        <v>0</v>
      </c>
      <c r="BC33" s="184">
        <f>SUM(BC31:BC32)</f>
        <v>0</v>
      </c>
      <c r="BD33" s="184">
        <f>SUM(BD31:BD32)</f>
        <v>0</v>
      </c>
      <c r="BE33" s="184">
        <f>SUM(BE31:BE32)</f>
        <v>0</v>
      </c>
    </row>
    <row r="34" spans="1:15" ht="12.75">
      <c r="A34" s="165" t="s">
        <v>65</v>
      </c>
      <c r="B34" s="166" t="s">
        <v>117</v>
      </c>
      <c r="C34" s="167" t="s">
        <v>118</v>
      </c>
      <c r="D34" s="168"/>
      <c r="E34" s="169"/>
      <c r="F34" s="169"/>
      <c r="G34" s="170"/>
      <c r="H34" s="171"/>
      <c r="I34" s="171"/>
      <c r="O34" s="172">
        <v>1</v>
      </c>
    </row>
    <row r="35" spans="1:104" ht="12.75">
      <c r="A35" s="173">
        <v>18</v>
      </c>
      <c r="B35" s="174" t="s">
        <v>119</v>
      </c>
      <c r="C35" s="175" t="s">
        <v>120</v>
      </c>
      <c r="D35" s="176" t="s">
        <v>121</v>
      </c>
      <c r="E35" s="177">
        <v>445.49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18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</v>
      </c>
    </row>
    <row r="36" spans="1:104" ht="12.75">
      <c r="A36" s="173">
        <v>19</v>
      </c>
      <c r="B36" s="174" t="s">
        <v>122</v>
      </c>
      <c r="C36" s="175" t="s">
        <v>123</v>
      </c>
      <c r="D36" s="176" t="s">
        <v>121</v>
      </c>
      <c r="E36" s="177">
        <v>3212.96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19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ht="12.75">
      <c r="A37" s="173">
        <v>20</v>
      </c>
      <c r="B37" s="174" t="s">
        <v>124</v>
      </c>
      <c r="C37" s="175" t="s">
        <v>125</v>
      </c>
      <c r="D37" s="176" t="s">
        <v>121</v>
      </c>
      <c r="E37" s="177">
        <v>95.4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20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</v>
      </c>
    </row>
    <row r="38" spans="1:104" ht="12.75">
      <c r="A38" s="173">
        <v>21</v>
      </c>
      <c r="B38" s="174" t="s">
        <v>126</v>
      </c>
      <c r="C38" s="175" t="s">
        <v>127</v>
      </c>
      <c r="D38" s="176" t="s">
        <v>121</v>
      </c>
      <c r="E38" s="177">
        <v>350.09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0</v>
      </c>
      <c r="AC38" s="139">
        <v>21</v>
      </c>
      <c r="AZ38" s="139">
        <v>1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</v>
      </c>
    </row>
    <row r="39" spans="1:57" ht="12.75">
      <c r="A39" s="179"/>
      <c r="B39" s="180" t="s">
        <v>69</v>
      </c>
      <c r="C39" s="181" t="str">
        <f>CONCATENATE(B34," ",C34)</f>
        <v>96 Bourání konstrukcí</v>
      </c>
      <c r="D39" s="179"/>
      <c r="E39" s="182"/>
      <c r="F39" s="182"/>
      <c r="G39" s="183">
        <f>SUM(G34:G38)</f>
        <v>0</v>
      </c>
      <c r="O39" s="172">
        <v>4</v>
      </c>
      <c r="BA39" s="184">
        <f>SUM(BA34:BA38)</f>
        <v>0</v>
      </c>
      <c r="BB39" s="184">
        <f>SUM(BB34:BB38)</f>
        <v>0</v>
      </c>
      <c r="BC39" s="184">
        <f>SUM(BC34:BC38)</f>
        <v>0</v>
      </c>
      <c r="BD39" s="184">
        <f>SUM(BD34:BD38)</f>
        <v>0</v>
      </c>
      <c r="BE39" s="184">
        <f>SUM(BE34:BE38)</f>
        <v>0</v>
      </c>
    </row>
    <row r="40" spans="1:15" ht="12.75">
      <c r="A40" s="165" t="s">
        <v>65</v>
      </c>
      <c r="B40" s="166" t="s">
        <v>128</v>
      </c>
      <c r="C40" s="167" t="s">
        <v>129</v>
      </c>
      <c r="D40" s="168"/>
      <c r="E40" s="169"/>
      <c r="F40" s="169"/>
      <c r="G40" s="170"/>
      <c r="H40" s="171"/>
      <c r="I40" s="171"/>
      <c r="O40" s="172">
        <v>1</v>
      </c>
    </row>
    <row r="41" spans="1:104" ht="12.75">
      <c r="A41" s="173">
        <v>22</v>
      </c>
      <c r="B41" s="174" t="s">
        <v>130</v>
      </c>
      <c r="C41" s="175" t="s">
        <v>131</v>
      </c>
      <c r="D41" s="176" t="s">
        <v>121</v>
      </c>
      <c r="E41" s="177">
        <v>468.36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22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</v>
      </c>
    </row>
    <row r="42" spans="1:57" ht="12.75">
      <c r="A42" s="179"/>
      <c r="B42" s="180" t="s">
        <v>69</v>
      </c>
      <c r="C42" s="181" t="str">
        <f>CONCATENATE(B40," ",C40)</f>
        <v>99 Staveništní přesun hmot</v>
      </c>
      <c r="D42" s="179"/>
      <c r="E42" s="182"/>
      <c r="F42" s="182"/>
      <c r="G42" s="183">
        <f>SUM(G40:G41)</f>
        <v>0</v>
      </c>
      <c r="O42" s="172">
        <v>4</v>
      </c>
      <c r="BA42" s="184">
        <f>SUM(BA40:BA41)</f>
        <v>0</v>
      </c>
      <c r="BB42" s="184">
        <f>SUM(BB40:BB41)</f>
        <v>0</v>
      </c>
      <c r="BC42" s="184">
        <f>SUM(BC40:BC41)</f>
        <v>0</v>
      </c>
      <c r="BD42" s="184">
        <f>SUM(BD40:BD41)</f>
        <v>0</v>
      </c>
      <c r="BE42" s="184">
        <f>SUM(BE40:BE41)</f>
        <v>0</v>
      </c>
    </row>
    <row r="43" spans="1:15" ht="12.75">
      <c r="A43" s="165" t="s">
        <v>65</v>
      </c>
      <c r="B43" s="166" t="s">
        <v>132</v>
      </c>
      <c r="C43" s="167" t="s">
        <v>133</v>
      </c>
      <c r="D43" s="168"/>
      <c r="E43" s="169"/>
      <c r="F43" s="169"/>
      <c r="G43" s="170"/>
      <c r="H43" s="171"/>
      <c r="I43" s="171"/>
      <c r="O43" s="172">
        <v>1</v>
      </c>
    </row>
    <row r="44" spans="1:104" ht="12.75">
      <c r="A44" s="173">
        <v>23</v>
      </c>
      <c r="B44" s="174" t="s">
        <v>134</v>
      </c>
      <c r="C44" s="175" t="s">
        <v>135</v>
      </c>
      <c r="D44" s="176" t="s">
        <v>68</v>
      </c>
      <c r="E44" s="177">
        <v>9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23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0.066</v>
      </c>
    </row>
    <row r="45" spans="1:104" ht="12.75">
      <c r="A45" s="173">
        <v>24</v>
      </c>
      <c r="B45" s="174" t="s">
        <v>136</v>
      </c>
      <c r="C45" s="175" t="s">
        <v>137</v>
      </c>
      <c r="D45" s="176" t="s">
        <v>138</v>
      </c>
      <c r="E45" s="177">
        <v>270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24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</v>
      </c>
    </row>
    <row r="46" spans="1:57" ht="12.75">
      <c r="A46" s="179"/>
      <c r="B46" s="180" t="s">
        <v>69</v>
      </c>
      <c r="C46" s="181" t="str">
        <f>CONCATENATE(B43," ",C43)</f>
        <v>VRN1 Zařízení staveniště</v>
      </c>
      <c r="D46" s="179"/>
      <c r="E46" s="182"/>
      <c r="F46" s="182"/>
      <c r="G46" s="183">
        <f>SUM(G43:G45)</f>
        <v>0</v>
      </c>
      <c r="O46" s="172">
        <v>4</v>
      </c>
      <c r="BA46" s="184">
        <f>SUM(BA43:BA45)</f>
        <v>0</v>
      </c>
      <c r="BB46" s="184">
        <f>SUM(BB43:BB45)</f>
        <v>0</v>
      </c>
      <c r="BC46" s="184">
        <f>SUM(BC43:BC45)</f>
        <v>0</v>
      </c>
      <c r="BD46" s="184">
        <f>SUM(BD43:BD45)</f>
        <v>0</v>
      </c>
      <c r="BE46" s="184">
        <f>SUM(BE43:BE45)</f>
        <v>0</v>
      </c>
    </row>
    <row r="47" spans="1:7" ht="12.75">
      <c r="A47" s="140"/>
      <c r="B47" s="140"/>
      <c r="C47" s="140"/>
      <c r="D47" s="140"/>
      <c r="E47" s="140"/>
      <c r="F47" s="140"/>
      <c r="G47" s="140"/>
    </row>
    <row r="48" ht="12.75">
      <c r="E48" s="139"/>
    </row>
    <row r="49" ht="12.75">
      <c r="E49" s="139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spans="1:7" ht="12.75">
      <c r="A70" s="185"/>
      <c r="B70" s="185"/>
      <c r="C70" s="185"/>
      <c r="D70" s="185"/>
      <c r="E70" s="185"/>
      <c r="F70" s="185"/>
      <c r="G70" s="185"/>
    </row>
    <row r="71" spans="1:7" ht="12.75">
      <c r="A71" s="185"/>
      <c r="B71" s="185"/>
      <c r="C71" s="185"/>
      <c r="D71" s="185"/>
      <c r="E71" s="185"/>
      <c r="F71" s="185"/>
      <c r="G71" s="185"/>
    </row>
    <row r="72" spans="1:7" ht="12.75">
      <c r="A72" s="185"/>
      <c r="B72" s="185"/>
      <c r="C72" s="185"/>
      <c r="D72" s="185"/>
      <c r="E72" s="185"/>
      <c r="F72" s="185"/>
      <c r="G72" s="185"/>
    </row>
    <row r="73" spans="1:7" ht="12.75">
      <c r="A73" s="185"/>
      <c r="B73" s="185"/>
      <c r="C73" s="185"/>
      <c r="D73" s="185"/>
      <c r="E73" s="185"/>
      <c r="F73" s="185"/>
      <c r="G73" s="185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spans="1:2" ht="12.75">
      <c r="A105" s="186"/>
      <c r="B105" s="186"/>
    </row>
    <row r="106" spans="1:7" ht="12.75">
      <c r="A106" s="185"/>
      <c r="B106" s="185"/>
      <c r="C106" s="188"/>
      <c r="D106" s="188"/>
      <c r="E106" s="189"/>
      <c r="F106" s="188"/>
      <c r="G106" s="190"/>
    </row>
    <row r="107" spans="1:7" ht="12.75">
      <c r="A107" s="191"/>
      <c r="B107" s="191"/>
      <c r="C107" s="185"/>
      <c r="D107" s="185"/>
      <c r="E107" s="192"/>
      <c r="F107" s="185"/>
      <c r="G107" s="185"/>
    </row>
    <row r="108" spans="1:7" ht="12.75">
      <c r="A108" s="185"/>
      <c r="B108" s="185"/>
      <c r="C108" s="185"/>
      <c r="D108" s="185"/>
      <c r="E108" s="192"/>
      <c r="F108" s="185"/>
      <c r="G108" s="185"/>
    </row>
    <row r="109" spans="1:7" ht="12.75">
      <c r="A109" s="185"/>
      <c r="B109" s="185"/>
      <c r="C109" s="185"/>
      <c r="D109" s="185"/>
      <c r="E109" s="192"/>
      <c r="F109" s="185"/>
      <c r="G109" s="185"/>
    </row>
    <row r="110" spans="1:7" ht="12.75">
      <c r="A110" s="185"/>
      <c r="B110" s="185"/>
      <c r="C110" s="185"/>
      <c r="D110" s="185"/>
      <c r="E110" s="192"/>
      <c r="F110" s="185"/>
      <c r="G110" s="185"/>
    </row>
    <row r="111" spans="1:7" ht="12.75">
      <c r="A111" s="185"/>
      <c r="B111" s="185"/>
      <c r="C111" s="185"/>
      <c r="D111" s="185"/>
      <c r="E111" s="192"/>
      <c r="F111" s="185"/>
      <c r="G111" s="185"/>
    </row>
    <row r="112" spans="1:7" ht="12.75">
      <c r="A112" s="185"/>
      <c r="B112" s="185"/>
      <c r="C112" s="185"/>
      <c r="D112" s="185"/>
      <c r="E112" s="192"/>
      <c r="F112" s="185"/>
      <c r="G112" s="185"/>
    </row>
    <row r="113" spans="1:7" ht="12.75">
      <c r="A113" s="185"/>
      <c r="B113" s="185"/>
      <c r="C113" s="185"/>
      <c r="D113" s="185"/>
      <c r="E113" s="192"/>
      <c r="F113" s="185"/>
      <c r="G113" s="185"/>
    </row>
    <row r="114" spans="1:7" ht="12.75">
      <c r="A114" s="185"/>
      <c r="B114" s="185"/>
      <c r="C114" s="185"/>
      <c r="D114" s="185"/>
      <c r="E114" s="192"/>
      <c r="F114" s="185"/>
      <c r="G114" s="185"/>
    </row>
    <row r="115" spans="1:7" ht="12.75">
      <c r="A115" s="185"/>
      <c r="B115" s="185"/>
      <c r="C115" s="185"/>
      <c r="D115" s="185"/>
      <c r="E115" s="192"/>
      <c r="F115" s="185"/>
      <c r="G115" s="185"/>
    </row>
    <row r="116" spans="1:7" ht="12.75">
      <c r="A116" s="185"/>
      <c r="B116" s="185"/>
      <c r="C116" s="185"/>
      <c r="D116" s="185"/>
      <c r="E116" s="192"/>
      <c r="F116" s="185"/>
      <c r="G116" s="185"/>
    </row>
    <row r="117" spans="1:7" ht="12.75">
      <c r="A117" s="185"/>
      <c r="B117" s="185"/>
      <c r="C117" s="185"/>
      <c r="D117" s="185"/>
      <c r="E117" s="192"/>
      <c r="F117" s="185"/>
      <c r="G117" s="185"/>
    </row>
    <row r="118" spans="1:7" ht="12.75">
      <c r="A118" s="185"/>
      <c r="B118" s="185"/>
      <c r="C118" s="185"/>
      <c r="D118" s="185"/>
      <c r="E118" s="192"/>
      <c r="F118" s="185"/>
      <c r="G118" s="185"/>
    </row>
    <row r="119" spans="1:7" ht="12.75">
      <c r="A119" s="185"/>
      <c r="B119" s="185"/>
      <c r="C119" s="185"/>
      <c r="D119" s="185"/>
      <c r="E119" s="192"/>
      <c r="F119" s="185"/>
      <c r="G119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Švecová</dc:creator>
  <cp:keywords/>
  <dc:description/>
  <cp:lastModifiedBy>Martina Švecová</cp:lastModifiedBy>
  <dcterms:created xsi:type="dcterms:W3CDTF">2014-07-31T10:54:43Z</dcterms:created>
  <dcterms:modified xsi:type="dcterms:W3CDTF">2014-07-31T10:55:34Z</dcterms:modified>
  <cp:category/>
  <cp:version/>
  <cp:contentType/>
  <cp:contentStatus/>
</cp:coreProperties>
</file>