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520DD27C-DA9B-48D6-8601-65298AA8190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Pol'!$A$1:$X$400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G8" i="12"/>
  <c r="K8" i="12"/>
  <c r="G9" i="12"/>
  <c r="I9" i="12"/>
  <c r="I8" i="12" s="1"/>
  <c r="K9" i="12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I14" i="12"/>
  <c r="I13" i="12" s="1"/>
  <c r="K14" i="12"/>
  <c r="K13" i="12" s="1"/>
  <c r="O14" i="12"/>
  <c r="Q14" i="12"/>
  <c r="Q13" i="12" s="1"/>
  <c r="V14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G31" i="12"/>
  <c r="M31" i="12" s="1"/>
  <c r="I31" i="12"/>
  <c r="K31" i="12"/>
  <c r="O31" i="12"/>
  <c r="O13" i="12" s="1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53" i="12"/>
  <c r="M53" i="12" s="1"/>
  <c r="I53" i="12"/>
  <c r="K53" i="12"/>
  <c r="O53" i="12"/>
  <c r="Q53" i="12"/>
  <c r="V53" i="12"/>
  <c r="V13" i="12" s="1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I60" i="12"/>
  <c r="G61" i="12"/>
  <c r="G60" i="12" s="1"/>
  <c r="I51" i="1" s="1"/>
  <c r="I61" i="12"/>
  <c r="K61" i="12"/>
  <c r="K60" i="12" s="1"/>
  <c r="O61" i="12"/>
  <c r="O60" i="12" s="1"/>
  <c r="Q61" i="12"/>
  <c r="Q60" i="12" s="1"/>
  <c r="V61" i="12"/>
  <c r="V60" i="12" s="1"/>
  <c r="G67" i="12"/>
  <c r="G68" i="12"/>
  <c r="M68" i="12" s="1"/>
  <c r="I68" i="12"/>
  <c r="I67" i="12" s="1"/>
  <c r="K68" i="12"/>
  <c r="K67" i="12" s="1"/>
  <c r="O68" i="12"/>
  <c r="O67" i="12" s="1"/>
  <c r="Q68" i="12"/>
  <c r="Q67" i="12" s="1"/>
  <c r="V68" i="12"/>
  <c r="V67" i="12" s="1"/>
  <c r="G69" i="12"/>
  <c r="M69" i="12" s="1"/>
  <c r="I69" i="12"/>
  <c r="K69" i="12"/>
  <c r="O69" i="12"/>
  <c r="Q69" i="12"/>
  <c r="V69" i="12"/>
  <c r="V70" i="12"/>
  <c r="G71" i="12"/>
  <c r="I71" i="12"/>
  <c r="I70" i="12" s="1"/>
  <c r="K71" i="12"/>
  <c r="K70" i="12" s="1"/>
  <c r="O71" i="12"/>
  <c r="O70" i="12" s="1"/>
  <c r="Q71" i="12"/>
  <c r="Q70" i="12" s="1"/>
  <c r="V71" i="12"/>
  <c r="G80" i="12"/>
  <c r="M80" i="12" s="1"/>
  <c r="I80" i="12"/>
  <c r="K80" i="12"/>
  <c r="O80" i="12"/>
  <c r="Q80" i="12"/>
  <c r="V80" i="12"/>
  <c r="G85" i="12"/>
  <c r="I85" i="12"/>
  <c r="K85" i="12"/>
  <c r="K84" i="12" s="1"/>
  <c r="M85" i="12"/>
  <c r="O85" i="12"/>
  <c r="O84" i="12" s="1"/>
  <c r="Q85" i="12"/>
  <c r="Q84" i="12" s="1"/>
  <c r="V85" i="12"/>
  <c r="G87" i="12"/>
  <c r="I87" i="12"/>
  <c r="K87" i="12"/>
  <c r="M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V84" i="12" s="1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I84" i="12" s="1"/>
  <c r="K99" i="12"/>
  <c r="O99" i="12"/>
  <c r="Q99" i="12"/>
  <c r="V99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I55" i="1" s="1"/>
  <c r="K105" i="12"/>
  <c r="G106" i="12"/>
  <c r="I106" i="12"/>
  <c r="I105" i="12" s="1"/>
  <c r="K106" i="12"/>
  <c r="M106" i="12"/>
  <c r="M105" i="12" s="1"/>
  <c r="O106" i="12"/>
  <c r="O105" i="12" s="1"/>
  <c r="Q106" i="12"/>
  <c r="Q105" i="12" s="1"/>
  <c r="V106" i="12"/>
  <c r="V105" i="12" s="1"/>
  <c r="K107" i="12"/>
  <c r="O107" i="12"/>
  <c r="Q107" i="12"/>
  <c r="G108" i="12"/>
  <c r="G107" i="12" s="1"/>
  <c r="I56" i="1" s="1"/>
  <c r="I108" i="12"/>
  <c r="I107" i="12" s="1"/>
  <c r="K108" i="12"/>
  <c r="O108" i="12"/>
  <c r="Q108" i="12"/>
  <c r="V108" i="12"/>
  <c r="V107" i="12" s="1"/>
  <c r="O111" i="12"/>
  <c r="G112" i="12"/>
  <c r="M112" i="12" s="1"/>
  <c r="I112" i="12"/>
  <c r="I111" i="12" s="1"/>
  <c r="K112" i="12"/>
  <c r="K111" i="12" s="1"/>
  <c r="O112" i="12"/>
  <c r="Q112" i="12"/>
  <c r="Q111" i="12" s="1"/>
  <c r="V112" i="12"/>
  <c r="G113" i="12"/>
  <c r="I113" i="12"/>
  <c r="K113" i="12"/>
  <c r="M113" i="12"/>
  <c r="O113" i="12"/>
  <c r="Q113" i="12"/>
  <c r="V113" i="12"/>
  <c r="V111" i="12" s="1"/>
  <c r="G114" i="12"/>
  <c r="I114" i="12"/>
  <c r="K114" i="12"/>
  <c r="M114" i="12"/>
  <c r="O114" i="12"/>
  <c r="Q114" i="12"/>
  <c r="V114" i="12"/>
  <c r="O115" i="12"/>
  <c r="G116" i="12"/>
  <c r="I116" i="12"/>
  <c r="I115" i="12" s="1"/>
  <c r="K116" i="12"/>
  <c r="M116" i="12"/>
  <c r="O116" i="12"/>
  <c r="Q116" i="12"/>
  <c r="Q115" i="12" s="1"/>
  <c r="V116" i="12"/>
  <c r="V115" i="12" s="1"/>
  <c r="G117" i="12"/>
  <c r="I117" i="12"/>
  <c r="K117" i="12"/>
  <c r="K115" i="12" s="1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3" i="12"/>
  <c r="I123" i="12"/>
  <c r="I122" i="12" s="1"/>
  <c r="K123" i="12"/>
  <c r="O123" i="12"/>
  <c r="O122" i="12" s="1"/>
  <c r="Q123" i="12"/>
  <c r="Q122" i="12" s="1"/>
  <c r="V123" i="12"/>
  <c r="V122" i="12" s="1"/>
  <c r="G124" i="12"/>
  <c r="I124" i="12"/>
  <c r="K124" i="12"/>
  <c r="M124" i="12"/>
  <c r="O124" i="12"/>
  <c r="Q124" i="12"/>
  <c r="V124" i="12"/>
  <c r="G125" i="12"/>
  <c r="M125" i="12" s="1"/>
  <c r="I125" i="12"/>
  <c r="K125" i="12"/>
  <c r="K122" i="12" s="1"/>
  <c r="O125" i="12"/>
  <c r="Q125" i="12"/>
  <c r="V125" i="12"/>
  <c r="G127" i="12"/>
  <c r="I127" i="12"/>
  <c r="I126" i="12" s="1"/>
  <c r="K127" i="12"/>
  <c r="K126" i="12" s="1"/>
  <c r="O127" i="12"/>
  <c r="O126" i="12" s="1"/>
  <c r="Q127" i="12"/>
  <c r="V127" i="12"/>
  <c r="G128" i="12"/>
  <c r="M128" i="12" s="1"/>
  <c r="I128" i="12"/>
  <c r="K128" i="12"/>
  <c r="O128" i="12"/>
  <c r="Q128" i="12"/>
  <c r="Q126" i="12" s="1"/>
  <c r="V128" i="12"/>
  <c r="G129" i="12"/>
  <c r="I129" i="12"/>
  <c r="K129" i="12"/>
  <c r="M129" i="12"/>
  <c r="O129" i="12"/>
  <c r="Q129" i="12"/>
  <c r="V129" i="12"/>
  <c r="V126" i="12" s="1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4" i="12"/>
  <c r="M144" i="12" s="1"/>
  <c r="I144" i="12"/>
  <c r="I143" i="12" s="1"/>
  <c r="K144" i="12"/>
  <c r="K143" i="12" s="1"/>
  <c r="O144" i="12"/>
  <c r="Q144" i="12"/>
  <c r="Q143" i="12" s="1"/>
  <c r="V144" i="12"/>
  <c r="G145" i="12"/>
  <c r="M145" i="12" s="1"/>
  <c r="I145" i="12"/>
  <c r="K145" i="12"/>
  <c r="O145" i="12"/>
  <c r="Q145" i="12"/>
  <c r="V145" i="12"/>
  <c r="V143" i="12" s="1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O143" i="12" s="1"/>
  <c r="Q147" i="12"/>
  <c r="V147" i="12"/>
  <c r="I148" i="12"/>
  <c r="O148" i="12"/>
  <c r="Q148" i="12"/>
  <c r="G149" i="12"/>
  <c r="M149" i="12" s="1"/>
  <c r="I149" i="12"/>
  <c r="K149" i="12"/>
  <c r="K148" i="12" s="1"/>
  <c r="O149" i="12"/>
  <c r="Q149" i="12"/>
  <c r="V149" i="12"/>
  <c r="V148" i="12" s="1"/>
  <c r="G155" i="12"/>
  <c r="G148" i="12" s="1"/>
  <c r="I62" i="1" s="1"/>
  <c r="I155" i="12"/>
  <c r="K155" i="12"/>
  <c r="O155" i="12"/>
  <c r="Q155" i="12"/>
  <c r="V155" i="12"/>
  <c r="G156" i="12"/>
  <c r="I63" i="1" s="1"/>
  <c r="O156" i="12"/>
  <c r="V156" i="12"/>
  <c r="G157" i="12"/>
  <c r="M157" i="12" s="1"/>
  <c r="M156" i="12" s="1"/>
  <c r="I157" i="12"/>
  <c r="I156" i="12" s="1"/>
  <c r="K157" i="12"/>
  <c r="K156" i="12" s="1"/>
  <c r="O157" i="12"/>
  <c r="Q157" i="12"/>
  <c r="Q156" i="12" s="1"/>
  <c r="V157" i="12"/>
  <c r="I158" i="12"/>
  <c r="K158" i="12"/>
  <c r="V158" i="12"/>
  <c r="G159" i="12"/>
  <c r="M159" i="12" s="1"/>
  <c r="I159" i="12"/>
  <c r="K159" i="12"/>
  <c r="O159" i="12"/>
  <c r="O158" i="12" s="1"/>
  <c r="Q159" i="12"/>
  <c r="V159" i="12"/>
  <c r="G161" i="12"/>
  <c r="G158" i="12" s="1"/>
  <c r="I64" i="1" s="1"/>
  <c r="I161" i="12"/>
  <c r="K161" i="12"/>
  <c r="O161" i="12"/>
  <c r="Q161" i="12"/>
  <c r="Q158" i="12" s="1"/>
  <c r="V161" i="12"/>
  <c r="G163" i="12"/>
  <c r="M163" i="12" s="1"/>
  <c r="I163" i="12"/>
  <c r="K163" i="12"/>
  <c r="K162" i="12" s="1"/>
  <c r="O163" i="12"/>
  <c r="Q163" i="12"/>
  <c r="V163" i="12"/>
  <c r="V162" i="12" s="1"/>
  <c r="G164" i="12"/>
  <c r="M164" i="12" s="1"/>
  <c r="I164" i="12"/>
  <c r="K164" i="12"/>
  <c r="O164" i="12"/>
  <c r="Q164" i="12"/>
  <c r="V164" i="12"/>
  <c r="G165" i="12"/>
  <c r="I165" i="12"/>
  <c r="K165" i="12"/>
  <c r="O165" i="12"/>
  <c r="O162" i="12" s="1"/>
  <c r="Q165" i="12"/>
  <c r="V165" i="12"/>
  <c r="G166" i="12"/>
  <c r="M166" i="12" s="1"/>
  <c r="I166" i="12"/>
  <c r="I162" i="12" s="1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Q162" i="12" s="1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91" i="12"/>
  <c r="M191" i="12" s="1"/>
  <c r="I191" i="12"/>
  <c r="K191" i="12"/>
  <c r="O191" i="12"/>
  <c r="Q191" i="12"/>
  <c r="V191" i="12"/>
  <c r="V192" i="12"/>
  <c r="G193" i="12"/>
  <c r="G192" i="12" s="1"/>
  <c r="I66" i="1" s="1"/>
  <c r="I193" i="12"/>
  <c r="K193" i="12"/>
  <c r="O193" i="12"/>
  <c r="Q193" i="12"/>
  <c r="V193" i="12"/>
  <c r="G196" i="12"/>
  <c r="M196" i="12" s="1"/>
  <c r="I196" i="12"/>
  <c r="K196" i="12"/>
  <c r="O196" i="12"/>
  <c r="O192" i="12" s="1"/>
  <c r="Q196" i="12"/>
  <c r="V196" i="12"/>
  <c r="G199" i="12"/>
  <c r="M199" i="12" s="1"/>
  <c r="I199" i="12"/>
  <c r="I192" i="12" s="1"/>
  <c r="K199" i="12"/>
  <c r="O199" i="12"/>
  <c r="Q199" i="12"/>
  <c r="Q192" i="12" s="1"/>
  <c r="V199" i="12"/>
  <c r="G202" i="12"/>
  <c r="M202" i="12" s="1"/>
  <c r="I202" i="12"/>
  <c r="K202" i="12"/>
  <c r="K192" i="12" s="1"/>
  <c r="O202" i="12"/>
  <c r="Q202" i="12"/>
  <c r="V202" i="12"/>
  <c r="G203" i="12"/>
  <c r="M203" i="12" s="1"/>
  <c r="I203" i="12"/>
  <c r="K203" i="12"/>
  <c r="O203" i="12"/>
  <c r="Q203" i="12"/>
  <c r="V203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V208" i="12"/>
  <c r="G209" i="12"/>
  <c r="I209" i="12"/>
  <c r="K209" i="12"/>
  <c r="M209" i="12"/>
  <c r="O209" i="12"/>
  <c r="Q209" i="12"/>
  <c r="V209" i="12"/>
  <c r="G213" i="12"/>
  <c r="M213" i="12" s="1"/>
  <c r="I213" i="12"/>
  <c r="K213" i="12"/>
  <c r="O213" i="12"/>
  <c r="O208" i="12" s="1"/>
  <c r="Q213" i="12"/>
  <c r="V213" i="12"/>
  <c r="G217" i="12"/>
  <c r="M217" i="12" s="1"/>
  <c r="I217" i="12"/>
  <c r="I208" i="12" s="1"/>
  <c r="K217" i="12"/>
  <c r="O217" i="12"/>
  <c r="Q217" i="12"/>
  <c r="Q208" i="12" s="1"/>
  <c r="V217" i="12"/>
  <c r="G221" i="12"/>
  <c r="M221" i="12" s="1"/>
  <c r="I221" i="12"/>
  <c r="K221" i="12"/>
  <c r="K208" i="12" s="1"/>
  <c r="O221" i="12"/>
  <c r="Q221" i="12"/>
  <c r="V221" i="12"/>
  <c r="G228" i="12"/>
  <c r="I228" i="12"/>
  <c r="K228" i="12"/>
  <c r="M228" i="12"/>
  <c r="O228" i="12"/>
  <c r="Q228" i="12"/>
  <c r="V228" i="12"/>
  <c r="O229" i="12"/>
  <c r="G230" i="12"/>
  <c r="M230" i="12" s="1"/>
  <c r="I230" i="12"/>
  <c r="I229" i="12" s="1"/>
  <c r="K230" i="12"/>
  <c r="O230" i="12"/>
  <c r="Q230" i="12"/>
  <c r="Q229" i="12" s="1"/>
  <c r="V230" i="12"/>
  <c r="V229" i="12" s="1"/>
  <c r="G233" i="12"/>
  <c r="M233" i="12" s="1"/>
  <c r="I233" i="12"/>
  <c r="K233" i="12"/>
  <c r="K229" i="12" s="1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I236" i="12"/>
  <c r="G237" i="12"/>
  <c r="M237" i="12" s="1"/>
  <c r="M236" i="12" s="1"/>
  <c r="I237" i="12"/>
  <c r="K237" i="12"/>
  <c r="K236" i="12" s="1"/>
  <c r="O237" i="12"/>
  <c r="Q237" i="12"/>
  <c r="V237" i="12"/>
  <c r="V236" i="12" s="1"/>
  <c r="G238" i="12"/>
  <c r="I238" i="12"/>
  <c r="K238" i="12"/>
  <c r="M238" i="12"/>
  <c r="O238" i="12"/>
  <c r="Q238" i="12"/>
  <c r="V238" i="12"/>
  <c r="G243" i="12"/>
  <c r="I243" i="12"/>
  <c r="K243" i="12"/>
  <c r="M243" i="12"/>
  <c r="O243" i="12"/>
  <c r="O236" i="12" s="1"/>
  <c r="Q243" i="12"/>
  <c r="V243" i="12"/>
  <c r="G247" i="12"/>
  <c r="M247" i="12" s="1"/>
  <c r="I247" i="12"/>
  <c r="K247" i="12"/>
  <c r="O247" i="12"/>
  <c r="Q247" i="12"/>
  <c r="Q236" i="12" s="1"/>
  <c r="V247" i="12"/>
  <c r="V250" i="12"/>
  <c r="G251" i="12"/>
  <c r="M251" i="12" s="1"/>
  <c r="I251" i="12"/>
  <c r="K251" i="12"/>
  <c r="O251" i="12"/>
  <c r="Q251" i="12"/>
  <c r="V251" i="12"/>
  <c r="G278" i="12"/>
  <c r="M278" i="12" s="1"/>
  <c r="I278" i="12"/>
  <c r="K278" i="12"/>
  <c r="O278" i="12"/>
  <c r="O250" i="12" s="1"/>
  <c r="Q278" i="12"/>
  <c r="V278" i="12"/>
  <c r="G306" i="12"/>
  <c r="M306" i="12" s="1"/>
  <c r="I306" i="12"/>
  <c r="I250" i="12" s="1"/>
  <c r="K306" i="12"/>
  <c r="O306" i="12"/>
  <c r="Q306" i="12"/>
  <c r="Q250" i="12" s="1"/>
  <c r="V306" i="12"/>
  <c r="G314" i="12"/>
  <c r="M314" i="12" s="1"/>
  <c r="I314" i="12"/>
  <c r="K314" i="12"/>
  <c r="K250" i="12" s="1"/>
  <c r="O314" i="12"/>
  <c r="Q314" i="12"/>
  <c r="V314" i="12"/>
  <c r="G322" i="12"/>
  <c r="I322" i="12"/>
  <c r="K322" i="12"/>
  <c r="M322" i="12"/>
  <c r="O322" i="12"/>
  <c r="Q322" i="12"/>
  <c r="V322" i="12"/>
  <c r="G349" i="12"/>
  <c r="I71" i="1" s="1"/>
  <c r="K349" i="12"/>
  <c r="O349" i="12"/>
  <c r="G350" i="12"/>
  <c r="M350" i="12" s="1"/>
  <c r="M349" i="12" s="1"/>
  <c r="I350" i="12"/>
  <c r="I349" i="12" s="1"/>
  <c r="K350" i="12"/>
  <c r="O350" i="12"/>
  <c r="Q350" i="12"/>
  <c r="Q349" i="12" s="1"/>
  <c r="V350" i="12"/>
  <c r="V349" i="12" s="1"/>
  <c r="G352" i="12"/>
  <c r="I352" i="12"/>
  <c r="K352" i="12"/>
  <c r="M352" i="12"/>
  <c r="O352" i="12"/>
  <c r="Q352" i="12"/>
  <c r="V352" i="12"/>
  <c r="G353" i="12"/>
  <c r="I353" i="12"/>
  <c r="K353" i="12"/>
  <c r="O353" i="12"/>
  <c r="O351" i="12" s="1"/>
  <c r="Q353" i="12"/>
  <c r="V353" i="12"/>
  <c r="G354" i="12"/>
  <c r="M354" i="12" s="1"/>
  <c r="I354" i="12"/>
  <c r="I351" i="12" s="1"/>
  <c r="K354" i="12"/>
  <c r="O354" i="12"/>
  <c r="Q354" i="12"/>
  <c r="Q351" i="12" s="1"/>
  <c r="V354" i="12"/>
  <c r="G355" i="12"/>
  <c r="M355" i="12" s="1"/>
  <c r="I355" i="12"/>
  <c r="K355" i="12"/>
  <c r="K351" i="12" s="1"/>
  <c r="O355" i="12"/>
  <c r="Q355" i="12"/>
  <c r="V355" i="12"/>
  <c r="G356" i="12"/>
  <c r="I356" i="12"/>
  <c r="K356" i="12"/>
  <c r="M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V351" i="12" s="1"/>
  <c r="G360" i="12"/>
  <c r="I360" i="12"/>
  <c r="K360" i="12"/>
  <c r="M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I364" i="12"/>
  <c r="K364" i="12"/>
  <c r="M364" i="12"/>
  <c r="O364" i="12"/>
  <c r="Q364" i="12"/>
  <c r="V364" i="12"/>
  <c r="G365" i="12"/>
  <c r="M365" i="12" s="1"/>
  <c r="I365" i="12"/>
  <c r="K365" i="12"/>
  <c r="O365" i="12"/>
  <c r="Q365" i="12"/>
  <c r="V365" i="12"/>
  <c r="I366" i="12"/>
  <c r="Q366" i="12"/>
  <c r="G367" i="12"/>
  <c r="M367" i="12" s="1"/>
  <c r="I367" i="12"/>
  <c r="K367" i="12"/>
  <c r="K366" i="12" s="1"/>
  <c r="O367" i="12"/>
  <c r="Q367" i="12"/>
  <c r="V367" i="12"/>
  <c r="V366" i="12" s="1"/>
  <c r="G368" i="12"/>
  <c r="I368" i="12"/>
  <c r="K368" i="12"/>
  <c r="M368" i="12"/>
  <c r="O368" i="12"/>
  <c r="Q368" i="12"/>
  <c r="V368" i="12"/>
  <c r="G369" i="12"/>
  <c r="G366" i="12" s="1"/>
  <c r="I73" i="1" s="1"/>
  <c r="I369" i="12"/>
  <c r="K369" i="12"/>
  <c r="O369" i="12"/>
  <c r="O366" i="12" s="1"/>
  <c r="Q369" i="12"/>
  <c r="V369" i="12"/>
  <c r="G371" i="12"/>
  <c r="M371" i="12" s="1"/>
  <c r="I371" i="12"/>
  <c r="K371" i="12"/>
  <c r="K370" i="12" s="1"/>
  <c r="O371" i="12"/>
  <c r="Q371" i="12"/>
  <c r="V371" i="12"/>
  <c r="V370" i="12" s="1"/>
  <c r="G372" i="12"/>
  <c r="I372" i="12"/>
  <c r="K372" i="12"/>
  <c r="M372" i="12"/>
  <c r="O372" i="12"/>
  <c r="Q372" i="12"/>
  <c r="V372" i="12"/>
  <c r="G373" i="12"/>
  <c r="I373" i="12"/>
  <c r="K373" i="12"/>
  <c r="M373" i="12"/>
  <c r="O373" i="12"/>
  <c r="O370" i="12" s="1"/>
  <c r="Q373" i="12"/>
  <c r="V373" i="12"/>
  <c r="G374" i="12"/>
  <c r="M374" i="12" s="1"/>
  <c r="I374" i="12"/>
  <c r="K374" i="12"/>
  <c r="O374" i="12"/>
  <c r="Q374" i="12"/>
  <c r="Q370" i="12" s="1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G370" i="12" s="1"/>
  <c r="I74" i="1" s="1"/>
  <c r="I377" i="12"/>
  <c r="K377" i="12"/>
  <c r="O377" i="12"/>
  <c r="Q377" i="12"/>
  <c r="V377" i="12"/>
  <c r="G378" i="12"/>
  <c r="M378" i="12" s="1"/>
  <c r="I378" i="12"/>
  <c r="I370" i="12" s="1"/>
  <c r="K378" i="12"/>
  <c r="O378" i="12"/>
  <c r="Q378" i="12"/>
  <c r="V378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O380" i="12" s="1"/>
  <c r="Q381" i="12"/>
  <c r="V381" i="12"/>
  <c r="G382" i="12"/>
  <c r="M382" i="12" s="1"/>
  <c r="I382" i="12"/>
  <c r="I380" i="12" s="1"/>
  <c r="K382" i="12"/>
  <c r="O382" i="12"/>
  <c r="Q382" i="12"/>
  <c r="Q380" i="12" s="1"/>
  <c r="V382" i="12"/>
  <c r="G383" i="12"/>
  <c r="M383" i="12" s="1"/>
  <c r="I383" i="12"/>
  <c r="K383" i="12"/>
  <c r="O383" i="12"/>
  <c r="Q383" i="12"/>
  <c r="V383" i="12"/>
  <c r="V380" i="12" s="1"/>
  <c r="G384" i="12"/>
  <c r="I384" i="12"/>
  <c r="K384" i="12"/>
  <c r="M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K380" i="12" s="1"/>
  <c r="O387" i="12"/>
  <c r="Q387" i="12"/>
  <c r="V387" i="12"/>
  <c r="G388" i="12"/>
  <c r="I388" i="12"/>
  <c r="K388" i="12"/>
  <c r="M388" i="12"/>
  <c r="O388" i="12"/>
  <c r="Q388" i="12"/>
  <c r="V388" i="12"/>
  <c r="AF390" i="12"/>
  <c r="G41" i="1" s="1"/>
  <c r="I19" i="1"/>
  <c r="J28" i="1"/>
  <c r="J26" i="1"/>
  <c r="G38" i="1"/>
  <c r="F38" i="1"/>
  <c r="J23" i="1"/>
  <c r="J24" i="1"/>
  <c r="J25" i="1"/>
  <c r="J27" i="1"/>
  <c r="E24" i="1"/>
  <c r="E26" i="1"/>
  <c r="M67" i="12" l="1"/>
  <c r="M8" i="12"/>
  <c r="G162" i="12"/>
  <c r="I65" i="1" s="1"/>
  <c r="G111" i="12"/>
  <c r="I57" i="1" s="1"/>
  <c r="I17" i="1" s="1"/>
  <c r="G122" i="12"/>
  <c r="I59" i="1" s="1"/>
  <c r="G40" i="1"/>
  <c r="AE390" i="12"/>
  <c r="G236" i="12"/>
  <c r="I69" i="1" s="1"/>
  <c r="G208" i="12"/>
  <c r="I67" i="1" s="1"/>
  <c r="G84" i="12"/>
  <c r="I54" i="1" s="1"/>
  <c r="M61" i="12"/>
  <c r="M60" i="12" s="1"/>
  <c r="G39" i="1"/>
  <c r="M155" i="12"/>
  <c r="M148" i="12" s="1"/>
  <c r="G143" i="12"/>
  <c r="I61" i="1" s="1"/>
  <c r="G250" i="12"/>
  <c r="I70" i="1" s="1"/>
  <c r="M193" i="12"/>
  <c r="M108" i="12"/>
  <c r="M107" i="12" s="1"/>
  <c r="I49" i="1"/>
  <c r="G351" i="12"/>
  <c r="I72" i="1" s="1"/>
  <c r="I18" i="1" s="1"/>
  <c r="G380" i="12"/>
  <c r="I75" i="1" s="1"/>
  <c r="I20" i="1" s="1"/>
  <c r="G126" i="12"/>
  <c r="I60" i="1" s="1"/>
  <c r="G70" i="12"/>
  <c r="I53" i="1" s="1"/>
  <c r="M111" i="12"/>
  <c r="G13" i="12"/>
  <c r="I50" i="1" s="1"/>
  <c r="M84" i="12"/>
  <c r="M380" i="12"/>
  <c r="M208" i="12"/>
  <c r="M115" i="12"/>
  <c r="M250" i="12"/>
  <c r="M229" i="12"/>
  <c r="M143" i="12"/>
  <c r="M192" i="12"/>
  <c r="M162" i="12"/>
  <c r="G229" i="12"/>
  <c r="I68" i="1" s="1"/>
  <c r="G115" i="12"/>
  <c r="I58" i="1" s="1"/>
  <c r="M377" i="12"/>
  <c r="M370" i="12" s="1"/>
  <c r="M369" i="12"/>
  <c r="M366" i="12" s="1"/>
  <c r="M353" i="12"/>
  <c r="M351" i="12" s="1"/>
  <c r="M165" i="12"/>
  <c r="M127" i="12"/>
  <c r="M126" i="12" s="1"/>
  <c r="M71" i="12"/>
  <c r="M70" i="12" s="1"/>
  <c r="M14" i="12"/>
  <c r="M13" i="12" s="1"/>
  <c r="M161" i="12"/>
  <c r="M158" i="12" s="1"/>
  <c r="M123" i="12"/>
  <c r="M122" i="12" s="1"/>
  <c r="G42" i="1" l="1"/>
  <c r="G25" i="1" s="1"/>
  <c r="A25" i="1" s="1"/>
  <c r="I16" i="1"/>
  <c r="I21" i="1" s="1"/>
  <c r="I76" i="1"/>
  <c r="J75" i="1" s="1"/>
  <c r="G390" i="12"/>
  <c r="F39" i="1"/>
  <c r="F42" i="1" s="1"/>
  <c r="F41" i="1"/>
  <c r="H41" i="1" s="1"/>
  <c r="I41" i="1" s="1"/>
  <c r="F40" i="1"/>
  <c r="H40" i="1" s="1"/>
  <c r="I40" i="1" s="1"/>
  <c r="J71" i="1"/>
  <c r="J58" i="1"/>
  <c r="J62" i="1"/>
  <c r="J66" i="1"/>
  <c r="J54" i="1"/>
  <c r="J50" i="1"/>
  <c r="J64" i="1"/>
  <c r="J57" i="1"/>
  <c r="J61" i="1"/>
  <c r="J53" i="1"/>
  <c r="J60" i="1"/>
  <c r="J73" i="1"/>
  <c r="J63" i="1"/>
  <c r="J49" i="1"/>
  <c r="J68" i="1"/>
  <c r="J74" i="1"/>
  <c r="J70" i="1"/>
  <c r="J72" i="1"/>
  <c r="J52" i="1"/>
  <c r="J59" i="1"/>
  <c r="J55" i="1"/>
  <c r="J65" i="1"/>
  <c r="J69" i="1"/>
  <c r="J56" i="1"/>
  <c r="J67" i="1"/>
  <c r="J51" i="1"/>
  <c r="G28" i="1" l="1"/>
  <c r="G23" i="1"/>
  <c r="A23" i="1" s="1"/>
  <c r="A24" i="1" s="1"/>
  <c r="A26" i="1"/>
  <c r="G26" i="1"/>
  <c r="H39" i="1"/>
  <c r="J76" i="1"/>
  <c r="G24" i="1" l="1"/>
  <c r="A27" i="1" s="1"/>
  <c r="I39" i="1"/>
  <c r="I42" i="1" s="1"/>
  <c r="H42" i="1"/>
  <c r="A29" i="1"/>
  <c r="G29" i="1"/>
  <c r="G27" i="1" s="1"/>
  <c r="J40" i="1" l="1"/>
  <c r="J39" i="1"/>
  <c r="J42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F5215FD-9EC8-4C73-A9AA-1BFDB42F29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FDC687-99CF-495B-BF50-660BEFA2DF1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<sst xmlns="http://schemas.openxmlformats.org/spreadsheetml/2006/main" count="1740" uniqueCount="539">
  <si>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</si>
  <si>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</si>
  <si>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</si>
  <si>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</si>
  <si>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</si>
  <si>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</si>
  <si>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</si>
  <si>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</si>
  <si>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</si>
  <si>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</si>
  <si>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</si>
  <si>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</si>
  <si>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</si>
  <si>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</si>
  <si>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</si>
  <si>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</si>
  <si>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</si>
  <si>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</si>
  <si>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</si>
  <si>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</si>
  <si>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</si>
  <si>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</si>
  <si>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</si>
  <si>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</si>
  <si>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</si>
  <si>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</si>
  <si>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</si>
  <si>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</si>
  <si>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</si>
  <si>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</si>
  <si>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</si>
  <si>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</si>
  <si>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</si>
  <si>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</si>
  <si>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</si>
  <si>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</si>
  <si>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</si>
  <si>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</si>
  <si>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</si>
  <si>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</si>
  <si>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</si>
  <si>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</si>
  <si>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</si>
  <si>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</si>
  <si>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Náměstí Hrdinů 4 byt č.5</t>
  </si>
  <si>
    <t>SO</t>
  </si>
  <si>
    <t>Rekonstrukce bytu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</si>
  <si>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</si>
  <si>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</si>
  <si>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</si>
  <si>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</si>
  <si>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</si>
  <si>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</si>
  <si>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</si>
  <si>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</si>
  <si>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</si>
  <si>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</si>
  <si>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</si>
  <si>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</si>
  <si>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</si>
  <si>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</si>
  <si>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</si>
  <si>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</si>
  <si>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</si>
  <si>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</si>
  <si>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</si>
  <si>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</si>
  <si>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</si>
  <si>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</si>
  <si>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</si>
  <si>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</si>
  <si>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</si>
  <si>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</si>
  <si>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</si>
  <si>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</si>
  <si>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</si>
  <si>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</si>
  <si>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</si>
  <si>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</si>
  <si>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</si>
  <si>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763</t>
  </si>
  <si>
    <t>Dřevostavby</t>
  </si>
  <si>
    <t>7631</t>
  </si>
  <si>
    <t>Konstrukce sádrokartonové</t>
  </si>
  <si>
    <t>764</t>
  </si>
  <si>
    <t>Konstrukce klempířské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</si>
  <si>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</si>
  <si>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</si>
  <si>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</si>
  <si>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</si>
  <si>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</si>
  <si>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</si>
  <si>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</si>
  <si>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</si>
  <si>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</si>
  <si>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</si>
  <si>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</si>
  <si>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</si>
  <si>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</si>
  <si>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</si>
  <si>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</si>
  <si>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</si>
  <si>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</si>
  <si>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</si>
  <si>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</si>
  <si>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</si>
  <si>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</si>
  <si>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</si>
  <si>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</si>
  <si>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</si>
  <si>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</si>
  <si>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</si>
  <si>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</si>
  <si>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</si>
  <si>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</si>
  <si>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</si>
  <si>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</si>
  <si>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</si>
  <si>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</si>
  <si>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</si>
  <si>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</si>
  <si>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</si>
  <si>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</si>
  <si>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</si>
  <si>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</si>
  <si>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</si>
  <si>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</si>
  <si>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</si>
  <si>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</si>
  <si>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</si>
  <si>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</si>
  <si>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</si>
  <si>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</si>
  <si>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</si>
  <si>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</si>
  <si>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</si>
  <si>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</si>
  <si>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</si>
  <si>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</si>
  <si>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</si>
  <si>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</si>
  <si>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</si>
  <si>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416883141R00</t>
  </si>
  <si>
    <t>Záklop SDK na stávající podhled,1xRB 12,5 mm</t>
  </si>
  <si>
    <t>m2</t>
  </si>
  <si>
    <t>Vlastní</t>
  </si>
  <si>
    <t>Indiv</t>
  </si>
  <si>
    <t>Sklad : 1,8*2,4</t>
  </si>
  <si>
    <t>VV</t>
  </si>
  <si>
    <t>28349052</t>
  </si>
  <si>
    <t>Dvířka vanová 300 x 300 mm bílá - plast</t>
  </si>
  <si>
    <t>SPCM</t>
  </si>
  <si>
    <t>Specifikace</t>
  </si>
  <si>
    <t>POL3_</t>
  </si>
  <si>
    <t>602011141</t>
  </si>
  <si>
    <t>Štuk na stěnách vnitřní, ručně tloušťka vrstvy 4 mm</t>
  </si>
  <si>
    <t>Štuk stěna - okno pokoj : 2,5*1,6</t>
  </si>
  <si>
    <t xml:space="preserve">Oprava omítek po odbourání keramického soklu : </t>
  </si>
  <si>
    <t>Chodba : ((1,6*2+4,9*2)-0,8*4-0,6)*0,15</t>
  </si>
  <si>
    <t>Kuchyň : ((3,2*2+4,0*2)-0,8-0,7)*0,15</t>
  </si>
  <si>
    <t>610991111</t>
  </si>
  <si>
    <t>Zakrývání výplní vnitřních otvorů, oken</t>
  </si>
  <si>
    <t>RTS 20/ II</t>
  </si>
  <si>
    <t>2,6*1,4</t>
  </si>
  <si>
    <t>2,0*1,2</t>
  </si>
  <si>
    <t>1,5*1,2</t>
  </si>
  <si>
    <t>611421231</t>
  </si>
  <si>
    <t>Oprava omítek stropů do 10% plochy - štukových- sádrových</t>
  </si>
  <si>
    <t>Chodba : 1,6*4,9</t>
  </si>
  <si>
    <t>Pokoj 1 : 5,7*4,1</t>
  </si>
  <si>
    <t>Pokoj 2 : 4,8*4,7</t>
  </si>
  <si>
    <t>Šatna : 2,6*4,7</t>
  </si>
  <si>
    <t>Kuchyň : 2,2*1,3+3,2*2,7</t>
  </si>
  <si>
    <t>Koupelna : 2,5*2,4</t>
  </si>
  <si>
    <t>WC : 0,8*1,3</t>
  </si>
  <si>
    <t>612401391</t>
  </si>
  <si>
    <t>Omítka malých ploch vnitřních stěn do 1 m2</t>
  </si>
  <si>
    <t>Oprava omítek vstupních dveří x chodba : 1</t>
  </si>
  <si>
    <t>612409991</t>
  </si>
  <si>
    <t>Začištění omítek kolem oken,dveří apod. s použitím suché maltové směsi</t>
  </si>
  <si>
    <t>m</t>
  </si>
  <si>
    <t>Vstupní dveře : 2,0*2+0,8</t>
  </si>
  <si>
    <t>612421231</t>
  </si>
  <si>
    <t>Oprava omítek stěn do 10 % pl. - štukových-sádrových</t>
  </si>
  <si>
    <t>Chodba : (1,5+1,0)*2,6</t>
  </si>
  <si>
    <t>Pokoj 1 : (5,7*2+4,1*2)*2,6</t>
  </si>
  <si>
    <t>-2,6*1,4</t>
  </si>
  <si>
    <t>-0,8*2,0*2</t>
  </si>
  <si>
    <t>Pokoj 2 : (4,8*2+4,7*2)*2,6</t>
  </si>
  <si>
    <t>-2,0*1,2</t>
  </si>
  <si>
    <t>-0,6*2,0</t>
  </si>
  <si>
    <t>Šatna : (4,7)*2,6+(2,6*2,6/2*2)</t>
  </si>
  <si>
    <t>Kuchyň : (3,2*2+4,0*2)*2,6</t>
  </si>
  <si>
    <t>-1,5*1,2</t>
  </si>
  <si>
    <t>Koupelna : (2,4*2+2,5*2)*(2,6-2,2)</t>
  </si>
  <si>
    <t>Sklad : (2,4*2,6)+(1,8*2,6/2*2)</t>
  </si>
  <si>
    <t>WC : (0,8*2+1,3*2)*(2,6-1,5)</t>
  </si>
  <si>
    <t>612423531</t>
  </si>
  <si>
    <t>Omítka rýh stěn vápenná šířky do 15 cm, štuková</t>
  </si>
  <si>
    <t>2,0*0,1</t>
  </si>
  <si>
    <t>622300131</t>
  </si>
  <si>
    <t>Vyrovnávací tmel tl. do 5 mm</t>
  </si>
  <si>
    <t>632411904</t>
  </si>
  <si>
    <t>Penetrace savých podkladů 0,25 l/m2</t>
  </si>
  <si>
    <t>61101147R00</t>
  </si>
  <si>
    <t xml:space="preserve">Bandáž spoje panelů skelná páska včetně uniflotu </t>
  </si>
  <si>
    <t>631591115</t>
  </si>
  <si>
    <t xml:space="preserve">Násyp pod podlahy z keramzitu - vyrovnání pod osb desky </t>
  </si>
  <si>
    <t>m3</t>
  </si>
  <si>
    <t>Začátek provozního součtu</t>
  </si>
  <si>
    <t xml:space="preserve">  Chodba : 1,6*4,9</t>
  </si>
  <si>
    <t xml:space="preserve">  Kuchyň : 2,2*1,3+3,2*2,7</t>
  </si>
  <si>
    <t>Konec provozního součtu</t>
  </si>
  <si>
    <t>19,34*0,03</t>
  </si>
  <si>
    <t>642942111</t>
  </si>
  <si>
    <t>Osazení zárubní dveřních ocelových, pl. do 2,5 m2</t>
  </si>
  <si>
    <t>55330409</t>
  </si>
  <si>
    <t>Zárubeň ocelová YH125   800x1970x125 ZAKO pro přesné zdění, bez drážky, pevně přivařené závěsy</t>
  </si>
  <si>
    <t>952901111</t>
  </si>
  <si>
    <t>Vyčištění budov o výšce podlaží do 4 m</t>
  </si>
  <si>
    <t>Sklad : 2,4*1,8</t>
  </si>
  <si>
    <t>952901110</t>
  </si>
  <si>
    <t>Čištění mytím ploch oken, dveří a parapetů</t>
  </si>
  <si>
    <t>965042121</t>
  </si>
  <si>
    <t>Bourání mazanin betonových tl. 10 cm, pl. 1 m2</t>
  </si>
  <si>
    <t>Vybourání beton, mazaniny v pokoji : 1,6*0,9*0,1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</si>
  <si>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</si>
  <si>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</si>
  <si>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</si>
  <si>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</si>
  <si>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</si>
  <si>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</si>
  <si>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Chodba : (1,6*2+4,9*2)-0,8*4-0,6</t>
  </si>
  <si>
    <t>Kuchyň : (3,2*2+4,0*2)-0,8-0,7</t>
  </si>
  <si>
    <t>968061125</t>
  </si>
  <si>
    <t>Vyvěšení dřevěných dveřních křídel pl. do 2 m2</t>
  </si>
  <si>
    <t>968062244</t>
  </si>
  <si>
    <t>Vybourání dřevěných rámů oken jednoduch. pl. 1 m2</t>
  </si>
  <si>
    <t>0,6*0,5</t>
  </si>
  <si>
    <t>968072455</t>
  </si>
  <si>
    <t>Vybourání kovových dveřních zárubní pl. do 2 m2</t>
  </si>
  <si>
    <t>0,8*2,0*2</t>
  </si>
  <si>
    <t>0,8*2,0</t>
  </si>
  <si>
    <t>974031154</t>
  </si>
  <si>
    <t>Vysekání rýh ve zdi cihelné 10 x 15 cm</t>
  </si>
  <si>
    <t>2,0</t>
  </si>
  <si>
    <t>974082212</t>
  </si>
  <si>
    <t>Vysekání rýh pro vodiče omítka stěn MC šířka 3 cm</t>
  </si>
  <si>
    <t>999281148</t>
  </si>
  <si>
    <t>Přesun hmot pro opravy a údržbu do v. 12 m,nošením</t>
  </si>
  <si>
    <t>t</t>
  </si>
  <si>
    <t>Přesun hmot</t>
  </si>
  <si>
    <t>POL7_</t>
  </si>
  <si>
    <t>7201947774</t>
  </si>
  <si>
    <t>Podružný materiál pro ZTI (vyústění, přechodky, hadice)</t>
  </si>
  <si>
    <t>kpl</t>
  </si>
  <si>
    <t>Výměna sifonu - umyvadlo 3x , vana : 1</t>
  </si>
  <si>
    <t xml:space="preserve">Výměna připojovacích hadiček umyvadlo 2x umyvadlo : </t>
  </si>
  <si>
    <t>721176113</t>
  </si>
  <si>
    <t>Potrubí HT odpadní svislé D 50 x 1,8 mm</t>
  </si>
  <si>
    <t>721194105</t>
  </si>
  <si>
    <t>Vyvedení odpadních výpustek D 50 x 1,8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</si>
  <si>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</si>
  <si>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</si>
  <si>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</si>
  <si>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</si>
  <si>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</si>
  <si>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</si>
  <si>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</si>
  <si>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</si>
  <si>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</si>
  <si>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</si>
  <si>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</si>
  <si>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</si>
  <si>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</si>
  <si>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</si>
  <si>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</si>
  <si>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723191113</t>
  </si>
  <si>
    <t>Hadice pro spotřeb. IVAR.FLEXIGAS DN 15,dl. 1,5 m</t>
  </si>
  <si>
    <t>soubor</t>
  </si>
  <si>
    <t>723548777</t>
  </si>
  <si>
    <t>Revize PLYNU</t>
  </si>
  <si>
    <t>998723202</t>
  </si>
  <si>
    <t>Přesun hmot pro vnitřní plynovod, výšky do 12 m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</si>
  <si>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</si>
  <si>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</si>
  <si>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</si>
  <si>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</si>
  <si>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</si>
  <si>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</si>
  <si>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</si>
  <si>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</si>
  <si>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725829301</t>
  </si>
  <si>
    <t>Montáž baterie umyv.a dřezové stojánkové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</si>
  <si>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</si>
  <si>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</si>
  <si>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</si>
  <si>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</si>
  <si>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</si>
  <si>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</si>
  <si>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</si>
  <si>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</si>
  <si>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42377000R</t>
  </si>
  <si>
    <t xml:space="preserve">Dvojháček chrom lesklá </t>
  </si>
  <si>
    <t>42387000R</t>
  </si>
  <si>
    <t xml:space="preserve">Mýdelník chrom lesklá </t>
  </si>
  <si>
    <t>42387700R</t>
  </si>
  <si>
    <t xml:space="preserve">Držák mýdla chrom lesklá </t>
  </si>
  <si>
    <t>55144162</t>
  </si>
  <si>
    <t>Sprchová sada 3-funkční ruční sprcha d 100 mm, Chrom</t>
  </si>
  <si>
    <t>725619101R00</t>
  </si>
  <si>
    <t xml:space="preserve">Montáž plynových sporáků </t>
  </si>
  <si>
    <t>R-položka</t>
  </si>
  <si>
    <t>POL12_1</t>
  </si>
  <si>
    <t>725610810R00</t>
  </si>
  <si>
    <t xml:space="preserve">Demontáž plynového sporáku </t>
  </si>
  <si>
    <t>998725202</t>
  </si>
  <si>
    <t>Přesun hmot pro zařizovací předměty, výšky do 12 m</t>
  </si>
  <si>
    <t>728611211</t>
  </si>
  <si>
    <t>Mtž ventilátoru radiál.nízkotl.potrub.do d 100 mm včetně napojení - časový spínač</t>
  </si>
  <si>
    <t>728611862</t>
  </si>
  <si>
    <t>Dmtž ventilátoru radiál.nízkotl.nástěn. do d 200mm</t>
  </si>
  <si>
    <t>429148013R</t>
  </si>
  <si>
    <t>Ventilátor do koupelny s automatickou žaluzií - radiální d=100</t>
  </si>
  <si>
    <t>POL12_0</t>
  </si>
  <si>
    <t>998728202</t>
  </si>
  <si>
    <t>Přesun hmot pro vzduchotechniku, výšky do 12 m</t>
  </si>
  <si>
    <t>763614142</t>
  </si>
  <si>
    <t>M.podlahy z desek do tl.18 mm, P+D, lepením vč. dodávky desky OSB ECO 3N tl. 18 mm - prošroubovat se stávajícím podkladem - parkety</t>
  </si>
  <si>
    <t>19,34*2</t>
  </si>
  <si>
    <t>998763201</t>
  </si>
  <si>
    <t>Přesun hmot pro dřevostavby, výšky do 12 m</t>
  </si>
  <si>
    <t>416093771R00</t>
  </si>
  <si>
    <t>SDK úprava po montáži půlkruhového okna - zapravení vnitřní části</t>
  </si>
  <si>
    <t>764410277R00</t>
  </si>
  <si>
    <t>Oplechování půlkruhového okna 60x50 včetně rohů z lak Pz, rš 330 mm</t>
  </si>
  <si>
    <t>0,6+1,2</t>
  </si>
  <si>
    <t>998764202</t>
  </si>
  <si>
    <t>Přesun hmot pro klempířské konstr., výšky do 12 m</t>
  </si>
  <si>
    <t>766629301</t>
  </si>
  <si>
    <t>Montáž oken plastových plochy do 1,50 m2 - atyp půlkruhové</t>
  </si>
  <si>
    <t>766661112</t>
  </si>
  <si>
    <t>Montáž dveří do zárubně,otevíravých 1kř.do 0,8 m</t>
  </si>
  <si>
    <t>766664915</t>
  </si>
  <si>
    <t xml:space="preserve">Seříznutí dveřních křídel  </t>
  </si>
  <si>
    <t>766812840</t>
  </si>
  <si>
    <t>Demontáž kuchyňské linky do 2,1m</t>
  </si>
  <si>
    <t>04</t>
  </si>
  <si>
    <t>D+M kombi sporák, Počet hořáků 4,senzory StopGas,integrovaným zapalováním a  klasickou elektrickou troubu s dvojicí topných těles a horkovzdušným ventilátorem.</t>
  </si>
  <si>
    <t>766444821R00</t>
  </si>
  <si>
    <t>Úprava obložení stěn palubkami při osazení nové zárubně</t>
  </si>
  <si>
    <t>hod</t>
  </si>
  <si>
    <t>766695443R00</t>
  </si>
  <si>
    <t>Dodávka a montáž prahů dveří š. nad 10 cm - odlišná úroveň podlah</t>
  </si>
  <si>
    <t>766779923R00</t>
  </si>
  <si>
    <t>Oprava dveří - nové fólie na skla dveří na WC, dveře 60x197cm</t>
  </si>
  <si>
    <t>54914630</t>
  </si>
  <si>
    <t xml:space="preserve">D+M Dveřní kování </t>
  </si>
  <si>
    <t>61147006R</t>
  </si>
  <si>
    <t>Okno plastové jednodílné - půlkruhové 60cm x 50cm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</si>
  <si>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</si>
  <si>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</si>
  <si>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</si>
  <si>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koule-klika,KUKÁTKO, ZÁMEK S VLOŽKOU (3 KLÍČE), PRÁH, ZÁRUBEŇ stávající</t>
  </si>
  <si>
    <t>06</t>
  </si>
  <si>
    <t xml:space="preserve">D+M Odsavač par bílý 630W rekuperační </t>
  </si>
  <si>
    <t>7665488</t>
  </si>
  <si>
    <t>Vystěhování bytu - kuchyň. linka regál z šatny včetně odvozu a poplatku za skládku</t>
  </si>
  <si>
    <t>766877115R00</t>
  </si>
  <si>
    <t>D+M Kuchyňské linky atyp DL=2000mm+800mm+600mm skříňka nad digestoří</t>
  </si>
  <si>
    <t>Lamino barvy dle požadavku invesotra, hrany ABS, : 0,6+0,8+2,0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</si>
  <si>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</si>
  <si>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</si>
  <si>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</si>
  <si>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</si>
  <si>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horní dvířka a poličky přizpůdobit šikmině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</si>
  <si>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</si>
  <si>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</si>
  <si>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</si>
  <si>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</si>
  <si>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</si>
  <si>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</si>
  <si>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vedle dřezu skříňku pro případně vytažení a vsunutí myčky/pračky 65cm : </t>
  </si>
  <si>
    <t>998766202</t>
  </si>
  <si>
    <t>Přesun hmot pro truhlářské konstr., výšky do 12 m</t>
  </si>
  <si>
    <t>775101101</t>
  </si>
  <si>
    <t>Vysávání podlah prům.vysavačem,podlahy vlys,parket</t>
  </si>
  <si>
    <t>RTS 21/ I</t>
  </si>
  <si>
    <t>775413010</t>
  </si>
  <si>
    <t>Montáž podlahové lišty ze dřeva, přibíjené</t>
  </si>
  <si>
    <t>Pokoj 1 : 5,7*2+4,1*2-0,8*2</t>
  </si>
  <si>
    <t>Pokoj 2 : 4,8*2+4,7*2-0,8*2-0,6</t>
  </si>
  <si>
    <t>775411810</t>
  </si>
  <si>
    <t>Demontáž lišt dřevěných, přibíjených</t>
  </si>
  <si>
    <t>775524044R00</t>
  </si>
  <si>
    <t>Položení vlysových podlah příbíjených - doplnění vlysů v místě dveří</t>
  </si>
  <si>
    <t>775598141R00</t>
  </si>
  <si>
    <t>Lak dřevěných podlah broušení + tmelení + lakování (3x nátěr)</t>
  </si>
  <si>
    <t>61413711</t>
  </si>
  <si>
    <t>Lišta parketová dub  33 x 7 mm</t>
  </si>
  <si>
    <t>998775202</t>
  </si>
  <si>
    <t>Přesun hmot pro podlahy vlysové, výšky do 12 m</t>
  </si>
  <si>
    <t>776101101</t>
  </si>
  <si>
    <t>Vysávání podlah prům.vysavačem pod povlak.podlahy</t>
  </si>
  <si>
    <t>776421100</t>
  </si>
  <si>
    <t>Lepení podlahových soklíků z PVC a vinylu včetně dodávky soklíku PVC</t>
  </si>
  <si>
    <t>Šatna : (2,6*2+4,7*2)-0,6</t>
  </si>
  <si>
    <t>776521100</t>
  </si>
  <si>
    <t>Lepení povlak.podlah z pásů PVC na fixační lepidlo včetně podlahoviny s nášlapnou vrstvou 0,6mm (dekor dřeva)</t>
  </si>
  <si>
    <t>776994111</t>
  </si>
  <si>
    <t>Svařování povlakových podlah z pásů nebo čtverců včetně svařovací šňůry PVC 1179</t>
  </si>
  <si>
    <t xml:space="preserve">  Šatna : 2,6*4,7</t>
  </si>
  <si>
    <t>31,56*0,5</t>
  </si>
  <si>
    <t>998776202</t>
  </si>
  <si>
    <t>Přesun hmot pro podlahy povlakové, výšky do 12 m</t>
  </si>
  <si>
    <t>781441906</t>
  </si>
  <si>
    <t>Oprava obkladů keramických 320x200</t>
  </si>
  <si>
    <t>Oprava obkladů po výměně sifonu vany : 5</t>
  </si>
  <si>
    <t>Doplnění obkladů v místě sporáku : 12</t>
  </si>
  <si>
    <t>78157801R00</t>
  </si>
  <si>
    <t>Spára podlaha - stěna, silikonem - oprava stávajích silikonů - vana, umyvadlo , koupelna</t>
  </si>
  <si>
    <t>597813660</t>
  </si>
  <si>
    <t>Obkládačka 33x20 - barva dle stávajících Color One</t>
  </si>
  <si>
    <t>998781202</t>
  </si>
  <si>
    <t>Přesun hmot pro obklady keramické, výšky do 12 m</t>
  </si>
  <si>
    <t>783424340</t>
  </si>
  <si>
    <t>Nátěr syntet. potrubí do DN 50 mm  Z+2x +1x email</t>
  </si>
  <si>
    <t>783612900</t>
  </si>
  <si>
    <t>Údržba, nátěr olejový truhlářských výrobků 2x</t>
  </si>
  <si>
    <t>Chodba : (1,6*2+4,9*2)*2,4</t>
  </si>
  <si>
    <t>Chodba : -(1,5+1,0)*2,4</t>
  </si>
  <si>
    <t>-0,8*2,0*4</t>
  </si>
  <si>
    <t>783903812</t>
  </si>
  <si>
    <t>Odmaštění saponáty</t>
  </si>
  <si>
    <t>Vyčištění saponáty stávajícíc koupelnu + wc : 1</t>
  </si>
  <si>
    <t xml:space="preserve">- obklady , dlažby : </t>
  </si>
  <si>
    <t xml:space="preserve">- zařizovací předměty : </t>
  </si>
  <si>
    <t>783225400</t>
  </si>
  <si>
    <t>Nátěr syntetický kov. konstr. 2x + 1x email + tmel</t>
  </si>
  <si>
    <t>(0,6+2*2,1)*(0,15+0,05*2)*3</t>
  </si>
  <si>
    <t>(0,8+2*2,1)*(0,15+0,05*2)*4</t>
  </si>
  <si>
    <t>784402801</t>
  </si>
  <si>
    <t>Odstranění malby oškrábáním v místnosti H do 3,8 m</t>
  </si>
  <si>
    <t xml:space="preserve">Stropy : </t>
  </si>
  <si>
    <t xml:space="preserve">Stěny : </t>
  </si>
  <si>
    <t>784195112</t>
  </si>
  <si>
    <t>Malba Primalex Standard, bílá, bez penetrace, 2x</t>
  </si>
  <si>
    <t>784496925</t>
  </si>
  <si>
    <t>Odstranění plísní prostředkem Savo</t>
  </si>
  <si>
    <t>784011222</t>
  </si>
  <si>
    <t>Zakrytí podlah včetně papírové lepenky</t>
  </si>
  <si>
    <t>784403801</t>
  </si>
  <si>
    <t>Penetrace stěn hloubkovou penetrací pro zpevnění podkladu</t>
  </si>
  <si>
    <t>786611811</t>
  </si>
  <si>
    <t>Dmtž předokenních rolet s viditelným boxem - garnýž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</si>
  <si>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</si>
  <si>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</si>
  <si>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</si>
  <si>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</si>
  <si>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</si>
  <si>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</si>
  <si>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</si>
  <si>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</si>
  <si>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</si>
  <si>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</si>
  <si>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</si>
  <si>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</si>
  <si>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</si>
  <si>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</si>
  <si>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</si>
  <si>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</si>
  <si>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</si>
  <si>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</si>
  <si>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</si>
  <si>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</si>
  <si>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</si>
  <si>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</si>
  <si>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</si>
  <si>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</si>
  <si>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</si>
  <si>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</si>
  <si>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</si>
  <si>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</si>
  <si>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</si>
  <si>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</si>
  <si>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</si>
  <si>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</si>
  <si>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</si>
  <si>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</si>
  <si>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</si>
  <si>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</si>
  <si>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</si>
  <si>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</si>
  <si>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</si>
  <si>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</si>
  <si>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</si>
  <si>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</si>
  <si>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</si>
  <si>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</si>
  <si>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</si>
  <si>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</si>
  <si>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</si>
  <si>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</si>
  <si>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</si>
  <si>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</si>
  <si>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</si>
  <si>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</si>
  <si>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</si>
  <si>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</si>
  <si>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</si>
  <si>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</si>
  <si>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</si>
  <si>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00144854</t>
  </si>
  <si>
    <t>Vzorkování dlažeb, obkladů, pvc, kuchyň linky</t>
  </si>
  <si>
    <t>Soubor</t>
  </si>
  <si>
    <t>VRN</t>
  </si>
  <si>
    <t>POL99_8</t>
  </si>
  <si>
    <t>0041477</t>
  </si>
  <si>
    <t>Průběžný úklid společných prostor</t>
  </si>
  <si>
    <t>004211</t>
  </si>
  <si>
    <t>Mimostaveništní doprava materiálu</t>
  </si>
  <si>
    <t>005121 R</t>
  </si>
  <si>
    <t>Zařízení staveniště</t>
  </si>
  <si>
    <t>005122 R</t>
  </si>
  <si>
    <t>Provozní vlivy</t>
  </si>
  <si>
    <t>0051444</t>
  </si>
  <si>
    <t>Fotodokumentace</t>
  </si>
  <si>
    <t>005211080R</t>
  </si>
  <si>
    <t>Bezpečnostní a hygienická opatření na staveništi</t>
  </si>
  <si>
    <t>00523  R</t>
  </si>
  <si>
    <t>Zkoušky a revize celého bytu vč. hlavního jističe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</si>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</sst>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E21" sqref="E21:F2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8" t="s">
        <v>24</v>
      </c>
      <c r="C2" s="109"/>
      <c r="D2" s="110"/>
      <c r="E2" s="111" t="s">
        <v>44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47</v>
      </c>
      <c r="C3" s="109"/>
      <c r="D3" s="115"/>
      <c r="E3" s="116" t="s">
        <v>46</v>
      </c>
      <c r="F3" s="117"/>
      <c r="G3" s="117"/>
      <c r="H3" s="117"/>
      <c r="I3" s="117"/>
      <c r="J3" s="118"/>
    </row>
    <row r="4" spans="1:15" ht="23.25" customHeight="1" x14ac:dyDescent="0.25">
      <c r="A4" s="107">
        <v>9783</v>
      </c>
      <c r="B4" s="119" t="s">
        <v>48</v>
      </c>
      <c r="C4" s="120"/>
      <c r="D4" s="121"/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1" t="s">
        <v>23</v>
      </c>
      <c r="D5" s="268" t="s">
        <v>535</v>
      </c>
      <c r="E5" s="269"/>
      <c r="F5" s="76"/>
      <c r="G5" s="76"/>
      <c r="H5" s="18" t="s">
        <v>42</v>
      </c>
      <c r="I5" s="272">
        <v>296139</v>
      </c>
      <c r="J5" s="8"/>
    </row>
    <row r="6" spans="1:15" ht="15.75" customHeight="1" x14ac:dyDescent="0.25">
      <c r="A6" s="2"/>
      <c r="B6" s="28"/>
      <c r="C6" s="55"/>
      <c r="D6" s="271" t="s">
        <v>536</v>
      </c>
      <c r="E6" s="270"/>
      <c r="F6" s="77"/>
      <c r="G6" s="77"/>
      <c r="H6" s="18" t="s">
        <v>36</v>
      </c>
      <c r="I6" s="272" t="s">
        <v>538</v>
      </c>
      <c r="J6" s="8"/>
    </row>
    <row r="7" spans="1:15" ht="15.75" customHeight="1" x14ac:dyDescent="0.25">
      <c r="A7" s="2"/>
      <c r="B7" s="29"/>
      <c r="C7" s="56"/>
      <c r="D7" s="267">
        <v>79401</v>
      </c>
      <c r="E7" s="266" t="s">
        <v>537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5"/>
      <c r="E11" s="125"/>
      <c r="F11" s="125"/>
      <c r="G11" s="125"/>
      <c r="H11" s="18" t="s">
        <v>42</v>
      </c>
      <c r="I11" s="130"/>
      <c r="J11" s="8"/>
    </row>
    <row r="12" spans="1:15" ht="15.75" customHeight="1" x14ac:dyDescent="0.25">
      <c r="A12" s="2"/>
      <c r="B12" s="28"/>
      <c r="C12" s="55"/>
      <c r="D12" s="126"/>
      <c r="E12" s="126"/>
      <c r="F12" s="126"/>
      <c r="G12" s="126"/>
      <c r="H12" s="18" t="s">
        <v>36</v>
      </c>
      <c r="I12" s="130"/>
      <c r="J12" s="8"/>
    </row>
    <row r="13" spans="1:15" ht="15.75" customHeight="1" x14ac:dyDescent="0.25">
      <c r="A13" s="2"/>
      <c r="B13" s="29"/>
      <c r="C13" s="56"/>
      <c r="D13" s="129"/>
      <c r="E13" s="127"/>
      <c r="F13" s="128"/>
      <c r="G13" s="12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2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SUMIF(F49:F75,A16,I49:I75)+SUMIF(F49:F75,"PSU",I49:I75)</f>
        <v>0</v>
      </c>
      <c r="J16" s="87"/>
    </row>
    <row r="17" spans="1:10" ht="23.25" customHeight="1" x14ac:dyDescent="0.25">
      <c r="A17" s="192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SUMIF(F49:F75,A17,I49:I75)</f>
        <v>0</v>
      </c>
      <c r="J17" s="87"/>
    </row>
    <row r="18" spans="1:10" ht="23.25" customHeight="1" x14ac:dyDescent="0.25">
      <c r="A18" s="192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SUMIF(F49:F75,A18,I49:I75)</f>
        <v>0</v>
      </c>
      <c r="J18" s="87"/>
    </row>
    <row r="19" spans="1:10" ht="23.25" customHeight="1" x14ac:dyDescent="0.25">
      <c r="A19" s="192" t="s">
        <v>108</v>
      </c>
      <c r="B19" s="38" t="s">
        <v>29</v>
      </c>
      <c r="C19" s="62"/>
      <c r="D19" s="63"/>
      <c r="E19" s="85"/>
      <c r="F19" s="86"/>
      <c r="G19" s="85"/>
      <c r="H19" s="86"/>
      <c r="I19" s="85">
        <f>SUMIF(F49:F75,A19,I49:I75)</f>
        <v>0</v>
      </c>
      <c r="J19" s="87"/>
    </row>
    <row r="20" spans="1:10" ht="23.25" customHeight="1" x14ac:dyDescent="0.25">
      <c r="A20" s="192" t="s">
        <v>107</v>
      </c>
      <c r="B20" s="38" t="s">
        <v>30</v>
      </c>
      <c r="C20" s="62"/>
      <c r="D20" s="63"/>
      <c r="E20" s="85"/>
      <c r="F20" s="86"/>
      <c r="G20" s="85"/>
      <c r="H20" s="86"/>
      <c r="I20" s="85">
        <f>SUMIF(F49:F75,A20,I49:I75)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37</v>
      </c>
      <c r="C29" s="169"/>
      <c r="D29" s="169"/>
      <c r="E29" s="169"/>
      <c r="F29" s="170"/>
      <c r="G29" s="166">
        <f>A27</f>
        <v>0</v>
      </c>
      <c r="H29" s="166"/>
      <c r="I29" s="166"/>
      <c r="J29" s="171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4" t="s">
        <v>17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hidden="1" customHeight="1" x14ac:dyDescent="0.25">
      <c r="A38" s="133" t="s">
        <v>39</v>
      </c>
      <c r="B38" s="138" t="s">
        <v>18</v>
      </c>
      <c r="C38" s="139" t="s">
        <v>6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19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49</v>
      </c>
      <c r="C39" s="144"/>
      <c r="D39" s="144"/>
      <c r="E39" s="144"/>
      <c r="F39" s="145">
        <f>'SO 01 Pol'!AE390</f>
        <v>0</v>
      </c>
      <c r="G39" s="146">
        <f>'SO 01 Pol'!AF390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hidden="1" customHeight="1" x14ac:dyDescent="0.25">
      <c r="A40" s="133">
        <v>2</v>
      </c>
      <c r="B40" s="149" t="s">
        <v>45</v>
      </c>
      <c r="C40" s="150" t="s">
        <v>46</v>
      </c>
      <c r="D40" s="150"/>
      <c r="E40" s="150"/>
      <c r="F40" s="151">
        <f>'SO 01 Pol'!AE390</f>
        <v>0</v>
      </c>
      <c r="G40" s="152">
        <f>'SO 01 Pol'!AF390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5">
      <c r="A41" s="133">
        <v>3</v>
      </c>
      <c r="B41" s="154" t="s">
        <v>43</v>
      </c>
      <c r="C41" s="144" t="s">
        <v>44</v>
      </c>
      <c r="D41" s="144"/>
      <c r="E41" s="144"/>
      <c r="F41" s="155">
        <f>'SO 01 Pol'!AE390</f>
        <v>0</v>
      </c>
      <c r="G41" s="147">
        <f>'SO 01 Pol'!AF390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hidden="1" customHeight="1" x14ac:dyDescent="0.25">
      <c r="A42" s="133"/>
      <c r="B42" s="156" t="s">
        <v>50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6" x14ac:dyDescent="0.3">
      <c r="B46" s="172" t="s">
        <v>52</v>
      </c>
    </row>
    <row r="48" spans="1:10" ht="25.5" customHeight="1" x14ac:dyDescent="0.25">
      <c r="A48" s="174"/>
      <c r="B48" s="177" t="s">
        <v>18</v>
      </c>
      <c r="C48" s="177" t="s">
        <v>6</v>
      </c>
      <c r="D48" s="178"/>
      <c r="E48" s="178"/>
      <c r="F48" s="179" t="s">
        <v>53</v>
      </c>
      <c r="G48" s="179"/>
      <c r="H48" s="179"/>
      <c r="I48" s="179" t="s">
        <v>31</v>
      </c>
      <c r="J48" s="179" t="s">
        <v>0</v>
      </c>
    </row>
    <row r="49" spans="1:10" ht="36.75" customHeight="1" x14ac:dyDescent="0.25">
      <c r="A49" s="175"/>
      <c r="B49" s="180" t="s">
        <v>54</v>
      </c>
      <c r="C49" s="181" t="s">
        <v>55</v>
      </c>
      <c r="D49" s="182"/>
      <c r="E49" s="182"/>
      <c r="F49" s="190" t="s">
        <v>26</v>
      </c>
      <c r="G49" s="183"/>
      <c r="H49" s="183"/>
      <c r="I49" s="183">
        <f>'SO 01 Pol'!G8</f>
        <v>0</v>
      </c>
      <c r="J49" s="188" t="str">
        <f>IF(I76=0,"",I49/I76*100)</f>
        <v/>
      </c>
    </row>
    <row r="50" spans="1:10" ht="36.75" customHeight="1" x14ac:dyDescent="0.25">
      <c r="A50" s="175"/>
      <c r="B50" s="180" t="s">
        <v>56</v>
      </c>
      <c r="C50" s="181" t="s">
        <v>57</v>
      </c>
      <c r="D50" s="182"/>
      <c r="E50" s="182"/>
      <c r="F50" s="190" t="s">
        <v>26</v>
      </c>
      <c r="G50" s="183"/>
      <c r="H50" s="183"/>
      <c r="I50" s="183">
        <f>'SO 01 Pol'!G13</f>
        <v>0</v>
      </c>
      <c r="J50" s="188" t="str">
        <f>IF(I76=0,"",I50/I76*100)</f>
        <v/>
      </c>
    </row>
    <row r="51" spans="1:10" ht="36.75" customHeight="1" x14ac:dyDescent="0.25">
      <c r="A51" s="175"/>
      <c r="B51" s="180" t="s">
        <v>58</v>
      </c>
      <c r="C51" s="181" t="s">
        <v>59</v>
      </c>
      <c r="D51" s="182"/>
      <c r="E51" s="182"/>
      <c r="F51" s="190" t="s">
        <v>26</v>
      </c>
      <c r="G51" s="183"/>
      <c r="H51" s="183"/>
      <c r="I51" s="183">
        <f>'SO 01 Pol'!G60</f>
        <v>0</v>
      </c>
      <c r="J51" s="188" t="str">
        <f>IF(I76=0,"",I51/I76*100)</f>
        <v/>
      </c>
    </row>
    <row r="52" spans="1:10" ht="36.75" customHeight="1" x14ac:dyDescent="0.25">
      <c r="A52" s="175"/>
      <c r="B52" s="180" t="s">
        <v>60</v>
      </c>
      <c r="C52" s="181" t="s">
        <v>61</v>
      </c>
      <c r="D52" s="182"/>
      <c r="E52" s="182"/>
      <c r="F52" s="190" t="s">
        <v>26</v>
      </c>
      <c r="G52" s="183"/>
      <c r="H52" s="183"/>
      <c r="I52" s="183">
        <f>'SO 01 Pol'!G67</f>
        <v>0</v>
      </c>
      <c r="J52" s="188" t="str">
        <f>IF(I76=0,"",I52/I76*100)</f>
        <v/>
      </c>
    </row>
    <row r="53" spans="1:10" ht="36.75" customHeight="1" x14ac:dyDescent="0.25">
      <c r="A53" s="175"/>
      <c r="B53" s="180" t="s">
        <v>62</v>
      </c>
      <c r="C53" s="181" t="s">
        <v>63</v>
      </c>
      <c r="D53" s="182"/>
      <c r="E53" s="182"/>
      <c r="F53" s="190" t="s">
        <v>26</v>
      </c>
      <c r="G53" s="183"/>
      <c r="H53" s="183"/>
      <c r="I53" s="183">
        <f>'SO 01 Pol'!G70</f>
        <v>0</v>
      </c>
      <c r="J53" s="188" t="str">
        <f>IF(I76=0,"",I53/I76*100)</f>
        <v/>
      </c>
    </row>
    <row r="54" spans="1:10" ht="36.75" customHeight="1" x14ac:dyDescent="0.25">
      <c r="A54" s="175"/>
      <c r="B54" s="180" t="s">
        <v>64</v>
      </c>
      <c r="C54" s="181" t="s">
        <v>65</v>
      </c>
      <c r="D54" s="182"/>
      <c r="E54" s="182"/>
      <c r="F54" s="190" t="s">
        <v>26</v>
      </c>
      <c r="G54" s="183"/>
      <c r="H54" s="183"/>
      <c r="I54" s="183">
        <f>'SO 01 Pol'!G84</f>
        <v>0</v>
      </c>
      <c r="J54" s="188" t="str">
        <f>IF(I76=0,"",I54/I76*100)</f>
        <v/>
      </c>
    </row>
    <row r="55" spans="1:10" ht="36.75" customHeight="1" x14ac:dyDescent="0.25">
      <c r="A55" s="175"/>
      <c r="B55" s="180" t="s">
        <v>66</v>
      </c>
      <c r="C55" s="181" t="s">
        <v>67</v>
      </c>
      <c r="D55" s="182"/>
      <c r="E55" s="182"/>
      <c r="F55" s="190" t="s">
        <v>26</v>
      </c>
      <c r="G55" s="183"/>
      <c r="H55" s="183"/>
      <c r="I55" s="183">
        <f>'SO 01 Pol'!G105</f>
        <v>0</v>
      </c>
      <c r="J55" s="188" t="str">
        <f>IF(I76=0,"",I55/I76*100)</f>
        <v/>
      </c>
    </row>
    <row r="56" spans="1:10" ht="36.75" customHeight="1" x14ac:dyDescent="0.25">
      <c r="A56" s="175"/>
      <c r="B56" s="180" t="s">
        <v>68</v>
      </c>
      <c r="C56" s="181" t="s">
        <v>69</v>
      </c>
      <c r="D56" s="182"/>
      <c r="E56" s="182"/>
      <c r="F56" s="190" t="s">
        <v>27</v>
      </c>
      <c r="G56" s="183"/>
      <c r="H56" s="183"/>
      <c r="I56" s="183">
        <f>'SO 01 Pol'!G107</f>
        <v>0</v>
      </c>
      <c r="J56" s="188" t="str">
        <f>IF(I76=0,"",I56/I76*100)</f>
        <v/>
      </c>
    </row>
    <row r="57" spans="1:10" ht="36.75" customHeight="1" x14ac:dyDescent="0.25">
      <c r="A57" s="175"/>
      <c r="B57" s="180" t="s">
        <v>70</v>
      </c>
      <c r="C57" s="181" t="s">
        <v>71</v>
      </c>
      <c r="D57" s="182"/>
      <c r="E57" s="182"/>
      <c r="F57" s="190" t="s">
        <v>27</v>
      </c>
      <c r="G57" s="183"/>
      <c r="H57" s="183"/>
      <c r="I57" s="183">
        <f>'SO 01 Pol'!G111</f>
        <v>0</v>
      </c>
      <c r="J57" s="188" t="str">
        <f>IF(I76=0,"",I57/I76*100)</f>
        <v/>
      </c>
    </row>
    <row r="58" spans="1:10" ht="36.75" customHeight="1" x14ac:dyDescent="0.25">
      <c r="A58" s="175"/>
      <c r="B58" s="180" t="s">
        <v>72</v>
      </c>
      <c r="C58" s="181" t="s">
        <v>73</v>
      </c>
      <c r="D58" s="182"/>
      <c r="E58" s="182"/>
      <c r="F58" s="190" t="s">
        <v>27</v>
      </c>
      <c r="G58" s="183"/>
      <c r="H58" s="183"/>
      <c r="I58" s="183">
        <f>'SO 01 Pol'!G115</f>
        <v>0</v>
      </c>
      <c r="J58" s="188" t="str">
        <f>IF(I76=0,"",I58/I76*100)</f>
        <v/>
      </c>
    </row>
    <row r="59" spans="1:10" ht="36.75" customHeight="1" x14ac:dyDescent="0.25">
      <c r="A59" s="175"/>
      <c r="B59" s="180" t="s">
        <v>74</v>
      </c>
      <c r="C59" s="181" t="s">
        <v>75</v>
      </c>
      <c r="D59" s="182"/>
      <c r="E59" s="182"/>
      <c r="F59" s="190" t="s">
        <v>27</v>
      </c>
      <c r="G59" s="183"/>
      <c r="H59" s="183"/>
      <c r="I59" s="183">
        <f>'SO 01 Pol'!G122</f>
        <v>0</v>
      </c>
      <c r="J59" s="188" t="str">
        <f>IF(I76=0,"",I59/I76*100)</f>
        <v/>
      </c>
    </row>
    <row r="60" spans="1:10" ht="36.75" customHeight="1" x14ac:dyDescent="0.25">
      <c r="A60" s="175"/>
      <c r="B60" s="180" t="s">
        <v>76</v>
      </c>
      <c r="C60" s="181" t="s">
        <v>77</v>
      </c>
      <c r="D60" s="182"/>
      <c r="E60" s="182"/>
      <c r="F60" s="190" t="s">
        <v>27</v>
      </c>
      <c r="G60" s="183"/>
      <c r="H60" s="183"/>
      <c r="I60" s="183">
        <f>'SO 01 Pol'!G126</f>
        <v>0</v>
      </c>
      <c r="J60" s="188" t="str">
        <f>IF(I76=0,"",I60/I76*100)</f>
        <v/>
      </c>
    </row>
    <row r="61" spans="1:10" ht="36.75" customHeight="1" x14ac:dyDescent="0.25">
      <c r="A61" s="175"/>
      <c r="B61" s="180" t="s">
        <v>78</v>
      </c>
      <c r="C61" s="181" t="s">
        <v>79</v>
      </c>
      <c r="D61" s="182"/>
      <c r="E61" s="182"/>
      <c r="F61" s="190" t="s">
        <v>27</v>
      </c>
      <c r="G61" s="183"/>
      <c r="H61" s="183"/>
      <c r="I61" s="183">
        <f>'SO 01 Pol'!G143</f>
        <v>0</v>
      </c>
      <c r="J61" s="188" t="str">
        <f>IF(I76=0,"",I61/I76*100)</f>
        <v/>
      </c>
    </row>
    <row r="62" spans="1:10" ht="36.75" customHeight="1" x14ac:dyDescent="0.25">
      <c r="A62" s="175"/>
      <c r="B62" s="180" t="s">
        <v>80</v>
      </c>
      <c r="C62" s="181" t="s">
        <v>81</v>
      </c>
      <c r="D62" s="182"/>
      <c r="E62" s="182"/>
      <c r="F62" s="190" t="s">
        <v>27</v>
      </c>
      <c r="G62" s="183"/>
      <c r="H62" s="183"/>
      <c r="I62" s="183">
        <f>'SO 01 Pol'!G148</f>
        <v>0</v>
      </c>
      <c r="J62" s="188" t="str">
        <f>IF(I76=0,"",I62/I76*100)</f>
        <v/>
      </c>
    </row>
    <row r="63" spans="1:10" ht="36.75" customHeight="1" x14ac:dyDescent="0.25">
      <c r="A63" s="175"/>
      <c r="B63" s="180" t="s">
        <v>82</v>
      </c>
      <c r="C63" s="181" t="s">
        <v>83</v>
      </c>
      <c r="D63" s="182"/>
      <c r="E63" s="182"/>
      <c r="F63" s="190" t="s">
        <v>27</v>
      </c>
      <c r="G63" s="183"/>
      <c r="H63" s="183"/>
      <c r="I63" s="183">
        <f>'SO 01 Pol'!G156</f>
        <v>0</v>
      </c>
      <c r="J63" s="188" t="str">
        <f>IF(I76=0,"",I63/I76*100)</f>
        <v/>
      </c>
    </row>
    <row r="64" spans="1:10" ht="36.75" customHeight="1" x14ac:dyDescent="0.25">
      <c r="A64" s="175"/>
      <c r="B64" s="180" t="s">
        <v>84</v>
      </c>
      <c r="C64" s="181" t="s">
        <v>85</v>
      </c>
      <c r="D64" s="182"/>
      <c r="E64" s="182"/>
      <c r="F64" s="190" t="s">
        <v>27</v>
      </c>
      <c r="G64" s="183"/>
      <c r="H64" s="183"/>
      <c r="I64" s="183">
        <f>'SO 01 Pol'!G158</f>
        <v>0</v>
      </c>
      <c r="J64" s="188" t="str">
        <f>IF(I76=0,"",I64/I76*100)</f>
        <v/>
      </c>
    </row>
    <row r="65" spans="1:10" ht="36.75" customHeight="1" x14ac:dyDescent="0.25">
      <c r="A65" s="175"/>
      <c r="B65" s="180" t="s">
        <v>86</v>
      </c>
      <c r="C65" s="181" t="s">
        <v>87</v>
      </c>
      <c r="D65" s="182"/>
      <c r="E65" s="182"/>
      <c r="F65" s="190" t="s">
        <v>27</v>
      </c>
      <c r="G65" s="183"/>
      <c r="H65" s="183"/>
      <c r="I65" s="183">
        <f>'SO 01 Pol'!G162</f>
        <v>0</v>
      </c>
      <c r="J65" s="188" t="str">
        <f>IF(I76=0,"",I65/I76*100)</f>
        <v/>
      </c>
    </row>
    <row r="66" spans="1:10" ht="36.75" customHeight="1" x14ac:dyDescent="0.25">
      <c r="A66" s="175"/>
      <c r="B66" s="180" t="s">
        <v>88</v>
      </c>
      <c r="C66" s="181" t="s">
        <v>89</v>
      </c>
      <c r="D66" s="182"/>
      <c r="E66" s="182"/>
      <c r="F66" s="190" t="s">
        <v>27</v>
      </c>
      <c r="G66" s="183"/>
      <c r="H66" s="183"/>
      <c r="I66" s="183">
        <f>'SO 01 Pol'!G192</f>
        <v>0</v>
      </c>
      <c r="J66" s="188" t="str">
        <f>IF(I76=0,"",I66/I76*100)</f>
        <v/>
      </c>
    </row>
    <row r="67" spans="1:10" ht="36.75" customHeight="1" x14ac:dyDescent="0.25">
      <c r="A67" s="175"/>
      <c r="B67" s="180" t="s">
        <v>90</v>
      </c>
      <c r="C67" s="181" t="s">
        <v>91</v>
      </c>
      <c r="D67" s="182"/>
      <c r="E67" s="182"/>
      <c r="F67" s="190" t="s">
        <v>27</v>
      </c>
      <c r="G67" s="183"/>
      <c r="H67" s="183"/>
      <c r="I67" s="183">
        <f>'SO 01 Pol'!G208</f>
        <v>0</v>
      </c>
      <c r="J67" s="188" t="str">
        <f>IF(I76=0,"",I67/I76*100)</f>
        <v/>
      </c>
    </row>
    <row r="68" spans="1:10" ht="36.75" customHeight="1" x14ac:dyDescent="0.25">
      <c r="A68" s="175"/>
      <c r="B68" s="180" t="s">
        <v>92</v>
      </c>
      <c r="C68" s="181" t="s">
        <v>93</v>
      </c>
      <c r="D68" s="182"/>
      <c r="E68" s="182"/>
      <c r="F68" s="190" t="s">
        <v>27</v>
      </c>
      <c r="G68" s="183"/>
      <c r="H68" s="183"/>
      <c r="I68" s="183">
        <f>'SO 01 Pol'!G229</f>
        <v>0</v>
      </c>
      <c r="J68" s="188" t="str">
        <f>IF(I76=0,"",I68/I76*100)</f>
        <v/>
      </c>
    </row>
    <row r="69" spans="1:10" ht="36.75" customHeight="1" x14ac:dyDescent="0.25">
      <c r="A69" s="175"/>
      <c r="B69" s="180" t="s">
        <v>94</v>
      </c>
      <c r="C69" s="181" t="s">
        <v>95</v>
      </c>
      <c r="D69" s="182"/>
      <c r="E69" s="182"/>
      <c r="F69" s="190" t="s">
        <v>27</v>
      </c>
      <c r="G69" s="183"/>
      <c r="H69" s="183"/>
      <c r="I69" s="183">
        <f>'SO 01 Pol'!G236</f>
        <v>0</v>
      </c>
      <c r="J69" s="188" t="str">
        <f>IF(I76=0,"",I69/I76*100)</f>
        <v/>
      </c>
    </row>
    <row r="70" spans="1:10" ht="36.75" customHeight="1" x14ac:dyDescent="0.25">
      <c r="A70" s="175"/>
      <c r="B70" s="180" t="s">
        <v>96</v>
      </c>
      <c r="C70" s="181" t="s">
        <v>97</v>
      </c>
      <c r="D70" s="182"/>
      <c r="E70" s="182"/>
      <c r="F70" s="190" t="s">
        <v>27</v>
      </c>
      <c r="G70" s="183"/>
      <c r="H70" s="183"/>
      <c r="I70" s="183">
        <f>'SO 01 Pol'!G250</f>
        <v>0</v>
      </c>
      <c r="J70" s="188" t="str">
        <f>IF(I76=0,"",I70/I76*100)</f>
        <v/>
      </c>
    </row>
    <row r="71" spans="1:10" ht="36.75" customHeight="1" x14ac:dyDescent="0.25">
      <c r="A71" s="175"/>
      <c r="B71" s="180" t="s">
        <v>98</v>
      </c>
      <c r="C71" s="181" t="s">
        <v>99</v>
      </c>
      <c r="D71" s="182"/>
      <c r="E71" s="182"/>
      <c r="F71" s="190" t="s">
        <v>27</v>
      </c>
      <c r="G71" s="183"/>
      <c r="H71" s="183"/>
      <c r="I71" s="183">
        <f>'SO 01 Pol'!G349</f>
        <v>0</v>
      </c>
      <c r="J71" s="188" t="str">
        <f>IF(I76=0,"",I71/I76*100)</f>
        <v/>
      </c>
    </row>
    <row r="72" spans="1:10" ht="36.75" customHeight="1" x14ac:dyDescent="0.25">
      <c r="A72" s="175"/>
      <c r="B72" s="180" t="s">
        <v>100</v>
      </c>
      <c r="C72" s="181" t="s">
        <v>101</v>
      </c>
      <c r="D72" s="182"/>
      <c r="E72" s="182"/>
      <c r="F72" s="190" t="s">
        <v>28</v>
      </c>
      <c r="G72" s="183"/>
      <c r="H72" s="183"/>
      <c r="I72" s="183">
        <f>'SO 01 Pol'!G351</f>
        <v>0</v>
      </c>
      <c r="J72" s="188" t="str">
        <f>IF(I76=0,"",I72/I76*100)</f>
        <v/>
      </c>
    </row>
    <row r="73" spans="1:10" ht="36.75" customHeight="1" x14ac:dyDescent="0.25">
      <c r="A73" s="175"/>
      <c r="B73" s="180" t="s">
        <v>102</v>
      </c>
      <c r="C73" s="181" t="s">
        <v>103</v>
      </c>
      <c r="D73" s="182"/>
      <c r="E73" s="182"/>
      <c r="F73" s="190" t="s">
        <v>28</v>
      </c>
      <c r="G73" s="183"/>
      <c r="H73" s="183"/>
      <c r="I73" s="183">
        <f>'SO 01 Pol'!G366</f>
        <v>0</v>
      </c>
      <c r="J73" s="188" t="str">
        <f>IF(I76=0,"",I73/I76*100)</f>
        <v/>
      </c>
    </row>
    <row r="74" spans="1:10" ht="36.75" customHeight="1" x14ac:dyDescent="0.25">
      <c r="A74" s="175"/>
      <c r="B74" s="180" t="s">
        <v>104</v>
      </c>
      <c r="C74" s="181" t="s">
        <v>105</v>
      </c>
      <c r="D74" s="182"/>
      <c r="E74" s="182"/>
      <c r="F74" s="190" t="s">
        <v>106</v>
      </c>
      <c r="G74" s="183"/>
      <c r="H74" s="183"/>
      <c r="I74" s="183">
        <f>'SO 01 Pol'!G370</f>
        <v>0</v>
      </c>
      <c r="J74" s="188" t="str">
        <f>IF(I76=0,"",I74/I76*100)</f>
        <v/>
      </c>
    </row>
    <row r="75" spans="1:10" ht="36.75" customHeight="1" x14ac:dyDescent="0.25">
      <c r="A75" s="175"/>
      <c r="B75" s="180" t="s">
        <v>107</v>
      </c>
      <c r="C75" s="181" t="s">
        <v>30</v>
      </c>
      <c r="D75" s="182"/>
      <c r="E75" s="182"/>
      <c r="F75" s="190" t="s">
        <v>107</v>
      </c>
      <c r="G75" s="183"/>
      <c r="H75" s="183"/>
      <c r="I75" s="183">
        <f>'SO 01 Pol'!G380</f>
        <v>0</v>
      </c>
      <c r="J75" s="188" t="str">
        <f>IF(I76=0,"",I75/I76*100)</f>
        <v/>
      </c>
    </row>
    <row r="76" spans="1:10" ht="25.5" customHeight="1" x14ac:dyDescent="0.25">
      <c r="A76" s="176"/>
      <c r="B76" s="184" t="s">
        <v>1</v>
      </c>
      <c r="C76" s="185"/>
      <c r="D76" s="186"/>
      <c r="E76" s="186"/>
      <c r="F76" s="191"/>
      <c r="G76" s="187"/>
      <c r="H76" s="187"/>
      <c r="I76" s="187">
        <f>SUM(I49:I75)</f>
        <v>0</v>
      </c>
      <c r="J76" s="189">
        <f>SUM(J49:J75)</f>
        <v>0</v>
      </c>
    </row>
    <row r="77" spans="1:10" x14ac:dyDescent="0.25">
      <c r="F77" s="131"/>
      <c r="G77" s="131"/>
      <c r="H77" s="131"/>
      <c r="I77" s="131"/>
      <c r="J77" s="132"/>
    </row>
    <row r="78" spans="1:10" x14ac:dyDescent="0.25">
      <c r="F78" s="131"/>
      <c r="G78" s="131"/>
      <c r="H78" s="131"/>
      <c r="I78" s="131"/>
      <c r="J78" s="132"/>
    </row>
    <row r="79" spans="1:10" x14ac:dyDescent="0.25">
      <c r="F79" s="131"/>
      <c r="G79" s="131"/>
      <c r="H79" s="131"/>
      <c r="I79" s="131"/>
      <c r="J79" s="13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7E33-AF82-4DB0-96A5-28F9BD444BA0}">
  <sheetPr>
    <outlinePr summaryBelow="0"/>
  </sheetPr>
  <dimension ref="A1:BH5000"/>
  <sheetViews>
    <sheetView workbookViewId="0">
      <pane ySplit="7" topLeftCell="A8" activePane="bottomLeft" state="frozen"/>
      <selection pane="bottomLeft" activeCell="Z381" sqref="Z381"/>
    </sheetView>
  </sheetViews>
  <sheetFormatPr defaultRowHeight="13.2" outlineLevelRow="1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3" t="s">
        <v>7</v>
      </c>
      <c r="B1" s="193"/>
      <c r="C1" s="193"/>
      <c r="D1" s="193"/>
      <c r="E1" s="193"/>
      <c r="F1" s="193"/>
      <c r="G1" s="193"/>
      <c r="AG1" t="s">
        <v>109</v>
      </c>
    </row>
    <row r="2" spans="1:60" ht="25.05" customHeight="1" x14ac:dyDescent="0.25">
      <c r="A2" s="194" t="s">
        <v>8</v>
      </c>
      <c r="B2" s="49"/>
      <c r="C2" s="197" t="s">
        <v>44</v>
      </c>
      <c r="D2" s="195"/>
      <c r="E2" s="195"/>
      <c r="F2" s="195"/>
      <c r="G2" s="196"/>
      <c r="AG2" t="s">
        <v>110</v>
      </c>
    </row>
    <row r="3" spans="1:60" ht="25.05" customHeight="1" x14ac:dyDescent="0.25">
      <c r="A3" s="194" t="s">
        <v>9</v>
      </c>
      <c r="B3" s="49"/>
      <c r="C3" s="197" t="s">
        <v>46</v>
      </c>
      <c r="D3" s="195"/>
      <c r="E3" s="195"/>
      <c r="F3" s="195"/>
      <c r="G3" s="196"/>
      <c r="AC3" s="173" t="s">
        <v>110</v>
      </c>
      <c r="AG3" t="s">
        <v>111</v>
      </c>
    </row>
    <row r="4" spans="1:60" ht="25.05" customHeight="1" x14ac:dyDescent="0.25">
      <c r="A4" s="198" t="s">
        <v>10</v>
      </c>
      <c r="B4" s="199"/>
      <c r="C4" s="200" t="s">
        <v>44</v>
      </c>
      <c r="D4" s="201"/>
      <c r="E4" s="201"/>
      <c r="F4" s="201"/>
      <c r="G4" s="202"/>
      <c r="AG4" t="s">
        <v>112</v>
      </c>
    </row>
    <row r="5" spans="1:60" x14ac:dyDescent="0.25">
      <c r="D5" s="10"/>
    </row>
    <row r="6" spans="1:60" ht="39.6" x14ac:dyDescent="0.25">
      <c r="A6" s="204" t="s">
        <v>113</v>
      </c>
      <c r="B6" s="206" t="s">
        <v>114</v>
      </c>
      <c r="C6" s="206" t="s">
        <v>115</v>
      </c>
      <c r="D6" s="205" t="s">
        <v>116</v>
      </c>
      <c r="E6" s="204" t="s">
        <v>117</v>
      </c>
      <c r="F6" s="203" t="s">
        <v>118</v>
      </c>
      <c r="G6" s="204" t="s">
        <v>31</v>
      </c>
      <c r="H6" s="207" t="s">
        <v>32</v>
      </c>
      <c r="I6" s="207" t="s">
        <v>119</v>
      </c>
      <c r="J6" s="207" t="s">
        <v>33</v>
      </c>
      <c r="K6" s="207" t="s">
        <v>120</v>
      </c>
      <c r="L6" s="207" t="s">
        <v>121</v>
      </c>
      <c r="M6" s="207" t="s">
        <v>122</v>
      </c>
      <c r="N6" s="207" t="s">
        <v>123</v>
      </c>
      <c r="O6" s="207" t="s">
        <v>124</v>
      </c>
      <c r="P6" s="207" t="s">
        <v>125</v>
      </c>
      <c r="Q6" s="207" t="s">
        <v>126</v>
      </c>
      <c r="R6" s="207" t="s">
        <v>127</v>
      </c>
      <c r="S6" s="207" t="s">
        <v>128</v>
      </c>
      <c r="T6" s="207" t="s">
        <v>129</v>
      </c>
      <c r="U6" s="207" t="s">
        <v>130</v>
      </c>
      <c r="V6" s="207" t="s">
        <v>131</v>
      </c>
      <c r="W6" s="207" t="s">
        <v>132</v>
      </c>
      <c r="X6" s="207" t="s">
        <v>133</v>
      </c>
    </row>
    <row r="7" spans="1:60" hidden="1" x14ac:dyDescent="0.25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5">
      <c r="A8" s="234" t="s">
        <v>134</v>
      </c>
      <c r="B8" s="235" t="s">
        <v>54</v>
      </c>
      <c r="C8" s="253" t="s">
        <v>55</v>
      </c>
      <c r="D8" s="236"/>
      <c r="E8" s="237"/>
      <c r="F8" s="238"/>
      <c r="G8" s="239">
        <f>SUMIF(AG9:AG12,"&lt;&gt;NOR",G9:G12)</f>
        <v>0</v>
      </c>
      <c r="H8" s="233"/>
      <c r="I8" s="233">
        <f>SUM(I9:I12)</f>
        <v>918.9</v>
      </c>
      <c r="J8" s="233"/>
      <c r="K8" s="233">
        <f>SUM(K9:K12)</f>
        <v>2353.64</v>
      </c>
      <c r="L8" s="233"/>
      <c r="M8" s="233">
        <f>SUM(M9:M12)</f>
        <v>0</v>
      </c>
      <c r="N8" s="233"/>
      <c r="O8" s="233">
        <f>SUM(O9:O12)</f>
        <v>0.05</v>
      </c>
      <c r="P8" s="233"/>
      <c r="Q8" s="233">
        <f>SUM(Q9:Q12)</f>
        <v>0</v>
      </c>
      <c r="R8" s="233"/>
      <c r="S8" s="233"/>
      <c r="T8" s="233"/>
      <c r="U8" s="233"/>
      <c r="V8" s="233">
        <f>SUM(V9:V12)</f>
        <v>4.6099999999999994</v>
      </c>
      <c r="W8" s="233"/>
      <c r="X8" s="233"/>
      <c r="AG8" t="s">
        <v>135</v>
      </c>
    </row>
    <row r="9" spans="1:60" outlineLevel="1" x14ac:dyDescent="0.25">
      <c r="A9" s="246">
        <v>1</v>
      </c>
      <c r="B9" s="247" t="s">
        <v>136</v>
      </c>
      <c r="C9" s="254" t="s">
        <v>137</v>
      </c>
      <c r="D9" s="248" t="s">
        <v>138</v>
      </c>
      <c r="E9" s="249">
        <v>1</v>
      </c>
      <c r="F9" s="250"/>
      <c r="G9" s="251">
        <f>ROUND(E9*F9,2)</f>
        <v>0</v>
      </c>
      <c r="H9" s="228">
        <v>7.79</v>
      </c>
      <c r="I9" s="227">
        <f>ROUND(E9*H9,2)</f>
        <v>7.79</v>
      </c>
      <c r="J9" s="228">
        <v>473.71</v>
      </c>
      <c r="K9" s="227">
        <f>ROUND(E9*J9,2)</f>
        <v>473.71</v>
      </c>
      <c r="L9" s="227">
        <v>15</v>
      </c>
      <c r="M9" s="227">
        <f>G9*(1+L9/100)</f>
        <v>0</v>
      </c>
      <c r="N9" s="227">
        <v>1.6000000000000001E-4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139</v>
      </c>
      <c r="T9" s="227" t="s">
        <v>139</v>
      </c>
      <c r="U9" s="227">
        <v>0.94</v>
      </c>
      <c r="V9" s="227">
        <f>ROUND(E9*U9,2)</f>
        <v>0.94</v>
      </c>
      <c r="W9" s="227"/>
      <c r="X9" s="227" t="s">
        <v>140</v>
      </c>
      <c r="Y9" s="208"/>
      <c r="Z9" s="208"/>
      <c r="AA9" s="208"/>
      <c r="AB9" s="208"/>
      <c r="AC9" s="208"/>
      <c r="AD9" s="208"/>
      <c r="AE9" s="208"/>
      <c r="AF9" s="208"/>
      <c r="AG9" s="208" t="s">
        <v>141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5">
      <c r="A10" s="240">
        <v>2</v>
      </c>
      <c r="B10" s="241" t="s">
        <v>142</v>
      </c>
      <c r="C10" s="255" t="s">
        <v>143</v>
      </c>
      <c r="D10" s="242" t="s">
        <v>144</v>
      </c>
      <c r="E10" s="243">
        <v>4.32</v>
      </c>
      <c r="F10" s="244"/>
      <c r="G10" s="245">
        <f>ROUND(E10*F10,2)</f>
        <v>0</v>
      </c>
      <c r="H10" s="228">
        <v>186.83</v>
      </c>
      <c r="I10" s="227">
        <f>ROUND(E10*H10,2)</f>
        <v>807.11</v>
      </c>
      <c r="J10" s="228">
        <v>435.17</v>
      </c>
      <c r="K10" s="227">
        <f>ROUND(E10*J10,2)</f>
        <v>1879.93</v>
      </c>
      <c r="L10" s="227">
        <v>15</v>
      </c>
      <c r="M10" s="227">
        <f>G10*(1+L10/100)</f>
        <v>0</v>
      </c>
      <c r="N10" s="227">
        <v>1.2019999999999999E-2</v>
      </c>
      <c r="O10" s="227">
        <f>ROUND(E10*N10,2)</f>
        <v>0.05</v>
      </c>
      <c r="P10" s="227">
        <v>0</v>
      </c>
      <c r="Q10" s="227">
        <f>ROUND(E10*P10,2)</f>
        <v>0</v>
      </c>
      <c r="R10" s="227"/>
      <c r="S10" s="227" t="s">
        <v>145</v>
      </c>
      <c r="T10" s="227" t="s">
        <v>146</v>
      </c>
      <c r="U10" s="227">
        <v>0.85</v>
      </c>
      <c r="V10" s="227">
        <f>ROUND(E10*U10,2)</f>
        <v>3.67</v>
      </c>
      <c r="W10" s="227"/>
      <c r="X10" s="227" t="s">
        <v>140</v>
      </c>
      <c r="Y10" s="208"/>
      <c r="Z10" s="208"/>
      <c r="AA10" s="208"/>
      <c r="AB10" s="208"/>
      <c r="AC10" s="208"/>
      <c r="AD10" s="208"/>
      <c r="AE10" s="208"/>
      <c r="AF10" s="208"/>
      <c r="AG10" s="208" t="s">
        <v>141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5">
      <c r="A11" s="225"/>
      <c r="B11" s="226"/>
      <c r="C11" s="256" t="s">
        <v>147</v>
      </c>
      <c r="D11" s="229"/>
      <c r="E11" s="230">
        <v>4.32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08"/>
      <c r="Z11" s="208"/>
      <c r="AA11" s="208"/>
      <c r="AB11" s="208"/>
      <c r="AC11" s="208"/>
      <c r="AD11" s="208"/>
      <c r="AE11" s="208"/>
      <c r="AF11" s="208"/>
      <c r="AG11" s="208" t="s">
        <v>148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5">
      <c r="A12" s="246">
        <v>3</v>
      </c>
      <c r="B12" s="247" t="s">
        <v>149</v>
      </c>
      <c r="C12" s="254" t="s">
        <v>150</v>
      </c>
      <c r="D12" s="248" t="s">
        <v>138</v>
      </c>
      <c r="E12" s="249">
        <v>1</v>
      </c>
      <c r="F12" s="250"/>
      <c r="G12" s="251">
        <f>ROUND(E12*F12,2)</f>
        <v>0</v>
      </c>
      <c r="H12" s="228">
        <v>104</v>
      </c>
      <c r="I12" s="227">
        <f>ROUND(E12*H12,2)</f>
        <v>104</v>
      </c>
      <c r="J12" s="228">
        <v>0</v>
      </c>
      <c r="K12" s="227">
        <f>ROUND(E12*J12,2)</f>
        <v>0</v>
      </c>
      <c r="L12" s="227">
        <v>15</v>
      </c>
      <c r="M12" s="227">
        <f>G12*(1+L12/100)</f>
        <v>0</v>
      </c>
      <c r="N12" s="227">
        <v>5.9999999999999995E-4</v>
      </c>
      <c r="O12" s="227">
        <f>ROUND(E12*N12,2)</f>
        <v>0</v>
      </c>
      <c r="P12" s="227">
        <v>0</v>
      </c>
      <c r="Q12" s="227">
        <f>ROUND(E12*P12,2)</f>
        <v>0</v>
      </c>
      <c r="R12" s="227" t="s">
        <v>151</v>
      </c>
      <c r="S12" s="227" t="s">
        <v>139</v>
      </c>
      <c r="T12" s="227" t="s">
        <v>139</v>
      </c>
      <c r="U12" s="227">
        <v>0</v>
      </c>
      <c r="V12" s="227">
        <f>ROUND(E12*U12,2)</f>
        <v>0</v>
      </c>
      <c r="W12" s="227"/>
      <c r="X12" s="227" t="s">
        <v>152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153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x14ac:dyDescent="0.25">
      <c r="A13" s="234" t="s">
        <v>134</v>
      </c>
      <c r="B13" s="235" t="s">
        <v>56</v>
      </c>
      <c r="C13" s="253" t="s">
        <v>57</v>
      </c>
      <c r="D13" s="236"/>
      <c r="E13" s="237"/>
      <c r="F13" s="238"/>
      <c r="G13" s="239">
        <f>SUMIF(AG14:AG59,"&lt;&gt;NOR",G14:G59)</f>
        <v>0</v>
      </c>
      <c r="H13" s="233"/>
      <c r="I13" s="233">
        <f>SUM(I14:I59)</f>
        <v>3096.39</v>
      </c>
      <c r="J13" s="233"/>
      <c r="K13" s="233">
        <f>SUM(K14:K59)</f>
        <v>26715.409999999996</v>
      </c>
      <c r="L13" s="233"/>
      <c r="M13" s="233">
        <f>SUM(M14:M59)</f>
        <v>0</v>
      </c>
      <c r="N13" s="233"/>
      <c r="O13" s="233">
        <f>SUM(O14:O59)</f>
        <v>1.52</v>
      </c>
      <c r="P13" s="233"/>
      <c r="Q13" s="233">
        <f>SUM(Q14:Q59)</f>
        <v>0</v>
      </c>
      <c r="R13" s="233"/>
      <c r="S13" s="233"/>
      <c r="T13" s="233"/>
      <c r="U13" s="233"/>
      <c r="V13" s="233">
        <f>SUM(V14:V59)</f>
        <v>51.879999999999995</v>
      </c>
      <c r="W13" s="233"/>
      <c r="X13" s="233"/>
      <c r="AG13" t="s">
        <v>135</v>
      </c>
    </row>
    <row r="14" spans="1:60" outlineLevel="1" x14ac:dyDescent="0.25">
      <c r="A14" s="240">
        <v>4</v>
      </c>
      <c r="B14" s="241" t="s">
        <v>154</v>
      </c>
      <c r="C14" s="255" t="s">
        <v>155</v>
      </c>
      <c r="D14" s="242" t="s">
        <v>144</v>
      </c>
      <c r="E14" s="243">
        <v>7.3150000000000004</v>
      </c>
      <c r="F14" s="244"/>
      <c r="G14" s="245">
        <f>ROUND(E14*F14,2)</f>
        <v>0</v>
      </c>
      <c r="H14" s="228">
        <v>28.71</v>
      </c>
      <c r="I14" s="227">
        <f>ROUND(E14*H14,2)</f>
        <v>210.01</v>
      </c>
      <c r="J14" s="228">
        <v>119.79</v>
      </c>
      <c r="K14" s="227">
        <f>ROUND(E14*J14,2)</f>
        <v>876.26</v>
      </c>
      <c r="L14" s="227">
        <v>15</v>
      </c>
      <c r="M14" s="227">
        <f>G14*(1+L14/100)</f>
        <v>0</v>
      </c>
      <c r="N14" s="227">
        <v>4.8999999999999998E-3</v>
      </c>
      <c r="O14" s="227">
        <f>ROUND(E14*N14,2)</f>
        <v>0.04</v>
      </c>
      <c r="P14" s="227">
        <v>0</v>
      </c>
      <c r="Q14" s="227">
        <f>ROUND(E14*P14,2)</f>
        <v>0</v>
      </c>
      <c r="R14" s="227"/>
      <c r="S14" s="227" t="s">
        <v>139</v>
      </c>
      <c r="T14" s="227" t="s">
        <v>139</v>
      </c>
      <c r="U14" s="227">
        <v>0.25</v>
      </c>
      <c r="V14" s="227">
        <f>ROUND(E14*U14,2)</f>
        <v>1.83</v>
      </c>
      <c r="W14" s="227"/>
      <c r="X14" s="227" t="s">
        <v>140</v>
      </c>
      <c r="Y14" s="208"/>
      <c r="Z14" s="208"/>
      <c r="AA14" s="208"/>
      <c r="AB14" s="208"/>
      <c r="AC14" s="208"/>
      <c r="AD14" s="208"/>
      <c r="AE14" s="208"/>
      <c r="AF14" s="208"/>
      <c r="AG14" s="208" t="s">
        <v>141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5">
      <c r="A15" s="225"/>
      <c r="B15" s="226"/>
      <c r="C15" s="256" t="s">
        <v>156</v>
      </c>
      <c r="D15" s="229"/>
      <c r="E15" s="230">
        <v>4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08"/>
      <c r="Z15" s="208"/>
      <c r="AA15" s="208"/>
      <c r="AB15" s="208"/>
      <c r="AC15" s="208"/>
      <c r="AD15" s="208"/>
      <c r="AE15" s="208"/>
      <c r="AF15" s="208"/>
      <c r="AG15" s="208" t="s">
        <v>148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5">
      <c r="A16" s="225"/>
      <c r="B16" s="226"/>
      <c r="C16" s="256" t="s">
        <v>157</v>
      </c>
      <c r="D16" s="229"/>
      <c r="E16" s="230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08"/>
      <c r="Z16" s="208"/>
      <c r="AA16" s="208"/>
      <c r="AB16" s="208"/>
      <c r="AC16" s="208"/>
      <c r="AD16" s="208"/>
      <c r="AE16" s="208"/>
      <c r="AF16" s="208"/>
      <c r="AG16" s="208" t="s">
        <v>148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5">
      <c r="A17" s="225"/>
      <c r="B17" s="226"/>
      <c r="C17" s="256" t="s">
        <v>158</v>
      </c>
      <c r="D17" s="229"/>
      <c r="E17" s="230">
        <v>1.38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08"/>
      <c r="Z17" s="208"/>
      <c r="AA17" s="208"/>
      <c r="AB17" s="208"/>
      <c r="AC17" s="208"/>
      <c r="AD17" s="208"/>
      <c r="AE17" s="208"/>
      <c r="AF17" s="208"/>
      <c r="AG17" s="208" t="s">
        <v>148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5">
      <c r="A18" s="225"/>
      <c r="B18" s="226"/>
      <c r="C18" s="256" t="s">
        <v>159</v>
      </c>
      <c r="D18" s="229"/>
      <c r="E18" s="230">
        <v>1.9350000000000001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08"/>
      <c r="Z18" s="208"/>
      <c r="AA18" s="208"/>
      <c r="AB18" s="208"/>
      <c r="AC18" s="208"/>
      <c r="AD18" s="208"/>
      <c r="AE18" s="208"/>
      <c r="AF18" s="208"/>
      <c r="AG18" s="208" t="s">
        <v>148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5">
      <c r="A19" s="240">
        <v>5</v>
      </c>
      <c r="B19" s="241" t="s">
        <v>160</v>
      </c>
      <c r="C19" s="255" t="s">
        <v>161</v>
      </c>
      <c r="D19" s="242" t="s">
        <v>144</v>
      </c>
      <c r="E19" s="243">
        <v>7.84</v>
      </c>
      <c r="F19" s="244"/>
      <c r="G19" s="245">
        <f>ROUND(E19*F19,2)</f>
        <v>0</v>
      </c>
      <c r="H19" s="228">
        <v>13.56</v>
      </c>
      <c r="I19" s="227">
        <f>ROUND(E19*H19,2)</f>
        <v>106.31</v>
      </c>
      <c r="J19" s="228">
        <v>33.04</v>
      </c>
      <c r="K19" s="227">
        <f>ROUND(E19*J19,2)</f>
        <v>259.02999999999997</v>
      </c>
      <c r="L19" s="227">
        <v>15</v>
      </c>
      <c r="M19" s="227">
        <f>G19*(1+L19/100)</f>
        <v>0</v>
      </c>
      <c r="N19" s="227">
        <v>4.0000000000000003E-5</v>
      </c>
      <c r="O19" s="227">
        <f>ROUND(E19*N19,2)</f>
        <v>0</v>
      </c>
      <c r="P19" s="227">
        <v>0</v>
      </c>
      <c r="Q19" s="227">
        <f>ROUND(E19*P19,2)</f>
        <v>0</v>
      </c>
      <c r="R19" s="227"/>
      <c r="S19" s="227" t="s">
        <v>139</v>
      </c>
      <c r="T19" s="227" t="s">
        <v>162</v>
      </c>
      <c r="U19" s="227">
        <v>7.8E-2</v>
      </c>
      <c r="V19" s="227">
        <f>ROUND(E19*U19,2)</f>
        <v>0.61</v>
      </c>
      <c r="W19" s="227"/>
      <c r="X19" s="227" t="s">
        <v>140</v>
      </c>
      <c r="Y19" s="208"/>
      <c r="Z19" s="208"/>
      <c r="AA19" s="208"/>
      <c r="AB19" s="208"/>
      <c r="AC19" s="208"/>
      <c r="AD19" s="208"/>
      <c r="AE19" s="208"/>
      <c r="AF19" s="208"/>
      <c r="AG19" s="208" t="s">
        <v>141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5">
      <c r="A20" s="225"/>
      <c r="B20" s="226"/>
      <c r="C20" s="256" t="s">
        <v>163</v>
      </c>
      <c r="D20" s="229"/>
      <c r="E20" s="230">
        <v>3.64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08"/>
      <c r="Z20" s="208"/>
      <c r="AA20" s="208"/>
      <c r="AB20" s="208"/>
      <c r="AC20" s="208"/>
      <c r="AD20" s="208"/>
      <c r="AE20" s="208"/>
      <c r="AF20" s="208"/>
      <c r="AG20" s="208" t="s">
        <v>148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5">
      <c r="A21" s="225"/>
      <c r="B21" s="226"/>
      <c r="C21" s="256" t="s">
        <v>164</v>
      </c>
      <c r="D21" s="229"/>
      <c r="E21" s="230">
        <v>2.4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08"/>
      <c r="Z21" s="208"/>
      <c r="AA21" s="208"/>
      <c r="AB21" s="208"/>
      <c r="AC21" s="208"/>
      <c r="AD21" s="208"/>
      <c r="AE21" s="208"/>
      <c r="AF21" s="208"/>
      <c r="AG21" s="208" t="s">
        <v>148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5">
      <c r="A22" s="225"/>
      <c r="B22" s="226"/>
      <c r="C22" s="256" t="s">
        <v>165</v>
      </c>
      <c r="D22" s="229"/>
      <c r="E22" s="230">
        <v>1.8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08"/>
      <c r="Z22" s="208"/>
      <c r="AA22" s="208"/>
      <c r="AB22" s="208"/>
      <c r="AC22" s="208"/>
      <c r="AD22" s="208"/>
      <c r="AE22" s="208"/>
      <c r="AF22" s="208"/>
      <c r="AG22" s="208" t="s">
        <v>148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ht="20.399999999999999" outlineLevel="1" x14ac:dyDescent="0.25">
      <c r="A23" s="240">
        <v>6</v>
      </c>
      <c r="B23" s="241" t="s">
        <v>166</v>
      </c>
      <c r="C23" s="255" t="s">
        <v>167</v>
      </c>
      <c r="D23" s="242" t="s">
        <v>144</v>
      </c>
      <c r="E23" s="243">
        <v>84.53</v>
      </c>
      <c r="F23" s="244"/>
      <c r="G23" s="245">
        <f>ROUND(E23*F23,2)</f>
        <v>0</v>
      </c>
      <c r="H23" s="228">
        <v>16.05</v>
      </c>
      <c r="I23" s="227">
        <f>ROUND(E23*H23,2)</f>
        <v>1356.71</v>
      </c>
      <c r="J23" s="228">
        <v>96.45</v>
      </c>
      <c r="K23" s="227">
        <f>ROUND(E23*J23,2)</f>
        <v>8152.92</v>
      </c>
      <c r="L23" s="227">
        <v>15</v>
      </c>
      <c r="M23" s="227">
        <f>G23*(1+L23/100)</f>
        <v>0</v>
      </c>
      <c r="N23" s="227">
        <v>6.0899999999999999E-3</v>
      </c>
      <c r="O23" s="227">
        <f>ROUND(E23*N23,2)</f>
        <v>0.51</v>
      </c>
      <c r="P23" s="227">
        <v>0</v>
      </c>
      <c r="Q23" s="227">
        <f>ROUND(E23*P23,2)</f>
        <v>0</v>
      </c>
      <c r="R23" s="227"/>
      <c r="S23" s="227" t="s">
        <v>139</v>
      </c>
      <c r="T23" s="227" t="s">
        <v>139</v>
      </c>
      <c r="U23" s="227">
        <v>0.19273999999999999</v>
      </c>
      <c r="V23" s="227">
        <f>ROUND(E23*U23,2)</f>
        <v>16.29</v>
      </c>
      <c r="W23" s="227"/>
      <c r="X23" s="227" t="s">
        <v>140</v>
      </c>
      <c r="Y23" s="208"/>
      <c r="Z23" s="208"/>
      <c r="AA23" s="208"/>
      <c r="AB23" s="208"/>
      <c r="AC23" s="208"/>
      <c r="AD23" s="208"/>
      <c r="AE23" s="208"/>
      <c r="AF23" s="208"/>
      <c r="AG23" s="208" t="s">
        <v>141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5">
      <c r="A24" s="225"/>
      <c r="B24" s="226"/>
      <c r="C24" s="256" t="s">
        <v>168</v>
      </c>
      <c r="D24" s="229"/>
      <c r="E24" s="230">
        <v>7.84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08"/>
      <c r="Z24" s="208"/>
      <c r="AA24" s="208"/>
      <c r="AB24" s="208"/>
      <c r="AC24" s="208"/>
      <c r="AD24" s="208"/>
      <c r="AE24" s="208"/>
      <c r="AF24" s="208"/>
      <c r="AG24" s="208" t="s">
        <v>148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5">
      <c r="A25" s="225"/>
      <c r="B25" s="226"/>
      <c r="C25" s="256" t="s">
        <v>169</v>
      </c>
      <c r="D25" s="229"/>
      <c r="E25" s="230">
        <v>23.37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08"/>
      <c r="Z25" s="208"/>
      <c r="AA25" s="208"/>
      <c r="AB25" s="208"/>
      <c r="AC25" s="208"/>
      <c r="AD25" s="208"/>
      <c r="AE25" s="208"/>
      <c r="AF25" s="208"/>
      <c r="AG25" s="208" t="s">
        <v>148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5">
      <c r="A26" s="225"/>
      <c r="B26" s="226"/>
      <c r="C26" s="256" t="s">
        <v>170</v>
      </c>
      <c r="D26" s="229"/>
      <c r="E26" s="230">
        <v>22.56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08"/>
      <c r="Z26" s="208"/>
      <c r="AA26" s="208"/>
      <c r="AB26" s="208"/>
      <c r="AC26" s="208"/>
      <c r="AD26" s="208"/>
      <c r="AE26" s="208"/>
      <c r="AF26" s="208"/>
      <c r="AG26" s="208" t="s">
        <v>148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5">
      <c r="A27" s="225"/>
      <c r="B27" s="226"/>
      <c r="C27" s="256" t="s">
        <v>171</v>
      </c>
      <c r="D27" s="229"/>
      <c r="E27" s="230">
        <v>12.22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08"/>
      <c r="Z27" s="208"/>
      <c r="AA27" s="208"/>
      <c r="AB27" s="208"/>
      <c r="AC27" s="208"/>
      <c r="AD27" s="208"/>
      <c r="AE27" s="208"/>
      <c r="AF27" s="208"/>
      <c r="AG27" s="208" t="s">
        <v>148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5">
      <c r="A28" s="225"/>
      <c r="B28" s="226"/>
      <c r="C28" s="256" t="s">
        <v>172</v>
      </c>
      <c r="D28" s="229"/>
      <c r="E28" s="230">
        <v>11.5</v>
      </c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08"/>
      <c r="Z28" s="208"/>
      <c r="AA28" s="208"/>
      <c r="AB28" s="208"/>
      <c r="AC28" s="208"/>
      <c r="AD28" s="208"/>
      <c r="AE28" s="208"/>
      <c r="AF28" s="208"/>
      <c r="AG28" s="208" t="s">
        <v>148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5">
      <c r="A29" s="225"/>
      <c r="B29" s="226"/>
      <c r="C29" s="256" t="s">
        <v>173</v>
      </c>
      <c r="D29" s="229"/>
      <c r="E29" s="230">
        <v>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08"/>
      <c r="Z29" s="208"/>
      <c r="AA29" s="208"/>
      <c r="AB29" s="208"/>
      <c r="AC29" s="208"/>
      <c r="AD29" s="208"/>
      <c r="AE29" s="208"/>
      <c r="AF29" s="208"/>
      <c r="AG29" s="208" t="s">
        <v>148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5">
      <c r="A30" s="225"/>
      <c r="B30" s="226"/>
      <c r="C30" s="256" t="s">
        <v>174</v>
      </c>
      <c r="D30" s="229"/>
      <c r="E30" s="230">
        <v>1.04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08"/>
      <c r="Z30" s="208"/>
      <c r="AA30" s="208"/>
      <c r="AB30" s="208"/>
      <c r="AC30" s="208"/>
      <c r="AD30" s="208"/>
      <c r="AE30" s="208"/>
      <c r="AF30" s="208"/>
      <c r="AG30" s="208" t="s">
        <v>148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5">
      <c r="A31" s="240">
        <v>7</v>
      </c>
      <c r="B31" s="241" t="s">
        <v>175</v>
      </c>
      <c r="C31" s="255" t="s">
        <v>176</v>
      </c>
      <c r="D31" s="242" t="s">
        <v>138</v>
      </c>
      <c r="E31" s="243">
        <v>1</v>
      </c>
      <c r="F31" s="244"/>
      <c r="G31" s="245">
        <f>ROUND(E31*F31,2)</f>
        <v>0</v>
      </c>
      <c r="H31" s="228">
        <v>79.94</v>
      </c>
      <c r="I31" s="227">
        <f>ROUND(E31*H31,2)</f>
        <v>79.94</v>
      </c>
      <c r="J31" s="228">
        <v>442.06</v>
      </c>
      <c r="K31" s="227">
        <f>ROUND(E31*J31,2)</f>
        <v>442.06</v>
      </c>
      <c r="L31" s="227">
        <v>15</v>
      </c>
      <c r="M31" s="227">
        <f>G31*(1+L31/100)</f>
        <v>0</v>
      </c>
      <c r="N31" s="227">
        <v>4.3049999999999998E-2</v>
      </c>
      <c r="O31" s="227">
        <f>ROUND(E31*N31,2)</f>
        <v>0.04</v>
      </c>
      <c r="P31" s="227">
        <v>0</v>
      </c>
      <c r="Q31" s="227">
        <f>ROUND(E31*P31,2)</f>
        <v>0</v>
      </c>
      <c r="R31" s="227"/>
      <c r="S31" s="227" t="s">
        <v>139</v>
      </c>
      <c r="T31" s="227" t="s">
        <v>139</v>
      </c>
      <c r="U31" s="227">
        <v>0.87802999999999998</v>
      </c>
      <c r="V31" s="227">
        <f>ROUND(E31*U31,2)</f>
        <v>0.88</v>
      </c>
      <c r="W31" s="227"/>
      <c r="X31" s="227" t="s">
        <v>140</v>
      </c>
      <c r="Y31" s="208"/>
      <c r="Z31" s="208"/>
      <c r="AA31" s="208"/>
      <c r="AB31" s="208"/>
      <c r="AC31" s="208"/>
      <c r="AD31" s="208"/>
      <c r="AE31" s="208"/>
      <c r="AF31" s="208"/>
      <c r="AG31" s="208" t="s">
        <v>141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5">
      <c r="A32" s="225"/>
      <c r="B32" s="226"/>
      <c r="C32" s="256" t="s">
        <v>177</v>
      </c>
      <c r="D32" s="229"/>
      <c r="E32" s="230">
        <v>1</v>
      </c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08"/>
      <c r="Z32" s="208"/>
      <c r="AA32" s="208"/>
      <c r="AB32" s="208"/>
      <c r="AC32" s="208"/>
      <c r="AD32" s="208"/>
      <c r="AE32" s="208"/>
      <c r="AF32" s="208"/>
      <c r="AG32" s="208" t="s">
        <v>148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0.399999999999999" outlineLevel="1" x14ac:dyDescent="0.25">
      <c r="A33" s="240">
        <v>8</v>
      </c>
      <c r="B33" s="241" t="s">
        <v>178</v>
      </c>
      <c r="C33" s="255" t="s">
        <v>179</v>
      </c>
      <c r="D33" s="242" t="s">
        <v>180</v>
      </c>
      <c r="E33" s="243">
        <v>4.8</v>
      </c>
      <c r="F33" s="244"/>
      <c r="G33" s="245">
        <f>ROUND(E33*F33,2)</f>
        <v>0</v>
      </c>
      <c r="H33" s="228">
        <v>10.52</v>
      </c>
      <c r="I33" s="227">
        <f>ROUND(E33*H33,2)</f>
        <v>50.5</v>
      </c>
      <c r="J33" s="228">
        <v>80.28</v>
      </c>
      <c r="K33" s="227">
        <f>ROUND(E33*J33,2)</f>
        <v>385.34</v>
      </c>
      <c r="L33" s="227">
        <v>15</v>
      </c>
      <c r="M33" s="227">
        <f>G33*(1+L33/100)</f>
        <v>0</v>
      </c>
      <c r="N33" s="227">
        <v>2.3800000000000002E-3</v>
      </c>
      <c r="O33" s="227">
        <f>ROUND(E33*N33,2)</f>
        <v>0.01</v>
      </c>
      <c r="P33" s="227">
        <v>0</v>
      </c>
      <c r="Q33" s="227">
        <f>ROUND(E33*P33,2)</f>
        <v>0</v>
      </c>
      <c r="R33" s="227"/>
      <c r="S33" s="227" t="s">
        <v>139</v>
      </c>
      <c r="T33" s="227" t="s">
        <v>139</v>
      </c>
      <c r="U33" s="227">
        <v>0.18232999999999999</v>
      </c>
      <c r="V33" s="227">
        <f>ROUND(E33*U33,2)</f>
        <v>0.88</v>
      </c>
      <c r="W33" s="227"/>
      <c r="X33" s="227" t="s">
        <v>140</v>
      </c>
      <c r="Y33" s="208"/>
      <c r="Z33" s="208"/>
      <c r="AA33" s="208"/>
      <c r="AB33" s="208"/>
      <c r="AC33" s="208"/>
      <c r="AD33" s="208"/>
      <c r="AE33" s="208"/>
      <c r="AF33" s="208"/>
      <c r="AG33" s="208" t="s">
        <v>141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5">
      <c r="A34" s="225"/>
      <c r="B34" s="226"/>
      <c r="C34" s="256" t="s">
        <v>181</v>
      </c>
      <c r="D34" s="229"/>
      <c r="E34" s="230">
        <v>4.8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08"/>
      <c r="Z34" s="208"/>
      <c r="AA34" s="208"/>
      <c r="AB34" s="208"/>
      <c r="AC34" s="208"/>
      <c r="AD34" s="208"/>
      <c r="AE34" s="208"/>
      <c r="AF34" s="208"/>
      <c r="AG34" s="208" t="s">
        <v>148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5">
      <c r="A35" s="240">
        <v>9</v>
      </c>
      <c r="B35" s="241" t="s">
        <v>182</v>
      </c>
      <c r="C35" s="255" t="s">
        <v>183</v>
      </c>
      <c r="D35" s="242" t="s">
        <v>144</v>
      </c>
      <c r="E35" s="243">
        <v>161.69999999999999</v>
      </c>
      <c r="F35" s="244"/>
      <c r="G35" s="245">
        <f>ROUND(E35*F35,2)</f>
        <v>0</v>
      </c>
      <c r="H35" s="228">
        <v>5.25</v>
      </c>
      <c r="I35" s="227">
        <f>ROUND(E35*H35,2)</f>
        <v>848.93</v>
      </c>
      <c r="J35" s="228">
        <v>87.05</v>
      </c>
      <c r="K35" s="227">
        <f>ROUND(E35*J35,2)</f>
        <v>14075.99</v>
      </c>
      <c r="L35" s="227">
        <v>15</v>
      </c>
      <c r="M35" s="227">
        <f>G35*(1+L35/100)</f>
        <v>0</v>
      </c>
      <c r="N35" s="227">
        <v>5.4299999999999999E-3</v>
      </c>
      <c r="O35" s="227">
        <f>ROUND(E35*N35,2)</f>
        <v>0.88</v>
      </c>
      <c r="P35" s="227">
        <v>0</v>
      </c>
      <c r="Q35" s="227">
        <f>ROUND(E35*P35,2)</f>
        <v>0</v>
      </c>
      <c r="R35" s="227"/>
      <c r="S35" s="227" t="s">
        <v>139</v>
      </c>
      <c r="T35" s="227" t="s">
        <v>139</v>
      </c>
      <c r="U35" s="227">
        <v>0.16941999999999999</v>
      </c>
      <c r="V35" s="227">
        <f>ROUND(E35*U35,2)</f>
        <v>27.4</v>
      </c>
      <c r="W35" s="227"/>
      <c r="X35" s="227" t="s">
        <v>140</v>
      </c>
      <c r="Y35" s="208"/>
      <c r="Z35" s="208"/>
      <c r="AA35" s="208"/>
      <c r="AB35" s="208"/>
      <c r="AC35" s="208"/>
      <c r="AD35" s="208"/>
      <c r="AE35" s="208"/>
      <c r="AF35" s="208"/>
      <c r="AG35" s="208" t="s">
        <v>141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5">
      <c r="A36" s="225"/>
      <c r="B36" s="226"/>
      <c r="C36" s="256" t="s">
        <v>184</v>
      </c>
      <c r="D36" s="229"/>
      <c r="E36" s="230">
        <v>6.5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08"/>
      <c r="Z36" s="208"/>
      <c r="AA36" s="208"/>
      <c r="AB36" s="208"/>
      <c r="AC36" s="208"/>
      <c r="AD36" s="208"/>
      <c r="AE36" s="208"/>
      <c r="AF36" s="208"/>
      <c r="AG36" s="208" t="s">
        <v>148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5">
      <c r="A37" s="225"/>
      <c r="B37" s="226"/>
      <c r="C37" s="256" t="s">
        <v>185</v>
      </c>
      <c r="D37" s="229"/>
      <c r="E37" s="230">
        <v>50.96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08"/>
      <c r="Z37" s="208"/>
      <c r="AA37" s="208"/>
      <c r="AB37" s="208"/>
      <c r="AC37" s="208"/>
      <c r="AD37" s="208"/>
      <c r="AE37" s="208"/>
      <c r="AF37" s="208"/>
      <c r="AG37" s="208" t="s">
        <v>148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5">
      <c r="A38" s="225"/>
      <c r="B38" s="226"/>
      <c r="C38" s="256" t="s">
        <v>186</v>
      </c>
      <c r="D38" s="229"/>
      <c r="E38" s="230">
        <v>-3.64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08"/>
      <c r="Z38" s="208"/>
      <c r="AA38" s="208"/>
      <c r="AB38" s="208"/>
      <c r="AC38" s="208"/>
      <c r="AD38" s="208"/>
      <c r="AE38" s="208"/>
      <c r="AF38" s="208"/>
      <c r="AG38" s="208" t="s">
        <v>148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5">
      <c r="A39" s="225"/>
      <c r="B39" s="226"/>
      <c r="C39" s="256" t="s">
        <v>187</v>
      </c>
      <c r="D39" s="229"/>
      <c r="E39" s="230">
        <v>-3.2</v>
      </c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08"/>
      <c r="Z39" s="208"/>
      <c r="AA39" s="208"/>
      <c r="AB39" s="208"/>
      <c r="AC39" s="208"/>
      <c r="AD39" s="208"/>
      <c r="AE39" s="208"/>
      <c r="AF39" s="208"/>
      <c r="AG39" s="208" t="s">
        <v>148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5">
      <c r="A40" s="225"/>
      <c r="B40" s="226"/>
      <c r="C40" s="256" t="s">
        <v>188</v>
      </c>
      <c r="D40" s="229"/>
      <c r="E40" s="230">
        <v>49.4</v>
      </c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08"/>
      <c r="Z40" s="208"/>
      <c r="AA40" s="208"/>
      <c r="AB40" s="208"/>
      <c r="AC40" s="208"/>
      <c r="AD40" s="208"/>
      <c r="AE40" s="208"/>
      <c r="AF40" s="208"/>
      <c r="AG40" s="208" t="s">
        <v>148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5">
      <c r="A41" s="225"/>
      <c r="B41" s="226"/>
      <c r="C41" s="256" t="s">
        <v>189</v>
      </c>
      <c r="D41" s="229"/>
      <c r="E41" s="230">
        <v>-2.4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08"/>
      <c r="Z41" s="208"/>
      <c r="AA41" s="208"/>
      <c r="AB41" s="208"/>
      <c r="AC41" s="208"/>
      <c r="AD41" s="208"/>
      <c r="AE41" s="208"/>
      <c r="AF41" s="208"/>
      <c r="AG41" s="208" t="s">
        <v>148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5">
      <c r="A42" s="225"/>
      <c r="B42" s="226"/>
      <c r="C42" s="256" t="s">
        <v>187</v>
      </c>
      <c r="D42" s="229"/>
      <c r="E42" s="230">
        <v>-3.2</v>
      </c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08"/>
      <c r="Z42" s="208"/>
      <c r="AA42" s="208"/>
      <c r="AB42" s="208"/>
      <c r="AC42" s="208"/>
      <c r="AD42" s="208"/>
      <c r="AE42" s="208"/>
      <c r="AF42" s="208"/>
      <c r="AG42" s="208" t="s">
        <v>148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5">
      <c r="A43" s="225"/>
      <c r="B43" s="226"/>
      <c r="C43" s="256" t="s">
        <v>190</v>
      </c>
      <c r="D43" s="229"/>
      <c r="E43" s="230">
        <v>-1.2</v>
      </c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08"/>
      <c r="Z43" s="208"/>
      <c r="AA43" s="208"/>
      <c r="AB43" s="208"/>
      <c r="AC43" s="208"/>
      <c r="AD43" s="208"/>
      <c r="AE43" s="208"/>
      <c r="AF43" s="208"/>
      <c r="AG43" s="208" t="s">
        <v>148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5">
      <c r="A44" s="225"/>
      <c r="B44" s="226"/>
      <c r="C44" s="256" t="s">
        <v>191</v>
      </c>
      <c r="D44" s="229"/>
      <c r="E44" s="230">
        <v>18.98</v>
      </c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08"/>
      <c r="Z44" s="208"/>
      <c r="AA44" s="208"/>
      <c r="AB44" s="208"/>
      <c r="AC44" s="208"/>
      <c r="AD44" s="208"/>
      <c r="AE44" s="208"/>
      <c r="AF44" s="208"/>
      <c r="AG44" s="208" t="s">
        <v>148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5">
      <c r="A45" s="225"/>
      <c r="B45" s="226"/>
      <c r="C45" s="256" t="s">
        <v>190</v>
      </c>
      <c r="D45" s="229"/>
      <c r="E45" s="230">
        <v>-1.2</v>
      </c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08"/>
      <c r="Z45" s="208"/>
      <c r="AA45" s="208"/>
      <c r="AB45" s="208"/>
      <c r="AC45" s="208"/>
      <c r="AD45" s="208"/>
      <c r="AE45" s="208"/>
      <c r="AF45" s="208"/>
      <c r="AG45" s="208" t="s">
        <v>148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5">
      <c r="A46" s="225"/>
      <c r="B46" s="226"/>
      <c r="C46" s="256" t="s">
        <v>192</v>
      </c>
      <c r="D46" s="229"/>
      <c r="E46" s="230">
        <v>37.44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08"/>
      <c r="Z46" s="208"/>
      <c r="AA46" s="208"/>
      <c r="AB46" s="208"/>
      <c r="AC46" s="208"/>
      <c r="AD46" s="208"/>
      <c r="AE46" s="208"/>
      <c r="AF46" s="208"/>
      <c r="AG46" s="208" t="s">
        <v>148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5">
      <c r="A47" s="225"/>
      <c r="B47" s="226"/>
      <c r="C47" s="256" t="s">
        <v>193</v>
      </c>
      <c r="D47" s="229"/>
      <c r="E47" s="230">
        <v>-1.8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08"/>
      <c r="Z47" s="208"/>
      <c r="AA47" s="208"/>
      <c r="AB47" s="208"/>
      <c r="AC47" s="208"/>
      <c r="AD47" s="208"/>
      <c r="AE47" s="208"/>
      <c r="AF47" s="208"/>
      <c r="AG47" s="208" t="s">
        <v>148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5">
      <c r="A48" s="225"/>
      <c r="B48" s="226"/>
      <c r="C48" s="256" t="s">
        <v>187</v>
      </c>
      <c r="D48" s="229"/>
      <c r="E48" s="230">
        <v>-3.2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08"/>
      <c r="Z48" s="208"/>
      <c r="AA48" s="208"/>
      <c r="AB48" s="208"/>
      <c r="AC48" s="208"/>
      <c r="AD48" s="208"/>
      <c r="AE48" s="208"/>
      <c r="AF48" s="208"/>
      <c r="AG48" s="208" t="s">
        <v>148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5">
      <c r="A49" s="225"/>
      <c r="B49" s="226"/>
      <c r="C49" s="256" t="s">
        <v>194</v>
      </c>
      <c r="D49" s="229"/>
      <c r="E49" s="230">
        <v>3.92</v>
      </c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08"/>
      <c r="Z49" s="208"/>
      <c r="AA49" s="208"/>
      <c r="AB49" s="208"/>
      <c r="AC49" s="208"/>
      <c r="AD49" s="208"/>
      <c r="AE49" s="208"/>
      <c r="AF49" s="208"/>
      <c r="AG49" s="208" t="s">
        <v>148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5">
      <c r="A50" s="225"/>
      <c r="B50" s="226"/>
      <c r="C50" s="256" t="s">
        <v>195</v>
      </c>
      <c r="D50" s="229"/>
      <c r="E50" s="230">
        <v>10.92</v>
      </c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08"/>
      <c r="Z50" s="208"/>
      <c r="AA50" s="208"/>
      <c r="AB50" s="208"/>
      <c r="AC50" s="208"/>
      <c r="AD50" s="208"/>
      <c r="AE50" s="208"/>
      <c r="AF50" s="208"/>
      <c r="AG50" s="208" t="s">
        <v>148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5">
      <c r="A51" s="225"/>
      <c r="B51" s="226"/>
      <c r="C51" s="256" t="s">
        <v>190</v>
      </c>
      <c r="D51" s="229"/>
      <c r="E51" s="230">
        <v>-1.2</v>
      </c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08"/>
      <c r="Z51" s="208"/>
      <c r="AA51" s="208"/>
      <c r="AB51" s="208"/>
      <c r="AC51" s="208"/>
      <c r="AD51" s="208"/>
      <c r="AE51" s="208"/>
      <c r="AF51" s="208"/>
      <c r="AG51" s="208" t="s">
        <v>148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5">
      <c r="A52" s="225"/>
      <c r="B52" s="226"/>
      <c r="C52" s="256" t="s">
        <v>196</v>
      </c>
      <c r="D52" s="229"/>
      <c r="E52" s="230">
        <v>4.62</v>
      </c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08"/>
      <c r="Z52" s="208"/>
      <c r="AA52" s="208"/>
      <c r="AB52" s="208"/>
      <c r="AC52" s="208"/>
      <c r="AD52" s="208"/>
      <c r="AE52" s="208"/>
      <c r="AF52" s="208"/>
      <c r="AG52" s="208" t="s">
        <v>148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5">
      <c r="A53" s="240">
        <v>10</v>
      </c>
      <c r="B53" s="241" t="s">
        <v>197</v>
      </c>
      <c r="C53" s="255" t="s">
        <v>198</v>
      </c>
      <c r="D53" s="242" t="s">
        <v>144</v>
      </c>
      <c r="E53" s="243">
        <v>0.2</v>
      </c>
      <c r="F53" s="244"/>
      <c r="G53" s="245">
        <f>ROUND(E53*F53,2)</f>
        <v>0</v>
      </c>
      <c r="H53" s="228">
        <v>164.95</v>
      </c>
      <c r="I53" s="227">
        <f>ROUND(E53*H53,2)</f>
        <v>32.99</v>
      </c>
      <c r="J53" s="228">
        <v>930.05</v>
      </c>
      <c r="K53" s="227">
        <f>ROUND(E53*J53,2)</f>
        <v>186.01</v>
      </c>
      <c r="L53" s="227">
        <v>15</v>
      </c>
      <c r="M53" s="227">
        <f>G53*(1+L53/100)</f>
        <v>0</v>
      </c>
      <c r="N53" s="227">
        <v>5.8500000000000003E-2</v>
      </c>
      <c r="O53" s="227">
        <f>ROUND(E53*N53,2)</f>
        <v>0.01</v>
      </c>
      <c r="P53" s="227">
        <v>0</v>
      </c>
      <c r="Q53" s="227">
        <f>ROUND(E53*P53,2)</f>
        <v>0</v>
      </c>
      <c r="R53" s="227"/>
      <c r="S53" s="227" t="s">
        <v>139</v>
      </c>
      <c r="T53" s="227" t="s">
        <v>139</v>
      </c>
      <c r="U53" s="227">
        <v>1.86904</v>
      </c>
      <c r="V53" s="227">
        <f>ROUND(E53*U53,2)</f>
        <v>0.37</v>
      </c>
      <c r="W53" s="227"/>
      <c r="X53" s="227" t="s">
        <v>140</v>
      </c>
      <c r="Y53" s="208"/>
      <c r="Z53" s="208"/>
      <c r="AA53" s="208"/>
      <c r="AB53" s="208"/>
      <c r="AC53" s="208"/>
      <c r="AD53" s="208"/>
      <c r="AE53" s="208"/>
      <c r="AF53" s="208"/>
      <c r="AG53" s="208" t="s">
        <v>141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5">
      <c r="A54" s="225"/>
      <c r="B54" s="226"/>
      <c r="C54" s="256" t="s">
        <v>199</v>
      </c>
      <c r="D54" s="229"/>
      <c r="E54" s="230">
        <v>0.2</v>
      </c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08"/>
      <c r="Z54" s="208"/>
      <c r="AA54" s="208"/>
      <c r="AB54" s="208"/>
      <c r="AC54" s="208"/>
      <c r="AD54" s="208"/>
      <c r="AE54" s="208"/>
      <c r="AF54" s="208"/>
      <c r="AG54" s="208" t="s">
        <v>148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5">
      <c r="A55" s="240">
        <v>11</v>
      </c>
      <c r="B55" s="241" t="s">
        <v>200</v>
      </c>
      <c r="C55" s="255" t="s">
        <v>201</v>
      </c>
      <c r="D55" s="242" t="s">
        <v>144</v>
      </c>
      <c r="E55" s="243">
        <v>4</v>
      </c>
      <c r="F55" s="244"/>
      <c r="G55" s="245">
        <f>ROUND(E55*F55,2)</f>
        <v>0</v>
      </c>
      <c r="H55" s="228">
        <v>62.43</v>
      </c>
      <c r="I55" s="227">
        <f>ROUND(E55*H55,2)</f>
        <v>249.72</v>
      </c>
      <c r="J55" s="228">
        <v>54.07</v>
      </c>
      <c r="K55" s="227">
        <f>ROUND(E55*J55,2)</f>
        <v>216.28</v>
      </c>
      <c r="L55" s="227">
        <v>15</v>
      </c>
      <c r="M55" s="227">
        <f>G55*(1+L55/100)</f>
        <v>0</v>
      </c>
      <c r="N55" s="227">
        <v>8.0000000000000002E-3</v>
      </c>
      <c r="O55" s="227">
        <f>ROUND(E55*N55,2)</f>
        <v>0.03</v>
      </c>
      <c r="P55" s="227">
        <v>0</v>
      </c>
      <c r="Q55" s="227">
        <f>ROUND(E55*P55,2)</f>
        <v>0</v>
      </c>
      <c r="R55" s="227"/>
      <c r="S55" s="227" t="s">
        <v>139</v>
      </c>
      <c r="T55" s="227" t="s">
        <v>139</v>
      </c>
      <c r="U55" s="227">
        <v>0.111</v>
      </c>
      <c r="V55" s="227">
        <f>ROUND(E55*U55,2)</f>
        <v>0.44</v>
      </c>
      <c r="W55" s="227"/>
      <c r="X55" s="227" t="s">
        <v>140</v>
      </c>
      <c r="Y55" s="208"/>
      <c r="Z55" s="208"/>
      <c r="AA55" s="208"/>
      <c r="AB55" s="208"/>
      <c r="AC55" s="208"/>
      <c r="AD55" s="208"/>
      <c r="AE55" s="208"/>
      <c r="AF55" s="208"/>
      <c r="AG55" s="208" t="s">
        <v>141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5">
      <c r="A56" s="225"/>
      <c r="B56" s="226"/>
      <c r="C56" s="256" t="s">
        <v>156</v>
      </c>
      <c r="D56" s="229"/>
      <c r="E56" s="230">
        <v>4</v>
      </c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08"/>
      <c r="Z56" s="208"/>
      <c r="AA56" s="208"/>
      <c r="AB56" s="208"/>
      <c r="AC56" s="208"/>
      <c r="AD56" s="208"/>
      <c r="AE56" s="208"/>
      <c r="AF56" s="208"/>
      <c r="AG56" s="208" t="s">
        <v>148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5">
      <c r="A57" s="240">
        <v>12</v>
      </c>
      <c r="B57" s="241" t="s">
        <v>202</v>
      </c>
      <c r="C57" s="255" t="s">
        <v>203</v>
      </c>
      <c r="D57" s="242" t="s">
        <v>144</v>
      </c>
      <c r="E57" s="243">
        <v>4</v>
      </c>
      <c r="F57" s="244"/>
      <c r="G57" s="245">
        <f>ROUND(E57*F57,2)</f>
        <v>0</v>
      </c>
      <c r="H57" s="228">
        <v>40.32</v>
      </c>
      <c r="I57" s="227">
        <f>ROUND(E57*H57,2)</f>
        <v>161.28</v>
      </c>
      <c r="J57" s="228">
        <v>42.88</v>
      </c>
      <c r="K57" s="227">
        <f>ROUND(E57*J57,2)</f>
        <v>171.52</v>
      </c>
      <c r="L57" s="227">
        <v>15</v>
      </c>
      <c r="M57" s="227">
        <f>G57*(1+L57/100)</f>
        <v>0</v>
      </c>
      <c r="N57" s="227">
        <v>2.5999999999999998E-4</v>
      </c>
      <c r="O57" s="227">
        <f>ROUND(E57*N57,2)</f>
        <v>0</v>
      </c>
      <c r="P57" s="227">
        <v>0</v>
      </c>
      <c r="Q57" s="227">
        <f>ROUND(E57*P57,2)</f>
        <v>0</v>
      </c>
      <c r="R57" s="227"/>
      <c r="S57" s="227" t="s">
        <v>139</v>
      </c>
      <c r="T57" s="227" t="s">
        <v>146</v>
      </c>
      <c r="U57" s="227">
        <v>0.09</v>
      </c>
      <c r="V57" s="227">
        <f>ROUND(E57*U57,2)</f>
        <v>0.36</v>
      </c>
      <c r="W57" s="227"/>
      <c r="X57" s="227" t="s">
        <v>140</v>
      </c>
      <c r="Y57" s="208"/>
      <c r="Z57" s="208"/>
      <c r="AA57" s="208"/>
      <c r="AB57" s="208"/>
      <c r="AC57" s="208"/>
      <c r="AD57" s="208"/>
      <c r="AE57" s="208"/>
      <c r="AF57" s="208"/>
      <c r="AG57" s="208" t="s">
        <v>141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5">
      <c r="A58" s="225"/>
      <c r="B58" s="226"/>
      <c r="C58" s="256" t="s">
        <v>156</v>
      </c>
      <c r="D58" s="229"/>
      <c r="E58" s="230">
        <v>4</v>
      </c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08"/>
      <c r="Z58" s="208"/>
      <c r="AA58" s="208"/>
      <c r="AB58" s="208"/>
      <c r="AC58" s="208"/>
      <c r="AD58" s="208"/>
      <c r="AE58" s="208"/>
      <c r="AF58" s="208"/>
      <c r="AG58" s="208" t="s">
        <v>148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5">
      <c r="A59" s="246">
        <v>13</v>
      </c>
      <c r="B59" s="247" t="s">
        <v>204</v>
      </c>
      <c r="C59" s="254" t="s">
        <v>205</v>
      </c>
      <c r="D59" s="248" t="s">
        <v>180</v>
      </c>
      <c r="E59" s="249">
        <v>30</v>
      </c>
      <c r="F59" s="250"/>
      <c r="G59" s="251">
        <f>ROUND(E59*F59,2)</f>
        <v>0</v>
      </c>
      <c r="H59" s="228">
        <v>0</v>
      </c>
      <c r="I59" s="227">
        <f>ROUND(E59*H59,2)</f>
        <v>0</v>
      </c>
      <c r="J59" s="228">
        <v>65</v>
      </c>
      <c r="K59" s="227">
        <f>ROUND(E59*J59,2)</f>
        <v>1950</v>
      </c>
      <c r="L59" s="227">
        <v>15</v>
      </c>
      <c r="M59" s="227">
        <f>G59*(1+L59/100)</f>
        <v>0</v>
      </c>
      <c r="N59" s="227">
        <v>0</v>
      </c>
      <c r="O59" s="227">
        <f>ROUND(E59*N59,2)</f>
        <v>0</v>
      </c>
      <c r="P59" s="227">
        <v>0</v>
      </c>
      <c r="Q59" s="227">
        <f>ROUND(E59*P59,2)</f>
        <v>0</v>
      </c>
      <c r="R59" s="227"/>
      <c r="S59" s="227" t="s">
        <v>145</v>
      </c>
      <c r="T59" s="227" t="s">
        <v>146</v>
      </c>
      <c r="U59" s="227">
        <v>9.4E-2</v>
      </c>
      <c r="V59" s="227">
        <f>ROUND(E59*U59,2)</f>
        <v>2.82</v>
      </c>
      <c r="W59" s="227"/>
      <c r="X59" s="227" t="s">
        <v>140</v>
      </c>
      <c r="Y59" s="208"/>
      <c r="Z59" s="208"/>
      <c r="AA59" s="208"/>
      <c r="AB59" s="208"/>
      <c r="AC59" s="208"/>
      <c r="AD59" s="208"/>
      <c r="AE59" s="208"/>
      <c r="AF59" s="208"/>
      <c r="AG59" s="208" t="s">
        <v>141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x14ac:dyDescent="0.25">
      <c r="A60" s="234" t="s">
        <v>134</v>
      </c>
      <c r="B60" s="235" t="s">
        <v>58</v>
      </c>
      <c r="C60" s="253" t="s">
        <v>59</v>
      </c>
      <c r="D60" s="236"/>
      <c r="E60" s="237"/>
      <c r="F60" s="238"/>
      <c r="G60" s="239">
        <f>SUMIF(AG61:AG66,"&lt;&gt;NOR",G61:G66)</f>
        <v>0</v>
      </c>
      <c r="H60" s="233"/>
      <c r="I60" s="233">
        <f>SUM(I61:I66)</f>
        <v>1276.19</v>
      </c>
      <c r="J60" s="233"/>
      <c r="K60" s="233">
        <f>SUM(K61:K66)</f>
        <v>432.5</v>
      </c>
      <c r="L60" s="233"/>
      <c r="M60" s="233">
        <f>SUM(M61:M66)</f>
        <v>0</v>
      </c>
      <c r="N60" s="233"/>
      <c r="O60" s="233">
        <f>SUM(O61:O66)</f>
        <v>0.24</v>
      </c>
      <c r="P60" s="233"/>
      <c r="Q60" s="233">
        <f>SUM(Q61:Q66)</f>
        <v>0</v>
      </c>
      <c r="R60" s="233"/>
      <c r="S60" s="233"/>
      <c r="T60" s="233"/>
      <c r="U60" s="233"/>
      <c r="V60" s="233">
        <f>SUM(V61:V66)</f>
        <v>1.07</v>
      </c>
      <c r="W60" s="233"/>
      <c r="X60" s="233"/>
      <c r="AG60" t="s">
        <v>135</v>
      </c>
    </row>
    <row r="61" spans="1:60" ht="20.399999999999999" outlineLevel="1" x14ac:dyDescent="0.25">
      <c r="A61" s="240">
        <v>14</v>
      </c>
      <c r="B61" s="241" t="s">
        <v>206</v>
      </c>
      <c r="C61" s="255" t="s">
        <v>207</v>
      </c>
      <c r="D61" s="242" t="s">
        <v>208</v>
      </c>
      <c r="E61" s="243">
        <v>0.58020000000000005</v>
      </c>
      <c r="F61" s="244"/>
      <c r="G61" s="245">
        <f>ROUND(E61*F61,2)</f>
        <v>0</v>
      </c>
      <c r="H61" s="228">
        <v>2199.5700000000002</v>
      </c>
      <c r="I61" s="227">
        <f>ROUND(E61*H61,2)</f>
        <v>1276.19</v>
      </c>
      <c r="J61" s="228">
        <v>745.43</v>
      </c>
      <c r="K61" s="227">
        <f>ROUND(E61*J61,2)</f>
        <v>432.5</v>
      </c>
      <c r="L61" s="227">
        <v>15</v>
      </c>
      <c r="M61" s="227">
        <f>G61*(1+L61/100)</f>
        <v>0</v>
      </c>
      <c r="N61" s="227">
        <v>0.42</v>
      </c>
      <c r="O61" s="227">
        <f>ROUND(E61*N61,2)</f>
        <v>0.24</v>
      </c>
      <c r="P61" s="227">
        <v>0</v>
      </c>
      <c r="Q61" s="227">
        <f>ROUND(E61*P61,2)</f>
        <v>0</v>
      </c>
      <c r="R61" s="227"/>
      <c r="S61" s="227" t="s">
        <v>139</v>
      </c>
      <c r="T61" s="227" t="s">
        <v>139</v>
      </c>
      <c r="U61" s="227">
        <v>1.8360000000000001</v>
      </c>
      <c r="V61" s="227">
        <f>ROUND(E61*U61,2)</f>
        <v>1.07</v>
      </c>
      <c r="W61" s="227"/>
      <c r="X61" s="227" t="s">
        <v>140</v>
      </c>
      <c r="Y61" s="208"/>
      <c r="Z61" s="208"/>
      <c r="AA61" s="208"/>
      <c r="AB61" s="208"/>
      <c r="AC61" s="208"/>
      <c r="AD61" s="208"/>
      <c r="AE61" s="208"/>
      <c r="AF61" s="208"/>
      <c r="AG61" s="208" t="s">
        <v>141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5">
      <c r="A62" s="225"/>
      <c r="B62" s="226"/>
      <c r="C62" s="257" t="s">
        <v>209</v>
      </c>
      <c r="D62" s="231"/>
      <c r="E62" s="232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08"/>
      <c r="Z62" s="208"/>
      <c r="AA62" s="208"/>
      <c r="AB62" s="208"/>
      <c r="AC62" s="208"/>
      <c r="AD62" s="208"/>
      <c r="AE62" s="208"/>
      <c r="AF62" s="208"/>
      <c r="AG62" s="208" t="s">
        <v>148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5">
      <c r="A63" s="225"/>
      <c r="B63" s="226"/>
      <c r="C63" s="258" t="s">
        <v>210</v>
      </c>
      <c r="D63" s="231"/>
      <c r="E63" s="232">
        <v>7.84</v>
      </c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08"/>
      <c r="Z63" s="208"/>
      <c r="AA63" s="208"/>
      <c r="AB63" s="208"/>
      <c r="AC63" s="208"/>
      <c r="AD63" s="208"/>
      <c r="AE63" s="208"/>
      <c r="AF63" s="208"/>
      <c r="AG63" s="208" t="s">
        <v>148</v>
      </c>
      <c r="AH63" s="208">
        <v>2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5">
      <c r="A64" s="225"/>
      <c r="B64" s="226"/>
      <c r="C64" s="258" t="s">
        <v>211</v>
      </c>
      <c r="D64" s="231"/>
      <c r="E64" s="232">
        <v>11.5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08"/>
      <c r="Z64" s="208"/>
      <c r="AA64" s="208"/>
      <c r="AB64" s="208"/>
      <c r="AC64" s="208"/>
      <c r="AD64" s="208"/>
      <c r="AE64" s="208"/>
      <c r="AF64" s="208"/>
      <c r="AG64" s="208" t="s">
        <v>148</v>
      </c>
      <c r="AH64" s="208">
        <v>2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5">
      <c r="A65" s="225"/>
      <c r="B65" s="226"/>
      <c r="C65" s="257" t="s">
        <v>212</v>
      </c>
      <c r="D65" s="231"/>
      <c r="E65" s="232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08"/>
      <c r="Z65" s="208"/>
      <c r="AA65" s="208"/>
      <c r="AB65" s="208"/>
      <c r="AC65" s="208"/>
      <c r="AD65" s="208"/>
      <c r="AE65" s="208"/>
      <c r="AF65" s="208"/>
      <c r="AG65" s="208" t="s">
        <v>148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5">
      <c r="A66" s="225"/>
      <c r="B66" s="226"/>
      <c r="C66" s="256" t="s">
        <v>213</v>
      </c>
      <c r="D66" s="229"/>
      <c r="E66" s="230">
        <v>0.58020000000000005</v>
      </c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08"/>
      <c r="Z66" s="208"/>
      <c r="AA66" s="208"/>
      <c r="AB66" s="208"/>
      <c r="AC66" s="208"/>
      <c r="AD66" s="208"/>
      <c r="AE66" s="208"/>
      <c r="AF66" s="208"/>
      <c r="AG66" s="208" t="s">
        <v>148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x14ac:dyDescent="0.25">
      <c r="A67" s="234" t="s">
        <v>134</v>
      </c>
      <c r="B67" s="235" t="s">
        <v>60</v>
      </c>
      <c r="C67" s="253" t="s">
        <v>61</v>
      </c>
      <c r="D67" s="236"/>
      <c r="E67" s="237"/>
      <c r="F67" s="238"/>
      <c r="G67" s="239">
        <f>SUMIF(AG68:AG69,"&lt;&gt;NOR",G68:G69)</f>
        <v>0</v>
      </c>
      <c r="H67" s="233"/>
      <c r="I67" s="233">
        <f>SUM(I68:I69)</f>
        <v>4357.5600000000004</v>
      </c>
      <c r="J67" s="233"/>
      <c r="K67" s="233">
        <f>SUM(K68:K69)</f>
        <v>2710.44</v>
      </c>
      <c r="L67" s="233"/>
      <c r="M67" s="233">
        <f>SUM(M68:M69)</f>
        <v>0</v>
      </c>
      <c r="N67" s="233"/>
      <c r="O67" s="233">
        <f>SUM(O68:O69)</f>
        <v>0.1</v>
      </c>
      <c r="P67" s="233"/>
      <c r="Q67" s="233">
        <f>SUM(Q68:Q69)</f>
        <v>0</v>
      </c>
      <c r="R67" s="233"/>
      <c r="S67" s="233"/>
      <c r="T67" s="233"/>
      <c r="U67" s="233"/>
      <c r="V67" s="233">
        <f>SUM(V68:V69)</f>
        <v>5.58</v>
      </c>
      <c r="W67" s="233"/>
      <c r="X67" s="233"/>
      <c r="AG67" t="s">
        <v>135</v>
      </c>
    </row>
    <row r="68" spans="1:60" outlineLevel="1" x14ac:dyDescent="0.25">
      <c r="A68" s="246">
        <v>15</v>
      </c>
      <c r="B68" s="247" t="s">
        <v>214</v>
      </c>
      <c r="C68" s="254" t="s">
        <v>215</v>
      </c>
      <c r="D68" s="248" t="s">
        <v>138</v>
      </c>
      <c r="E68" s="249">
        <v>3</v>
      </c>
      <c r="F68" s="250"/>
      <c r="G68" s="251">
        <f>ROUND(E68*F68,2)</f>
        <v>0</v>
      </c>
      <c r="H68" s="228">
        <v>19.52</v>
      </c>
      <c r="I68" s="227">
        <f>ROUND(E68*H68,2)</f>
        <v>58.56</v>
      </c>
      <c r="J68" s="228">
        <v>903.48</v>
      </c>
      <c r="K68" s="227">
        <f>ROUND(E68*J68,2)</f>
        <v>2710.44</v>
      </c>
      <c r="L68" s="227">
        <v>15</v>
      </c>
      <c r="M68" s="227">
        <f>G68*(1+L68/100)</f>
        <v>0</v>
      </c>
      <c r="N68" s="227">
        <v>1.8970000000000001E-2</v>
      </c>
      <c r="O68" s="227">
        <f>ROUND(E68*N68,2)</f>
        <v>0.06</v>
      </c>
      <c r="P68" s="227">
        <v>0</v>
      </c>
      <c r="Q68" s="227">
        <f>ROUND(E68*P68,2)</f>
        <v>0</v>
      </c>
      <c r="R68" s="227"/>
      <c r="S68" s="227" t="s">
        <v>139</v>
      </c>
      <c r="T68" s="227" t="s">
        <v>139</v>
      </c>
      <c r="U68" s="227">
        <v>1.86</v>
      </c>
      <c r="V68" s="227">
        <f>ROUND(E68*U68,2)</f>
        <v>5.58</v>
      </c>
      <c r="W68" s="227"/>
      <c r="X68" s="227" t="s">
        <v>140</v>
      </c>
      <c r="Y68" s="208"/>
      <c r="Z68" s="208"/>
      <c r="AA68" s="208"/>
      <c r="AB68" s="208"/>
      <c r="AC68" s="208"/>
      <c r="AD68" s="208"/>
      <c r="AE68" s="208"/>
      <c r="AF68" s="208"/>
      <c r="AG68" s="208" t="s">
        <v>141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0.399999999999999" outlineLevel="1" x14ac:dyDescent="0.25">
      <c r="A69" s="246">
        <v>16</v>
      </c>
      <c r="B69" s="247" t="s">
        <v>216</v>
      </c>
      <c r="C69" s="254" t="s">
        <v>217</v>
      </c>
      <c r="D69" s="248" t="s">
        <v>138</v>
      </c>
      <c r="E69" s="249">
        <v>3</v>
      </c>
      <c r="F69" s="250"/>
      <c r="G69" s="251">
        <f>ROUND(E69*F69,2)</f>
        <v>0</v>
      </c>
      <c r="H69" s="228">
        <v>1433</v>
      </c>
      <c r="I69" s="227">
        <f>ROUND(E69*H69,2)</f>
        <v>4299</v>
      </c>
      <c r="J69" s="228">
        <v>0</v>
      </c>
      <c r="K69" s="227">
        <f>ROUND(E69*J69,2)</f>
        <v>0</v>
      </c>
      <c r="L69" s="227">
        <v>15</v>
      </c>
      <c r="M69" s="227">
        <f>G69*(1+L69/100)</f>
        <v>0</v>
      </c>
      <c r="N69" s="227">
        <v>1.272E-2</v>
      </c>
      <c r="O69" s="227">
        <f>ROUND(E69*N69,2)</f>
        <v>0.04</v>
      </c>
      <c r="P69" s="227">
        <v>0</v>
      </c>
      <c r="Q69" s="227">
        <f>ROUND(E69*P69,2)</f>
        <v>0</v>
      </c>
      <c r="R69" s="227" t="s">
        <v>151</v>
      </c>
      <c r="S69" s="227" t="s">
        <v>139</v>
      </c>
      <c r="T69" s="227" t="s">
        <v>139</v>
      </c>
      <c r="U69" s="227">
        <v>0</v>
      </c>
      <c r="V69" s="227">
        <f>ROUND(E69*U69,2)</f>
        <v>0</v>
      </c>
      <c r="W69" s="227"/>
      <c r="X69" s="227" t="s">
        <v>152</v>
      </c>
      <c r="Y69" s="208"/>
      <c r="Z69" s="208"/>
      <c r="AA69" s="208"/>
      <c r="AB69" s="208"/>
      <c r="AC69" s="208"/>
      <c r="AD69" s="208"/>
      <c r="AE69" s="208"/>
      <c r="AF69" s="208"/>
      <c r="AG69" s="208" t="s">
        <v>153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6.4" x14ac:dyDescent="0.25">
      <c r="A70" s="234" t="s">
        <v>134</v>
      </c>
      <c r="B70" s="235" t="s">
        <v>62</v>
      </c>
      <c r="C70" s="253" t="s">
        <v>63</v>
      </c>
      <c r="D70" s="236"/>
      <c r="E70" s="237"/>
      <c r="F70" s="238"/>
      <c r="G70" s="239">
        <f>SUMIF(AG71:AG83,"&lt;&gt;NOR",G71:G83)</f>
        <v>0</v>
      </c>
      <c r="H70" s="233"/>
      <c r="I70" s="233">
        <f>SUM(I71:I83)</f>
        <v>95.96</v>
      </c>
      <c r="J70" s="233"/>
      <c r="K70" s="233">
        <f>SUM(K71:K83)</f>
        <v>7867.89</v>
      </c>
      <c r="L70" s="233"/>
      <c r="M70" s="233">
        <f>SUM(M71:M83)</f>
        <v>0</v>
      </c>
      <c r="N70" s="233"/>
      <c r="O70" s="233">
        <f>SUM(O71:O83)</f>
        <v>0</v>
      </c>
      <c r="P70" s="233"/>
      <c r="Q70" s="233">
        <f>SUM(Q71:Q83)</f>
        <v>0</v>
      </c>
      <c r="R70" s="233"/>
      <c r="S70" s="233"/>
      <c r="T70" s="233"/>
      <c r="U70" s="233"/>
      <c r="V70" s="233">
        <f>SUM(V71:V83)</f>
        <v>28.39</v>
      </c>
      <c r="W70" s="233"/>
      <c r="X70" s="233"/>
      <c r="AG70" t="s">
        <v>135</v>
      </c>
    </row>
    <row r="71" spans="1:60" outlineLevel="1" x14ac:dyDescent="0.25">
      <c r="A71" s="240">
        <v>17</v>
      </c>
      <c r="B71" s="241" t="s">
        <v>218</v>
      </c>
      <c r="C71" s="255" t="s">
        <v>219</v>
      </c>
      <c r="D71" s="242" t="s">
        <v>144</v>
      </c>
      <c r="E71" s="243">
        <v>88.85</v>
      </c>
      <c r="F71" s="244"/>
      <c r="G71" s="245">
        <f>ROUND(E71*F71,2)</f>
        <v>0</v>
      </c>
      <c r="H71" s="228">
        <v>0.99</v>
      </c>
      <c r="I71" s="227">
        <f>ROUND(E71*H71,2)</f>
        <v>87.96</v>
      </c>
      <c r="J71" s="228">
        <v>84.01</v>
      </c>
      <c r="K71" s="227">
        <f>ROUND(E71*J71,2)</f>
        <v>7464.29</v>
      </c>
      <c r="L71" s="227">
        <v>15</v>
      </c>
      <c r="M71" s="227">
        <f>G71*(1+L71/100)</f>
        <v>0</v>
      </c>
      <c r="N71" s="227">
        <v>4.0000000000000003E-5</v>
      </c>
      <c r="O71" s="227">
        <f>ROUND(E71*N71,2)</f>
        <v>0</v>
      </c>
      <c r="P71" s="227">
        <v>0</v>
      </c>
      <c r="Q71" s="227">
        <f>ROUND(E71*P71,2)</f>
        <v>0</v>
      </c>
      <c r="R71" s="227"/>
      <c r="S71" s="227" t="s">
        <v>139</v>
      </c>
      <c r="T71" s="227" t="s">
        <v>146</v>
      </c>
      <c r="U71" s="227">
        <v>0.308</v>
      </c>
      <c r="V71" s="227">
        <f>ROUND(E71*U71,2)</f>
        <v>27.37</v>
      </c>
      <c r="W71" s="227"/>
      <c r="X71" s="227" t="s">
        <v>140</v>
      </c>
      <c r="Y71" s="208"/>
      <c r="Z71" s="208"/>
      <c r="AA71" s="208"/>
      <c r="AB71" s="208"/>
      <c r="AC71" s="208"/>
      <c r="AD71" s="208"/>
      <c r="AE71" s="208"/>
      <c r="AF71" s="208"/>
      <c r="AG71" s="208" t="s">
        <v>141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5">
      <c r="A72" s="225"/>
      <c r="B72" s="226"/>
      <c r="C72" s="256" t="s">
        <v>168</v>
      </c>
      <c r="D72" s="229"/>
      <c r="E72" s="230">
        <v>7.84</v>
      </c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08"/>
      <c r="Z72" s="208"/>
      <c r="AA72" s="208"/>
      <c r="AB72" s="208"/>
      <c r="AC72" s="208"/>
      <c r="AD72" s="208"/>
      <c r="AE72" s="208"/>
      <c r="AF72" s="208"/>
      <c r="AG72" s="208" t="s">
        <v>148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5">
      <c r="A73" s="225"/>
      <c r="B73" s="226"/>
      <c r="C73" s="256" t="s">
        <v>169</v>
      </c>
      <c r="D73" s="229"/>
      <c r="E73" s="230">
        <v>23.37</v>
      </c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08"/>
      <c r="Z73" s="208"/>
      <c r="AA73" s="208"/>
      <c r="AB73" s="208"/>
      <c r="AC73" s="208"/>
      <c r="AD73" s="208"/>
      <c r="AE73" s="208"/>
      <c r="AF73" s="208"/>
      <c r="AG73" s="208" t="s">
        <v>148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5">
      <c r="A74" s="225"/>
      <c r="B74" s="226"/>
      <c r="C74" s="256" t="s">
        <v>170</v>
      </c>
      <c r="D74" s="229"/>
      <c r="E74" s="230">
        <v>22.56</v>
      </c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08"/>
      <c r="Z74" s="208"/>
      <c r="AA74" s="208"/>
      <c r="AB74" s="208"/>
      <c r="AC74" s="208"/>
      <c r="AD74" s="208"/>
      <c r="AE74" s="208"/>
      <c r="AF74" s="208"/>
      <c r="AG74" s="208" t="s">
        <v>148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5">
      <c r="A75" s="225"/>
      <c r="B75" s="226"/>
      <c r="C75" s="256" t="s">
        <v>171</v>
      </c>
      <c r="D75" s="229"/>
      <c r="E75" s="230">
        <v>12.22</v>
      </c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08"/>
      <c r="Z75" s="208"/>
      <c r="AA75" s="208"/>
      <c r="AB75" s="208"/>
      <c r="AC75" s="208"/>
      <c r="AD75" s="208"/>
      <c r="AE75" s="208"/>
      <c r="AF75" s="208"/>
      <c r="AG75" s="208" t="s">
        <v>148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5">
      <c r="A76" s="225"/>
      <c r="B76" s="226"/>
      <c r="C76" s="256" t="s">
        <v>172</v>
      </c>
      <c r="D76" s="229"/>
      <c r="E76" s="230">
        <v>11.5</v>
      </c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08"/>
      <c r="Z76" s="208"/>
      <c r="AA76" s="208"/>
      <c r="AB76" s="208"/>
      <c r="AC76" s="208"/>
      <c r="AD76" s="208"/>
      <c r="AE76" s="208"/>
      <c r="AF76" s="208"/>
      <c r="AG76" s="208" t="s">
        <v>148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5">
      <c r="A77" s="225"/>
      <c r="B77" s="226"/>
      <c r="C77" s="256" t="s">
        <v>173</v>
      </c>
      <c r="D77" s="229"/>
      <c r="E77" s="230">
        <v>6</v>
      </c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08"/>
      <c r="Z77" s="208"/>
      <c r="AA77" s="208"/>
      <c r="AB77" s="208"/>
      <c r="AC77" s="208"/>
      <c r="AD77" s="208"/>
      <c r="AE77" s="208"/>
      <c r="AF77" s="208"/>
      <c r="AG77" s="208" t="s">
        <v>148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5">
      <c r="A78" s="225"/>
      <c r="B78" s="226"/>
      <c r="C78" s="256" t="s">
        <v>174</v>
      </c>
      <c r="D78" s="229"/>
      <c r="E78" s="230">
        <v>1.04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08"/>
      <c r="Z78" s="208"/>
      <c r="AA78" s="208"/>
      <c r="AB78" s="208"/>
      <c r="AC78" s="208"/>
      <c r="AD78" s="208"/>
      <c r="AE78" s="208"/>
      <c r="AF78" s="208"/>
      <c r="AG78" s="208" t="s">
        <v>148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5">
      <c r="A79" s="225"/>
      <c r="B79" s="226"/>
      <c r="C79" s="256" t="s">
        <v>220</v>
      </c>
      <c r="D79" s="229"/>
      <c r="E79" s="230">
        <v>4.32</v>
      </c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08"/>
      <c r="Z79" s="208"/>
      <c r="AA79" s="208"/>
      <c r="AB79" s="208"/>
      <c r="AC79" s="208"/>
      <c r="AD79" s="208"/>
      <c r="AE79" s="208"/>
      <c r="AF79" s="208"/>
      <c r="AG79" s="208" t="s">
        <v>148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5">
      <c r="A80" s="240">
        <v>18</v>
      </c>
      <c r="B80" s="241" t="s">
        <v>221</v>
      </c>
      <c r="C80" s="255" t="s">
        <v>222</v>
      </c>
      <c r="D80" s="242" t="s">
        <v>144</v>
      </c>
      <c r="E80" s="243">
        <v>7.84</v>
      </c>
      <c r="F80" s="244"/>
      <c r="G80" s="245">
        <f>ROUND(E80*F80,2)</f>
        <v>0</v>
      </c>
      <c r="H80" s="228">
        <v>1.02</v>
      </c>
      <c r="I80" s="227">
        <f>ROUND(E80*H80,2)</f>
        <v>8</v>
      </c>
      <c r="J80" s="228">
        <v>51.48</v>
      </c>
      <c r="K80" s="227">
        <f>ROUND(E80*J80,2)</f>
        <v>403.6</v>
      </c>
      <c r="L80" s="227">
        <v>15</v>
      </c>
      <c r="M80" s="227">
        <f>G80*(1+L80/100)</f>
        <v>0</v>
      </c>
      <c r="N80" s="227">
        <v>1.0000000000000001E-5</v>
      </c>
      <c r="O80" s="227">
        <f>ROUND(E80*N80,2)</f>
        <v>0</v>
      </c>
      <c r="P80" s="227">
        <v>0</v>
      </c>
      <c r="Q80" s="227">
        <f>ROUND(E80*P80,2)</f>
        <v>0</v>
      </c>
      <c r="R80" s="227"/>
      <c r="S80" s="227" t="s">
        <v>139</v>
      </c>
      <c r="T80" s="227" t="s">
        <v>139</v>
      </c>
      <c r="U80" s="227">
        <v>0.13</v>
      </c>
      <c r="V80" s="227">
        <f>ROUND(E80*U80,2)</f>
        <v>1.02</v>
      </c>
      <c r="W80" s="227"/>
      <c r="X80" s="227" t="s">
        <v>140</v>
      </c>
      <c r="Y80" s="208"/>
      <c r="Z80" s="208"/>
      <c r="AA80" s="208"/>
      <c r="AB80" s="208"/>
      <c r="AC80" s="208"/>
      <c r="AD80" s="208"/>
      <c r="AE80" s="208"/>
      <c r="AF80" s="208"/>
      <c r="AG80" s="208" t="s">
        <v>141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5">
      <c r="A81" s="225"/>
      <c r="B81" s="226"/>
      <c r="C81" s="256" t="s">
        <v>163</v>
      </c>
      <c r="D81" s="229"/>
      <c r="E81" s="230">
        <v>3.64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08"/>
      <c r="Z81" s="208"/>
      <c r="AA81" s="208"/>
      <c r="AB81" s="208"/>
      <c r="AC81" s="208"/>
      <c r="AD81" s="208"/>
      <c r="AE81" s="208"/>
      <c r="AF81" s="208"/>
      <c r="AG81" s="208" t="s">
        <v>148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5">
      <c r="A82" s="225"/>
      <c r="B82" s="226"/>
      <c r="C82" s="256" t="s">
        <v>164</v>
      </c>
      <c r="D82" s="229"/>
      <c r="E82" s="230">
        <v>2.4</v>
      </c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08"/>
      <c r="Z82" s="208"/>
      <c r="AA82" s="208"/>
      <c r="AB82" s="208"/>
      <c r="AC82" s="208"/>
      <c r="AD82" s="208"/>
      <c r="AE82" s="208"/>
      <c r="AF82" s="208"/>
      <c r="AG82" s="208" t="s">
        <v>148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5">
      <c r="A83" s="225"/>
      <c r="B83" s="226"/>
      <c r="C83" s="256" t="s">
        <v>165</v>
      </c>
      <c r="D83" s="229"/>
      <c r="E83" s="230">
        <v>1.8</v>
      </c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08"/>
      <c r="Z83" s="208"/>
      <c r="AA83" s="208"/>
      <c r="AB83" s="208"/>
      <c r="AC83" s="208"/>
      <c r="AD83" s="208"/>
      <c r="AE83" s="208"/>
      <c r="AF83" s="208"/>
      <c r="AG83" s="208" t="s">
        <v>148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x14ac:dyDescent="0.25">
      <c r="A84" s="234" t="s">
        <v>134</v>
      </c>
      <c r="B84" s="235" t="s">
        <v>64</v>
      </c>
      <c r="C84" s="253" t="s">
        <v>65</v>
      </c>
      <c r="D84" s="236"/>
      <c r="E84" s="237"/>
      <c r="F84" s="238"/>
      <c r="G84" s="239">
        <f>SUMIF(AG85:AG104,"&lt;&gt;NOR",G85:G104)</f>
        <v>0</v>
      </c>
      <c r="H84" s="233"/>
      <c r="I84" s="233">
        <f>SUM(I85:I104)</f>
        <v>218.95</v>
      </c>
      <c r="J84" s="233"/>
      <c r="K84" s="233">
        <f>SUM(K85:K104)</f>
        <v>5917.1</v>
      </c>
      <c r="L84" s="233"/>
      <c r="M84" s="233">
        <f>SUM(M85:M104)</f>
        <v>0</v>
      </c>
      <c r="N84" s="233"/>
      <c r="O84" s="233">
        <f>SUM(O85:O104)</f>
        <v>0.01</v>
      </c>
      <c r="P84" s="233"/>
      <c r="Q84" s="233">
        <f>SUM(Q85:Q104)</f>
        <v>1.1700000000000002</v>
      </c>
      <c r="R84" s="233"/>
      <c r="S84" s="233"/>
      <c r="T84" s="233"/>
      <c r="U84" s="233"/>
      <c r="V84" s="233">
        <f>SUM(V85:V104)</f>
        <v>15.170000000000002</v>
      </c>
      <c r="W84" s="233"/>
      <c r="X84" s="233"/>
      <c r="AG84" t="s">
        <v>135</v>
      </c>
    </row>
    <row r="85" spans="1:60" outlineLevel="1" x14ac:dyDescent="0.25">
      <c r="A85" s="240">
        <v>19</v>
      </c>
      <c r="B85" s="241" t="s">
        <v>223</v>
      </c>
      <c r="C85" s="255" t="s">
        <v>224</v>
      </c>
      <c r="D85" s="242" t="s">
        <v>208</v>
      </c>
      <c r="E85" s="243">
        <v>0.14399999999999999</v>
      </c>
      <c r="F85" s="244"/>
      <c r="G85" s="245">
        <f>ROUND(E85*F85,2)</f>
        <v>0</v>
      </c>
      <c r="H85" s="228">
        <v>0</v>
      </c>
      <c r="I85" s="227">
        <f>ROUND(E85*H85,2)</f>
        <v>0</v>
      </c>
      <c r="J85" s="228">
        <v>4410</v>
      </c>
      <c r="K85" s="227">
        <f>ROUND(E85*J85,2)</f>
        <v>635.04</v>
      </c>
      <c r="L85" s="227">
        <v>15</v>
      </c>
      <c r="M85" s="227">
        <f>G85*(1+L85/100)</f>
        <v>0</v>
      </c>
      <c r="N85" s="227">
        <v>0</v>
      </c>
      <c r="O85" s="227">
        <f>ROUND(E85*N85,2)</f>
        <v>0</v>
      </c>
      <c r="P85" s="227">
        <v>2.2000000000000002</v>
      </c>
      <c r="Q85" s="227">
        <f>ROUND(E85*P85,2)</f>
        <v>0.32</v>
      </c>
      <c r="R85" s="227"/>
      <c r="S85" s="227" t="s">
        <v>139</v>
      </c>
      <c r="T85" s="227" t="s">
        <v>139</v>
      </c>
      <c r="U85" s="227">
        <v>12.56</v>
      </c>
      <c r="V85" s="227">
        <f>ROUND(E85*U85,2)</f>
        <v>1.81</v>
      </c>
      <c r="W85" s="227"/>
      <c r="X85" s="227" t="s">
        <v>140</v>
      </c>
      <c r="Y85" s="208"/>
      <c r="Z85" s="208"/>
      <c r="AA85" s="208"/>
      <c r="AB85" s="208"/>
      <c r="AC85" s="208"/>
      <c r="AD85" s="208"/>
      <c r="AE85" s="208"/>
      <c r="AF85" s="208"/>
      <c r="AG85" s="208" t="s">
        <v>141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5">
      <c r="A86" s="225"/>
      <c r="B86" s="226"/>
      <c r="C86" s="256" t="s">
        <v>225</v>
      </c>
      <c r="D86" s="229"/>
      <c r="E86" s="230">
        <v>0.14399999999999999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08"/>
      <c r="Z86" s="208"/>
      <c r="AA86" s="208"/>
      <c r="AB86" s="208"/>
      <c r="AC86" s="208"/>
      <c r="AD86" s="208"/>
      <c r="AE86" s="208"/>
      <c r="AF86" s="208"/>
      <c r="AG86" s="208" t="s">
        <v>148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5">
      <c r="A87" s="240">
        <v>20</v>
      </c>
      <c r="B87" s="241" t="s">
        <v>226</v>
      </c>
      <c r="C87" s="255" t="s">
        <v>227</v>
      </c>
      <c r="D87" s="242" t="s">
        <v>144</v>
      </c>
      <c r="E87" s="243">
        <v>19.34</v>
      </c>
      <c r="F87" s="244"/>
      <c r="G87" s="245">
        <f>ROUND(E87*F87,2)</f>
        <v>0</v>
      </c>
      <c r="H87" s="228">
        <v>0</v>
      </c>
      <c r="I87" s="227">
        <f>ROUND(E87*H87,2)</f>
        <v>0</v>
      </c>
      <c r="J87" s="228">
        <v>59.5</v>
      </c>
      <c r="K87" s="227">
        <f>ROUND(E87*J87,2)</f>
        <v>1150.73</v>
      </c>
      <c r="L87" s="227">
        <v>15</v>
      </c>
      <c r="M87" s="227">
        <f>G87*(1+L87/100)</f>
        <v>0</v>
      </c>
      <c r="N87" s="227">
        <v>0</v>
      </c>
      <c r="O87" s="227">
        <f>ROUND(E87*N87,2)</f>
        <v>0</v>
      </c>
      <c r="P87" s="227">
        <v>1.75E-3</v>
      </c>
      <c r="Q87" s="227">
        <f>ROUND(E87*P87,2)</f>
        <v>0.03</v>
      </c>
      <c r="R87" s="227"/>
      <c r="S87" s="227" t="s">
        <v>139</v>
      </c>
      <c r="T87" s="227" t="s">
        <v>139</v>
      </c>
      <c r="U87" s="227">
        <v>0.16500000000000001</v>
      </c>
      <c r="V87" s="227">
        <f>ROUND(E87*U87,2)</f>
        <v>3.19</v>
      </c>
      <c r="W87" s="227"/>
      <c r="X87" s="227" t="s">
        <v>140</v>
      </c>
      <c r="Y87" s="208"/>
      <c r="Z87" s="208"/>
      <c r="AA87" s="208"/>
      <c r="AB87" s="208"/>
      <c r="AC87" s="208"/>
      <c r="AD87" s="208"/>
      <c r="AE87" s="208"/>
      <c r="AF87" s="208"/>
      <c r="AG87" s="208" t="s">
        <v>141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5">
      <c r="A88" s="225"/>
      <c r="B88" s="226"/>
      <c r="C88" s="256" t="s">
        <v>168</v>
      </c>
      <c r="D88" s="229"/>
      <c r="E88" s="230">
        <v>7.84</v>
      </c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08"/>
      <c r="Z88" s="208"/>
      <c r="AA88" s="208"/>
      <c r="AB88" s="208"/>
      <c r="AC88" s="208"/>
      <c r="AD88" s="208"/>
      <c r="AE88" s="208"/>
      <c r="AF88" s="208"/>
      <c r="AG88" s="208" t="s">
        <v>148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5">
      <c r="A89" s="225"/>
      <c r="B89" s="226"/>
      <c r="C89" s="256" t="s">
        <v>172</v>
      </c>
      <c r="D89" s="229"/>
      <c r="E89" s="230">
        <v>11.5</v>
      </c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08"/>
      <c r="Z89" s="208"/>
      <c r="AA89" s="208"/>
      <c r="AB89" s="208"/>
      <c r="AC89" s="208"/>
      <c r="AD89" s="208"/>
      <c r="AE89" s="208"/>
      <c r="AF89" s="208"/>
      <c r="AG89" s="208" t="s">
        <v>148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5">
      <c r="A90" s="240">
        <v>21</v>
      </c>
      <c r="B90" s="241" t="s">
        <v>228</v>
      </c>
      <c r="C90" s="255" t="s">
        <v>229</v>
      </c>
      <c r="D90" s="242" t="s">
        <v>144</v>
      </c>
      <c r="E90" s="243">
        <v>19.34</v>
      </c>
      <c r="F90" s="244"/>
      <c r="G90" s="245">
        <f>ROUND(E90*F90,2)</f>
        <v>0</v>
      </c>
      <c r="H90" s="228">
        <v>0</v>
      </c>
      <c r="I90" s="227">
        <f>ROUND(E90*H90,2)</f>
        <v>0</v>
      </c>
      <c r="J90" s="228">
        <v>67.3</v>
      </c>
      <c r="K90" s="227">
        <f>ROUND(E90*J90,2)</f>
        <v>1301.58</v>
      </c>
      <c r="L90" s="227">
        <v>15</v>
      </c>
      <c r="M90" s="227">
        <f>G90*(1+L90/100)</f>
        <v>0</v>
      </c>
      <c r="N90" s="227">
        <v>0</v>
      </c>
      <c r="O90" s="227">
        <f>ROUND(E90*N90,2)</f>
        <v>0</v>
      </c>
      <c r="P90" s="227">
        <v>0.02</v>
      </c>
      <c r="Q90" s="227">
        <f>ROUND(E90*P90,2)</f>
        <v>0.39</v>
      </c>
      <c r="R90" s="227"/>
      <c r="S90" s="227" t="s">
        <v>139</v>
      </c>
      <c r="T90" s="227" t="s">
        <v>139</v>
      </c>
      <c r="U90" s="227">
        <v>0.14699999999999999</v>
      </c>
      <c r="V90" s="227">
        <f>ROUND(E90*U90,2)</f>
        <v>2.84</v>
      </c>
      <c r="W90" s="227"/>
      <c r="X90" s="227" t="s">
        <v>140</v>
      </c>
      <c r="Y90" s="208"/>
      <c r="Z90" s="208"/>
      <c r="AA90" s="208"/>
      <c r="AB90" s="208"/>
      <c r="AC90" s="208"/>
      <c r="AD90" s="208"/>
      <c r="AE90" s="208"/>
      <c r="AF90" s="208"/>
      <c r="AG90" s="208" t="s">
        <v>141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5">
      <c r="A91" s="225"/>
      <c r="B91" s="226"/>
      <c r="C91" s="256" t="s">
        <v>168</v>
      </c>
      <c r="D91" s="229"/>
      <c r="E91" s="230">
        <v>7.84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08"/>
      <c r="Z91" s="208"/>
      <c r="AA91" s="208"/>
      <c r="AB91" s="208"/>
      <c r="AC91" s="208"/>
      <c r="AD91" s="208"/>
      <c r="AE91" s="208"/>
      <c r="AF91" s="208"/>
      <c r="AG91" s="208" t="s">
        <v>148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5">
      <c r="A92" s="225"/>
      <c r="B92" s="226"/>
      <c r="C92" s="256" t="s">
        <v>172</v>
      </c>
      <c r="D92" s="229"/>
      <c r="E92" s="230">
        <v>11.5</v>
      </c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08"/>
      <c r="Z92" s="208"/>
      <c r="AA92" s="208"/>
      <c r="AB92" s="208"/>
      <c r="AC92" s="208"/>
      <c r="AD92" s="208"/>
      <c r="AE92" s="208"/>
      <c r="AF92" s="208"/>
      <c r="AG92" s="208" t="s">
        <v>148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5">
      <c r="A93" s="240">
        <v>22</v>
      </c>
      <c r="B93" s="241" t="s">
        <v>230</v>
      </c>
      <c r="C93" s="255" t="s">
        <v>231</v>
      </c>
      <c r="D93" s="242" t="s">
        <v>180</v>
      </c>
      <c r="E93" s="243">
        <v>22.1</v>
      </c>
      <c r="F93" s="244"/>
      <c r="G93" s="245">
        <f>ROUND(E93*F93,2)</f>
        <v>0</v>
      </c>
      <c r="H93" s="228">
        <v>0</v>
      </c>
      <c r="I93" s="227">
        <f>ROUND(E93*H93,2)</f>
        <v>0</v>
      </c>
      <c r="J93" s="228">
        <v>27</v>
      </c>
      <c r="K93" s="227">
        <f>ROUND(E93*J93,2)</f>
        <v>596.70000000000005</v>
      </c>
      <c r="L93" s="227">
        <v>15</v>
      </c>
      <c r="M93" s="227">
        <f>G93*(1+L93/100)</f>
        <v>0</v>
      </c>
      <c r="N93" s="227">
        <v>0</v>
      </c>
      <c r="O93" s="227">
        <f>ROUND(E93*N93,2)</f>
        <v>0</v>
      </c>
      <c r="P93" s="227">
        <v>4.0000000000000002E-4</v>
      </c>
      <c r="Q93" s="227">
        <f>ROUND(E93*P93,2)</f>
        <v>0.01</v>
      </c>
      <c r="R93" s="227"/>
      <c r="S93" s="227" t="s">
        <v>139</v>
      </c>
      <c r="T93" s="227" t="s">
        <v>139</v>
      </c>
      <c r="U93" s="227">
        <v>7.0000000000000007E-2</v>
      </c>
      <c r="V93" s="227">
        <f>ROUND(E93*U93,2)</f>
        <v>1.55</v>
      </c>
      <c r="W93" s="227"/>
      <c r="X93" s="227" t="s">
        <v>140</v>
      </c>
      <c r="Y93" s="208"/>
      <c r="Z93" s="208"/>
      <c r="AA93" s="208"/>
      <c r="AB93" s="208"/>
      <c r="AC93" s="208"/>
      <c r="AD93" s="208"/>
      <c r="AE93" s="208"/>
      <c r="AF93" s="208"/>
      <c r="AG93" s="208" t="s">
        <v>141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5">
      <c r="A94" s="225"/>
      <c r="B94" s="226"/>
      <c r="C94" s="256" t="s">
        <v>232</v>
      </c>
      <c r="D94" s="229"/>
      <c r="E94" s="230">
        <v>9.1999999999999993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08"/>
      <c r="Z94" s="208"/>
      <c r="AA94" s="208"/>
      <c r="AB94" s="208"/>
      <c r="AC94" s="208"/>
      <c r="AD94" s="208"/>
      <c r="AE94" s="208"/>
      <c r="AF94" s="208"/>
      <c r="AG94" s="208" t="s">
        <v>148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5">
      <c r="A95" s="225"/>
      <c r="B95" s="226"/>
      <c r="C95" s="256" t="s">
        <v>233</v>
      </c>
      <c r="D95" s="229"/>
      <c r="E95" s="230">
        <v>12.9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08"/>
      <c r="Z95" s="208"/>
      <c r="AA95" s="208"/>
      <c r="AB95" s="208"/>
      <c r="AC95" s="208"/>
      <c r="AD95" s="208"/>
      <c r="AE95" s="208"/>
      <c r="AF95" s="208"/>
      <c r="AG95" s="208" t="s">
        <v>148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5">
      <c r="A96" s="246">
        <v>23</v>
      </c>
      <c r="B96" s="247" t="s">
        <v>234</v>
      </c>
      <c r="C96" s="254" t="s">
        <v>235</v>
      </c>
      <c r="D96" s="248" t="s">
        <v>138</v>
      </c>
      <c r="E96" s="249">
        <v>1</v>
      </c>
      <c r="F96" s="250"/>
      <c r="G96" s="251">
        <f>ROUND(E96*F96,2)</f>
        <v>0</v>
      </c>
      <c r="H96" s="228">
        <v>0</v>
      </c>
      <c r="I96" s="227">
        <f>ROUND(E96*H96,2)</f>
        <v>0</v>
      </c>
      <c r="J96" s="228">
        <v>17.600000000000001</v>
      </c>
      <c r="K96" s="227">
        <f>ROUND(E96*J96,2)</f>
        <v>17.600000000000001</v>
      </c>
      <c r="L96" s="227">
        <v>15</v>
      </c>
      <c r="M96" s="227">
        <f>G96*(1+L96/100)</f>
        <v>0</v>
      </c>
      <c r="N96" s="227">
        <v>0</v>
      </c>
      <c r="O96" s="227">
        <f>ROUND(E96*N96,2)</f>
        <v>0</v>
      </c>
      <c r="P96" s="227">
        <v>0</v>
      </c>
      <c r="Q96" s="227">
        <f>ROUND(E96*P96,2)</f>
        <v>0</v>
      </c>
      <c r="R96" s="227"/>
      <c r="S96" s="227" t="s">
        <v>139</v>
      </c>
      <c r="T96" s="227" t="s">
        <v>139</v>
      </c>
      <c r="U96" s="227">
        <v>0.05</v>
      </c>
      <c r="V96" s="227">
        <f>ROUND(E96*U96,2)</f>
        <v>0.05</v>
      </c>
      <c r="W96" s="227"/>
      <c r="X96" s="227" t="s">
        <v>140</v>
      </c>
      <c r="Y96" s="208"/>
      <c r="Z96" s="208"/>
      <c r="AA96" s="208"/>
      <c r="AB96" s="208"/>
      <c r="AC96" s="208"/>
      <c r="AD96" s="208"/>
      <c r="AE96" s="208"/>
      <c r="AF96" s="208"/>
      <c r="AG96" s="208" t="s">
        <v>141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5">
      <c r="A97" s="240">
        <v>24</v>
      </c>
      <c r="B97" s="241" t="s">
        <v>236</v>
      </c>
      <c r="C97" s="255" t="s">
        <v>237</v>
      </c>
      <c r="D97" s="242" t="s">
        <v>144</v>
      </c>
      <c r="E97" s="243">
        <v>0.3</v>
      </c>
      <c r="F97" s="244"/>
      <c r="G97" s="245">
        <f>ROUND(E97*F97,2)</f>
        <v>0</v>
      </c>
      <c r="H97" s="228">
        <v>58.28</v>
      </c>
      <c r="I97" s="227">
        <f>ROUND(E97*H97,2)</f>
        <v>17.48</v>
      </c>
      <c r="J97" s="228">
        <v>209.72</v>
      </c>
      <c r="K97" s="227">
        <f>ROUND(E97*J97,2)</f>
        <v>62.92</v>
      </c>
      <c r="L97" s="227">
        <v>15</v>
      </c>
      <c r="M97" s="227">
        <f>G97*(1+L97/100)</f>
        <v>0</v>
      </c>
      <c r="N97" s="227">
        <v>2.1900000000000001E-3</v>
      </c>
      <c r="O97" s="227">
        <f>ROUND(E97*N97,2)</f>
        <v>0</v>
      </c>
      <c r="P97" s="227">
        <v>4.1000000000000002E-2</v>
      </c>
      <c r="Q97" s="227">
        <f>ROUND(E97*P97,2)</f>
        <v>0.01</v>
      </c>
      <c r="R97" s="227"/>
      <c r="S97" s="227" t="s">
        <v>139</v>
      </c>
      <c r="T97" s="227" t="s">
        <v>139</v>
      </c>
      <c r="U97" s="227">
        <v>0.52</v>
      </c>
      <c r="V97" s="227">
        <f>ROUND(E97*U97,2)</f>
        <v>0.16</v>
      </c>
      <c r="W97" s="227"/>
      <c r="X97" s="227" t="s">
        <v>140</v>
      </c>
      <c r="Y97" s="208"/>
      <c r="Z97" s="208"/>
      <c r="AA97" s="208"/>
      <c r="AB97" s="208"/>
      <c r="AC97" s="208"/>
      <c r="AD97" s="208"/>
      <c r="AE97" s="208"/>
      <c r="AF97" s="208"/>
      <c r="AG97" s="208" t="s">
        <v>141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5">
      <c r="A98" s="225"/>
      <c r="B98" s="226"/>
      <c r="C98" s="256" t="s">
        <v>238</v>
      </c>
      <c r="D98" s="229"/>
      <c r="E98" s="230">
        <v>0.3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08"/>
      <c r="Z98" s="208"/>
      <c r="AA98" s="208"/>
      <c r="AB98" s="208"/>
      <c r="AC98" s="208"/>
      <c r="AD98" s="208"/>
      <c r="AE98" s="208"/>
      <c r="AF98" s="208"/>
      <c r="AG98" s="208" t="s">
        <v>148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5">
      <c r="A99" s="240">
        <v>25</v>
      </c>
      <c r="B99" s="241" t="s">
        <v>239</v>
      </c>
      <c r="C99" s="255" t="s">
        <v>240</v>
      </c>
      <c r="D99" s="242" t="s">
        <v>144</v>
      </c>
      <c r="E99" s="243">
        <v>4.8</v>
      </c>
      <c r="F99" s="244"/>
      <c r="G99" s="245">
        <f>ROUND(E99*F99,2)</f>
        <v>0</v>
      </c>
      <c r="H99" s="228">
        <v>31.09</v>
      </c>
      <c r="I99" s="227">
        <f>ROUND(E99*H99,2)</f>
        <v>149.22999999999999</v>
      </c>
      <c r="J99" s="228">
        <v>367.41</v>
      </c>
      <c r="K99" s="227">
        <f>ROUND(E99*J99,2)</f>
        <v>1763.57</v>
      </c>
      <c r="L99" s="227">
        <v>15</v>
      </c>
      <c r="M99" s="227">
        <f>G99*(1+L99/100)</f>
        <v>0</v>
      </c>
      <c r="N99" s="227">
        <v>1.17E-3</v>
      </c>
      <c r="O99" s="227">
        <f>ROUND(E99*N99,2)</f>
        <v>0.01</v>
      </c>
      <c r="P99" s="227">
        <v>7.5999999999999998E-2</v>
      </c>
      <c r="Q99" s="227">
        <f>ROUND(E99*P99,2)</f>
        <v>0.36</v>
      </c>
      <c r="R99" s="227"/>
      <c r="S99" s="227" t="s">
        <v>139</v>
      </c>
      <c r="T99" s="227" t="s">
        <v>139</v>
      </c>
      <c r="U99" s="227">
        <v>0.93899999999999995</v>
      </c>
      <c r="V99" s="227">
        <f>ROUND(E99*U99,2)</f>
        <v>4.51</v>
      </c>
      <c r="W99" s="227"/>
      <c r="X99" s="227" t="s">
        <v>140</v>
      </c>
      <c r="Y99" s="208"/>
      <c r="Z99" s="208"/>
      <c r="AA99" s="208"/>
      <c r="AB99" s="208"/>
      <c r="AC99" s="208"/>
      <c r="AD99" s="208"/>
      <c r="AE99" s="208"/>
      <c r="AF99" s="208"/>
      <c r="AG99" s="208" t="s">
        <v>141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5">
      <c r="A100" s="225"/>
      <c r="B100" s="226"/>
      <c r="C100" s="256" t="s">
        <v>241</v>
      </c>
      <c r="D100" s="229"/>
      <c r="E100" s="230">
        <v>3.2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148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5">
      <c r="A101" s="225"/>
      <c r="B101" s="226"/>
      <c r="C101" s="256" t="s">
        <v>242</v>
      </c>
      <c r="D101" s="229"/>
      <c r="E101" s="230">
        <v>1.6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148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5">
      <c r="A102" s="240">
        <v>26</v>
      </c>
      <c r="B102" s="241" t="s">
        <v>243</v>
      </c>
      <c r="C102" s="255" t="s">
        <v>244</v>
      </c>
      <c r="D102" s="242" t="s">
        <v>180</v>
      </c>
      <c r="E102" s="243">
        <v>2</v>
      </c>
      <c r="F102" s="244"/>
      <c r="G102" s="245">
        <f>ROUND(E102*F102,2)</f>
        <v>0</v>
      </c>
      <c r="H102" s="228">
        <v>13.06</v>
      </c>
      <c r="I102" s="227">
        <f>ROUND(E102*H102,2)</f>
        <v>26.12</v>
      </c>
      <c r="J102" s="228">
        <v>151.94</v>
      </c>
      <c r="K102" s="227">
        <f>ROUND(E102*J102,2)</f>
        <v>303.88</v>
      </c>
      <c r="L102" s="227">
        <v>15</v>
      </c>
      <c r="M102" s="227">
        <f>G102*(1+L102/100)</f>
        <v>0</v>
      </c>
      <c r="N102" s="227">
        <v>4.8999999999999998E-4</v>
      </c>
      <c r="O102" s="227">
        <f>ROUND(E102*N102,2)</f>
        <v>0</v>
      </c>
      <c r="P102" s="227">
        <v>2.7E-2</v>
      </c>
      <c r="Q102" s="227">
        <f>ROUND(E102*P102,2)</f>
        <v>0.05</v>
      </c>
      <c r="R102" s="227"/>
      <c r="S102" s="227" t="s">
        <v>139</v>
      </c>
      <c r="T102" s="227" t="s">
        <v>139</v>
      </c>
      <c r="U102" s="227">
        <v>0.42199999999999999</v>
      </c>
      <c r="V102" s="227">
        <f>ROUND(E102*U102,2)</f>
        <v>0.84</v>
      </c>
      <c r="W102" s="227"/>
      <c r="X102" s="227" t="s">
        <v>140</v>
      </c>
      <c r="Y102" s="208"/>
      <c r="Z102" s="208"/>
      <c r="AA102" s="208"/>
      <c r="AB102" s="208"/>
      <c r="AC102" s="208"/>
      <c r="AD102" s="208"/>
      <c r="AE102" s="208"/>
      <c r="AF102" s="208"/>
      <c r="AG102" s="208" t="s">
        <v>141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5">
      <c r="A103" s="225"/>
      <c r="B103" s="226"/>
      <c r="C103" s="256" t="s">
        <v>245</v>
      </c>
      <c r="D103" s="229"/>
      <c r="E103" s="230">
        <v>2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148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5">
      <c r="A104" s="246">
        <v>27</v>
      </c>
      <c r="B104" s="247" t="s">
        <v>246</v>
      </c>
      <c r="C104" s="254" t="s">
        <v>247</v>
      </c>
      <c r="D104" s="248" t="s">
        <v>180</v>
      </c>
      <c r="E104" s="249">
        <v>2</v>
      </c>
      <c r="F104" s="250"/>
      <c r="G104" s="251">
        <f>ROUND(E104*F104,2)</f>
        <v>0</v>
      </c>
      <c r="H104" s="228">
        <v>13.06</v>
      </c>
      <c r="I104" s="227">
        <f>ROUND(E104*H104,2)</f>
        <v>26.12</v>
      </c>
      <c r="J104" s="228">
        <v>42.54</v>
      </c>
      <c r="K104" s="227">
        <f>ROUND(E104*J104,2)</f>
        <v>85.08</v>
      </c>
      <c r="L104" s="227">
        <v>15</v>
      </c>
      <c r="M104" s="227">
        <f>G104*(1+L104/100)</f>
        <v>0</v>
      </c>
      <c r="N104" s="227">
        <v>4.8999999999999998E-4</v>
      </c>
      <c r="O104" s="227">
        <f>ROUND(E104*N104,2)</f>
        <v>0</v>
      </c>
      <c r="P104" s="227">
        <v>1E-3</v>
      </c>
      <c r="Q104" s="227">
        <f>ROUND(E104*P104,2)</f>
        <v>0</v>
      </c>
      <c r="R104" s="227"/>
      <c r="S104" s="227" t="s">
        <v>139</v>
      </c>
      <c r="T104" s="227" t="s">
        <v>139</v>
      </c>
      <c r="U104" s="227">
        <v>0.111</v>
      </c>
      <c r="V104" s="227">
        <f>ROUND(E104*U104,2)</f>
        <v>0.22</v>
      </c>
      <c r="W104" s="227"/>
      <c r="X104" s="227" t="s">
        <v>140</v>
      </c>
      <c r="Y104" s="208"/>
      <c r="Z104" s="208"/>
      <c r="AA104" s="208"/>
      <c r="AB104" s="208"/>
      <c r="AC104" s="208"/>
      <c r="AD104" s="208"/>
      <c r="AE104" s="208"/>
      <c r="AF104" s="208"/>
      <c r="AG104" s="208" t="s">
        <v>141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x14ac:dyDescent="0.25">
      <c r="A105" s="234" t="s">
        <v>134</v>
      </c>
      <c r="B105" s="235" t="s">
        <v>66</v>
      </c>
      <c r="C105" s="253" t="s">
        <v>67</v>
      </c>
      <c r="D105" s="236"/>
      <c r="E105" s="237"/>
      <c r="F105" s="238"/>
      <c r="G105" s="239">
        <f>SUMIF(AG106:AG106,"&lt;&gt;NOR",G106:G106)</f>
        <v>0</v>
      </c>
      <c r="H105" s="233"/>
      <c r="I105" s="233">
        <f>SUM(I106:I106)</f>
        <v>0</v>
      </c>
      <c r="J105" s="233"/>
      <c r="K105" s="233">
        <f>SUM(K106:K106)</f>
        <v>2565.0300000000002</v>
      </c>
      <c r="L105" s="233"/>
      <c r="M105" s="233">
        <f>SUM(M106:M106)</f>
        <v>0</v>
      </c>
      <c r="N105" s="233"/>
      <c r="O105" s="233">
        <f>SUM(O106:O106)</f>
        <v>0</v>
      </c>
      <c r="P105" s="233"/>
      <c r="Q105" s="233">
        <f>SUM(Q106:Q106)</f>
        <v>0</v>
      </c>
      <c r="R105" s="233"/>
      <c r="S105" s="233"/>
      <c r="T105" s="233"/>
      <c r="U105" s="233"/>
      <c r="V105" s="233">
        <f>SUM(V106:V106)</f>
        <v>6.08</v>
      </c>
      <c r="W105" s="233"/>
      <c r="X105" s="233"/>
      <c r="AG105" t="s">
        <v>135</v>
      </c>
    </row>
    <row r="106" spans="1:60" outlineLevel="1" x14ac:dyDescent="0.25">
      <c r="A106" s="246">
        <v>28</v>
      </c>
      <c r="B106" s="247" t="s">
        <v>248</v>
      </c>
      <c r="C106" s="254" t="s">
        <v>249</v>
      </c>
      <c r="D106" s="248" t="s">
        <v>250</v>
      </c>
      <c r="E106" s="249">
        <v>1.9315</v>
      </c>
      <c r="F106" s="250"/>
      <c r="G106" s="251">
        <f>ROUND(E106*F106,2)</f>
        <v>0</v>
      </c>
      <c r="H106" s="228">
        <v>0</v>
      </c>
      <c r="I106" s="227">
        <f>ROUND(E106*H106,2)</f>
        <v>0</v>
      </c>
      <c r="J106" s="228">
        <v>1328</v>
      </c>
      <c r="K106" s="227">
        <f>ROUND(E106*J106,2)</f>
        <v>2565.0300000000002</v>
      </c>
      <c r="L106" s="227">
        <v>15</v>
      </c>
      <c r="M106" s="227">
        <f>G106*(1+L106/100)</f>
        <v>0</v>
      </c>
      <c r="N106" s="227">
        <v>0</v>
      </c>
      <c r="O106" s="227">
        <f>ROUND(E106*N106,2)</f>
        <v>0</v>
      </c>
      <c r="P106" s="227">
        <v>0</v>
      </c>
      <c r="Q106" s="227">
        <f>ROUND(E106*P106,2)</f>
        <v>0</v>
      </c>
      <c r="R106" s="227"/>
      <c r="S106" s="227" t="s">
        <v>139</v>
      </c>
      <c r="T106" s="227" t="s">
        <v>139</v>
      </c>
      <c r="U106" s="227">
        <v>3.15</v>
      </c>
      <c r="V106" s="227">
        <f>ROUND(E106*U106,2)</f>
        <v>6.08</v>
      </c>
      <c r="W106" s="227"/>
      <c r="X106" s="227" t="s">
        <v>251</v>
      </c>
      <c r="Y106" s="208"/>
      <c r="Z106" s="208"/>
      <c r="AA106" s="208"/>
      <c r="AB106" s="208"/>
      <c r="AC106" s="208"/>
      <c r="AD106" s="208"/>
      <c r="AE106" s="208"/>
      <c r="AF106" s="208"/>
      <c r="AG106" s="208" t="s">
        <v>252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x14ac:dyDescent="0.25">
      <c r="A107" s="234" t="s">
        <v>134</v>
      </c>
      <c r="B107" s="235" t="s">
        <v>68</v>
      </c>
      <c r="C107" s="253" t="s">
        <v>69</v>
      </c>
      <c r="D107" s="236"/>
      <c r="E107" s="237"/>
      <c r="F107" s="238"/>
      <c r="G107" s="239">
        <f>SUMIF(AG108:AG110,"&lt;&gt;NOR",G108:G110)</f>
        <v>0</v>
      </c>
      <c r="H107" s="233"/>
      <c r="I107" s="233">
        <f>SUM(I108:I110)</f>
        <v>0</v>
      </c>
      <c r="J107" s="233"/>
      <c r="K107" s="233">
        <f>SUM(K108:K110)</f>
        <v>1500</v>
      </c>
      <c r="L107" s="233"/>
      <c r="M107" s="233">
        <f>SUM(M108:M110)</f>
        <v>0</v>
      </c>
      <c r="N107" s="233"/>
      <c r="O107" s="233">
        <f>SUM(O108:O110)</f>
        <v>0</v>
      </c>
      <c r="P107" s="233"/>
      <c r="Q107" s="233">
        <f>SUM(Q108:Q110)</f>
        <v>0</v>
      </c>
      <c r="R107" s="233"/>
      <c r="S107" s="233"/>
      <c r="T107" s="233"/>
      <c r="U107" s="233"/>
      <c r="V107" s="233">
        <f>SUM(V108:V110)</f>
        <v>0.16</v>
      </c>
      <c r="W107" s="233"/>
      <c r="X107" s="233"/>
      <c r="AG107" t="s">
        <v>135</v>
      </c>
    </row>
    <row r="108" spans="1:60" outlineLevel="1" x14ac:dyDescent="0.25">
      <c r="A108" s="240">
        <v>29</v>
      </c>
      <c r="B108" s="241" t="s">
        <v>253</v>
      </c>
      <c r="C108" s="255" t="s">
        <v>254</v>
      </c>
      <c r="D108" s="242" t="s">
        <v>255</v>
      </c>
      <c r="E108" s="243">
        <v>1</v>
      </c>
      <c r="F108" s="244"/>
      <c r="G108" s="245">
        <f>ROUND(E108*F108,2)</f>
        <v>0</v>
      </c>
      <c r="H108" s="228">
        <v>0</v>
      </c>
      <c r="I108" s="227">
        <f>ROUND(E108*H108,2)</f>
        <v>0</v>
      </c>
      <c r="J108" s="228">
        <v>1500</v>
      </c>
      <c r="K108" s="227">
        <f>ROUND(E108*J108,2)</f>
        <v>1500</v>
      </c>
      <c r="L108" s="227">
        <v>15</v>
      </c>
      <c r="M108" s="227">
        <f>G108*(1+L108/100)</f>
        <v>0</v>
      </c>
      <c r="N108" s="227">
        <v>0</v>
      </c>
      <c r="O108" s="227">
        <f>ROUND(E108*N108,2)</f>
        <v>0</v>
      </c>
      <c r="P108" s="227">
        <v>0</v>
      </c>
      <c r="Q108" s="227">
        <f>ROUND(E108*P108,2)</f>
        <v>0</v>
      </c>
      <c r="R108" s="227"/>
      <c r="S108" s="227" t="s">
        <v>145</v>
      </c>
      <c r="T108" s="227" t="s">
        <v>146</v>
      </c>
      <c r="U108" s="227">
        <v>0.157</v>
      </c>
      <c r="V108" s="227">
        <f>ROUND(E108*U108,2)</f>
        <v>0.16</v>
      </c>
      <c r="W108" s="227"/>
      <c r="X108" s="227" t="s">
        <v>140</v>
      </c>
      <c r="Y108" s="208"/>
      <c r="Z108" s="208"/>
      <c r="AA108" s="208"/>
      <c r="AB108" s="208"/>
      <c r="AC108" s="208"/>
      <c r="AD108" s="208"/>
      <c r="AE108" s="208"/>
      <c r="AF108" s="208"/>
      <c r="AG108" s="208" t="s">
        <v>141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5">
      <c r="A109" s="225"/>
      <c r="B109" s="226"/>
      <c r="C109" s="256" t="s">
        <v>256</v>
      </c>
      <c r="D109" s="229"/>
      <c r="E109" s="230">
        <v>1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148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5">
      <c r="A110" s="225"/>
      <c r="B110" s="226"/>
      <c r="C110" s="256" t="s">
        <v>257</v>
      </c>
      <c r="D110" s="229"/>
      <c r="E110" s="230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148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x14ac:dyDescent="0.25">
      <c r="A111" s="234" t="s">
        <v>134</v>
      </c>
      <c r="B111" s="235" t="s">
        <v>70</v>
      </c>
      <c r="C111" s="253" t="s">
        <v>71</v>
      </c>
      <c r="D111" s="236"/>
      <c r="E111" s="237"/>
      <c r="F111" s="238"/>
      <c r="G111" s="239">
        <f>SUMIF(AG112:AG114,"&lt;&gt;NOR",G112:G114)</f>
        <v>0</v>
      </c>
      <c r="H111" s="233"/>
      <c r="I111" s="233">
        <f>SUM(I112:I114)</f>
        <v>369.82</v>
      </c>
      <c r="J111" s="233"/>
      <c r="K111" s="233">
        <f>SUM(K112:K114)</f>
        <v>638.18999999999994</v>
      </c>
      <c r="L111" s="233"/>
      <c r="M111" s="233">
        <f>SUM(M112:M114)</f>
        <v>0</v>
      </c>
      <c r="N111" s="233"/>
      <c r="O111" s="233">
        <f>SUM(O112:O114)</f>
        <v>0</v>
      </c>
      <c r="P111" s="233"/>
      <c r="Q111" s="233">
        <f>SUM(Q112:Q114)</f>
        <v>0</v>
      </c>
      <c r="R111" s="233"/>
      <c r="S111" s="233"/>
      <c r="T111" s="233"/>
      <c r="U111" s="233"/>
      <c r="V111" s="233">
        <f>SUM(V112:V114)</f>
        <v>1.23</v>
      </c>
      <c r="W111" s="233"/>
      <c r="X111" s="233"/>
      <c r="AG111" t="s">
        <v>135</v>
      </c>
    </row>
    <row r="112" spans="1:60" outlineLevel="1" x14ac:dyDescent="0.25">
      <c r="A112" s="246">
        <v>30</v>
      </c>
      <c r="B112" s="247" t="s">
        <v>258</v>
      </c>
      <c r="C112" s="254" t="s">
        <v>259</v>
      </c>
      <c r="D112" s="248" t="s">
        <v>180</v>
      </c>
      <c r="E112" s="249">
        <v>2</v>
      </c>
      <c r="F112" s="250"/>
      <c r="G112" s="251">
        <f>ROUND(E112*F112,2)</f>
        <v>0</v>
      </c>
      <c r="H112" s="228">
        <v>184.91</v>
      </c>
      <c r="I112" s="227">
        <f>ROUND(E112*H112,2)</f>
        <v>369.82</v>
      </c>
      <c r="J112" s="228">
        <v>266.08999999999997</v>
      </c>
      <c r="K112" s="227">
        <f>ROUND(E112*J112,2)</f>
        <v>532.17999999999995</v>
      </c>
      <c r="L112" s="227">
        <v>15</v>
      </c>
      <c r="M112" s="227">
        <f>G112*(1+L112/100)</f>
        <v>0</v>
      </c>
      <c r="N112" s="227">
        <v>5.1999999999999995E-4</v>
      </c>
      <c r="O112" s="227">
        <f>ROUND(E112*N112,2)</f>
        <v>0</v>
      </c>
      <c r="P112" s="227">
        <v>0</v>
      </c>
      <c r="Q112" s="227">
        <f>ROUND(E112*P112,2)</f>
        <v>0</v>
      </c>
      <c r="R112" s="227"/>
      <c r="S112" s="227" t="s">
        <v>139</v>
      </c>
      <c r="T112" s="227" t="s">
        <v>139</v>
      </c>
      <c r="U112" s="227">
        <v>0.52900000000000003</v>
      </c>
      <c r="V112" s="227">
        <f>ROUND(E112*U112,2)</f>
        <v>1.06</v>
      </c>
      <c r="W112" s="227"/>
      <c r="X112" s="227" t="s">
        <v>140</v>
      </c>
      <c r="Y112" s="208"/>
      <c r="Z112" s="208"/>
      <c r="AA112" s="208"/>
      <c r="AB112" s="208"/>
      <c r="AC112" s="208"/>
      <c r="AD112" s="208"/>
      <c r="AE112" s="208"/>
      <c r="AF112" s="208"/>
      <c r="AG112" s="208" t="s">
        <v>141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5">
      <c r="A113" s="246">
        <v>31</v>
      </c>
      <c r="B113" s="247" t="s">
        <v>260</v>
      </c>
      <c r="C113" s="254" t="s">
        <v>261</v>
      </c>
      <c r="D113" s="248" t="s">
        <v>138</v>
      </c>
      <c r="E113" s="249">
        <v>1</v>
      </c>
      <c r="F113" s="250"/>
      <c r="G113" s="251">
        <f>ROUND(E113*F113,2)</f>
        <v>0</v>
      </c>
      <c r="H113" s="228">
        <v>0</v>
      </c>
      <c r="I113" s="227">
        <f>ROUND(E113*H113,2)</f>
        <v>0</v>
      </c>
      <c r="J113" s="228">
        <v>87.7</v>
      </c>
      <c r="K113" s="227">
        <f>ROUND(E113*J113,2)</f>
        <v>87.7</v>
      </c>
      <c r="L113" s="227">
        <v>15</v>
      </c>
      <c r="M113" s="227">
        <f>G113*(1+L113/100)</f>
        <v>0</v>
      </c>
      <c r="N113" s="227">
        <v>0</v>
      </c>
      <c r="O113" s="227">
        <f>ROUND(E113*N113,2)</f>
        <v>0</v>
      </c>
      <c r="P113" s="227">
        <v>0</v>
      </c>
      <c r="Q113" s="227">
        <f>ROUND(E113*P113,2)</f>
        <v>0</v>
      </c>
      <c r="R113" s="227"/>
      <c r="S113" s="227" t="s">
        <v>139</v>
      </c>
      <c r="T113" s="227" t="s">
        <v>139</v>
      </c>
      <c r="U113" s="227">
        <v>0.17399999999999999</v>
      </c>
      <c r="V113" s="227">
        <f>ROUND(E113*U113,2)</f>
        <v>0.17</v>
      </c>
      <c r="W113" s="227"/>
      <c r="X113" s="227" t="s">
        <v>140</v>
      </c>
      <c r="Y113" s="208"/>
      <c r="Z113" s="208"/>
      <c r="AA113" s="208"/>
      <c r="AB113" s="208"/>
      <c r="AC113" s="208"/>
      <c r="AD113" s="208"/>
      <c r="AE113" s="208"/>
      <c r="AF113" s="208"/>
      <c r="AG113" s="208" t="s">
        <v>141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5">
      <c r="A114" s="246">
        <v>32</v>
      </c>
      <c r="B114" s="247" t="s">
        <v>262</v>
      </c>
      <c r="C114" s="254" t="s">
        <v>263</v>
      </c>
      <c r="D114" s="248" t="s">
        <v>0</v>
      </c>
      <c r="E114" s="249">
        <v>9.8970000000000002</v>
      </c>
      <c r="F114" s="250"/>
      <c r="G114" s="251">
        <f>ROUND(E114*F114,2)</f>
        <v>0</v>
      </c>
      <c r="H114" s="228">
        <v>0</v>
      </c>
      <c r="I114" s="227">
        <f>ROUND(E114*H114,2)</f>
        <v>0</v>
      </c>
      <c r="J114" s="228">
        <v>1.85</v>
      </c>
      <c r="K114" s="227">
        <f>ROUND(E114*J114,2)</f>
        <v>18.309999999999999</v>
      </c>
      <c r="L114" s="227">
        <v>15</v>
      </c>
      <c r="M114" s="227">
        <f>G114*(1+L114/100)</f>
        <v>0</v>
      </c>
      <c r="N114" s="227">
        <v>0</v>
      </c>
      <c r="O114" s="227">
        <f>ROUND(E114*N114,2)</f>
        <v>0</v>
      </c>
      <c r="P114" s="227">
        <v>0</v>
      </c>
      <c r="Q114" s="227">
        <f>ROUND(E114*P114,2)</f>
        <v>0</v>
      </c>
      <c r="R114" s="227"/>
      <c r="S114" s="227" t="s">
        <v>139</v>
      </c>
      <c r="T114" s="227" t="s">
        <v>139</v>
      </c>
      <c r="U114" s="227">
        <v>0</v>
      </c>
      <c r="V114" s="227">
        <f>ROUND(E114*U114,2)</f>
        <v>0</v>
      </c>
      <c r="W114" s="227"/>
      <c r="X114" s="227" t="s">
        <v>251</v>
      </c>
      <c r="Y114" s="208"/>
      <c r="Z114" s="208"/>
      <c r="AA114" s="208"/>
      <c r="AB114" s="208"/>
      <c r="AC114" s="208"/>
      <c r="AD114" s="208"/>
      <c r="AE114" s="208"/>
      <c r="AF114" s="208"/>
      <c r="AG114" s="208" t="s">
        <v>252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x14ac:dyDescent="0.25">
      <c r="A115" s="234" t="s">
        <v>134</v>
      </c>
      <c r="B115" s="235" t="s">
        <v>72</v>
      </c>
      <c r="C115" s="253" t="s">
        <v>73</v>
      </c>
      <c r="D115" s="236"/>
      <c r="E115" s="237"/>
      <c r="F115" s="238"/>
      <c r="G115" s="239">
        <f>SUMIF(AG116:AG121,"&lt;&gt;NOR",G116:G121)</f>
        <v>0</v>
      </c>
      <c r="H115" s="233"/>
      <c r="I115" s="233">
        <f>SUM(I116:I121)</f>
        <v>765.87</v>
      </c>
      <c r="J115" s="233"/>
      <c r="K115" s="233">
        <f>SUM(K116:K121)</f>
        <v>1695.4199999999998</v>
      </c>
      <c r="L115" s="233"/>
      <c r="M115" s="233">
        <f>SUM(M116:M121)</f>
        <v>0</v>
      </c>
      <c r="N115" s="233"/>
      <c r="O115" s="233">
        <f>SUM(O116:O121)</f>
        <v>0.02</v>
      </c>
      <c r="P115" s="233"/>
      <c r="Q115" s="233">
        <f>SUM(Q116:Q121)</f>
        <v>0</v>
      </c>
      <c r="R115" s="233"/>
      <c r="S115" s="233"/>
      <c r="T115" s="233"/>
      <c r="U115" s="233"/>
      <c r="V115" s="233">
        <f>SUM(V116:V121)</f>
        <v>3.58</v>
      </c>
      <c r="W115" s="233"/>
      <c r="X115" s="233"/>
      <c r="AG115" t="s">
        <v>135</v>
      </c>
    </row>
    <row r="116" spans="1:60" outlineLevel="1" x14ac:dyDescent="0.25">
      <c r="A116" s="246">
        <v>33</v>
      </c>
      <c r="B116" s="247" t="s">
        <v>264</v>
      </c>
      <c r="C116" s="254" t="s">
        <v>265</v>
      </c>
      <c r="D116" s="248" t="s">
        <v>180</v>
      </c>
      <c r="E116" s="249">
        <v>4</v>
      </c>
      <c r="F116" s="250"/>
      <c r="G116" s="251">
        <f>ROUND(E116*F116,2)</f>
        <v>0</v>
      </c>
      <c r="H116" s="228">
        <v>78.180000000000007</v>
      </c>
      <c r="I116" s="227">
        <f>ROUND(E116*H116,2)</f>
        <v>312.72000000000003</v>
      </c>
      <c r="J116" s="228">
        <v>257.82</v>
      </c>
      <c r="K116" s="227">
        <f>ROUND(E116*J116,2)</f>
        <v>1031.28</v>
      </c>
      <c r="L116" s="227">
        <v>15</v>
      </c>
      <c r="M116" s="227">
        <f>G116*(1+L116/100)</f>
        <v>0</v>
      </c>
      <c r="N116" s="227">
        <v>3.9899999999999996E-3</v>
      </c>
      <c r="O116" s="227">
        <f>ROUND(E116*N116,2)</f>
        <v>0.02</v>
      </c>
      <c r="P116" s="227">
        <v>0</v>
      </c>
      <c r="Q116" s="227">
        <f>ROUND(E116*P116,2)</f>
        <v>0</v>
      </c>
      <c r="R116" s="227"/>
      <c r="S116" s="227" t="s">
        <v>139</v>
      </c>
      <c r="T116" s="227" t="s">
        <v>139</v>
      </c>
      <c r="U116" s="227">
        <v>0.54290000000000005</v>
      </c>
      <c r="V116" s="227">
        <f>ROUND(E116*U116,2)</f>
        <v>2.17</v>
      </c>
      <c r="W116" s="227"/>
      <c r="X116" s="227" t="s">
        <v>140</v>
      </c>
      <c r="Y116" s="208"/>
      <c r="Z116" s="208"/>
      <c r="AA116" s="208"/>
      <c r="AB116" s="208"/>
      <c r="AC116" s="208"/>
      <c r="AD116" s="208"/>
      <c r="AE116" s="208"/>
      <c r="AF116" s="208"/>
      <c r="AG116" s="208" t="s">
        <v>141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ht="20.399999999999999" outlineLevel="1" x14ac:dyDescent="0.25">
      <c r="A117" s="246">
        <v>34</v>
      </c>
      <c r="B117" s="247" t="s">
        <v>266</v>
      </c>
      <c r="C117" s="254" t="s">
        <v>267</v>
      </c>
      <c r="D117" s="248" t="s">
        <v>180</v>
      </c>
      <c r="E117" s="249">
        <v>4</v>
      </c>
      <c r="F117" s="250"/>
      <c r="G117" s="251">
        <f>ROUND(E117*F117,2)</f>
        <v>0</v>
      </c>
      <c r="H117" s="228">
        <v>27.39</v>
      </c>
      <c r="I117" s="227">
        <f>ROUND(E117*H117,2)</f>
        <v>109.56</v>
      </c>
      <c r="J117" s="228">
        <v>59.31</v>
      </c>
      <c r="K117" s="227">
        <f>ROUND(E117*J117,2)</f>
        <v>237.24</v>
      </c>
      <c r="L117" s="227">
        <v>15</v>
      </c>
      <c r="M117" s="227">
        <f>G117*(1+L117/100)</f>
        <v>0</v>
      </c>
      <c r="N117" s="227">
        <v>4.0000000000000003E-5</v>
      </c>
      <c r="O117" s="227">
        <f>ROUND(E117*N117,2)</f>
        <v>0</v>
      </c>
      <c r="P117" s="227">
        <v>0</v>
      </c>
      <c r="Q117" s="227">
        <f>ROUND(E117*P117,2)</f>
        <v>0</v>
      </c>
      <c r="R117" s="227"/>
      <c r="S117" s="227" t="s">
        <v>139</v>
      </c>
      <c r="T117" s="227" t="s">
        <v>139</v>
      </c>
      <c r="U117" s="227">
        <v>0.129</v>
      </c>
      <c r="V117" s="227">
        <f>ROUND(E117*U117,2)</f>
        <v>0.52</v>
      </c>
      <c r="W117" s="227"/>
      <c r="X117" s="227" t="s">
        <v>140</v>
      </c>
      <c r="Y117" s="208"/>
      <c r="Z117" s="208"/>
      <c r="AA117" s="208"/>
      <c r="AB117" s="208"/>
      <c r="AC117" s="208"/>
      <c r="AD117" s="208"/>
      <c r="AE117" s="208"/>
      <c r="AF117" s="208"/>
      <c r="AG117" s="208" t="s">
        <v>141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5">
      <c r="A118" s="246">
        <v>35</v>
      </c>
      <c r="B118" s="247" t="s">
        <v>268</v>
      </c>
      <c r="C118" s="254" t="s">
        <v>269</v>
      </c>
      <c r="D118" s="248" t="s">
        <v>138</v>
      </c>
      <c r="E118" s="249">
        <v>1</v>
      </c>
      <c r="F118" s="250"/>
      <c r="G118" s="251">
        <f>ROUND(E118*F118,2)</f>
        <v>0</v>
      </c>
      <c r="H118" s="228">
        <v>112.43</v>
      </c>
      <c r="I118" s="227">
        <f>ROUND(E118*H118,2)</f>
        <v>112.43</v>
      </c>
      <c r="J118" s="228">
        <v>118.57</v>
      </c>
      <c r="K118" s="227">
        <f>ROUND(E118*J118,2)</f>
        <v>118.57</v>
      </c>
      <c r="L118" s="227">
        <v>15</v>
      </c>
      <c r="M118" s="227">
        <f>G118*(1+L118/100)</f>
        <v>0</v>
      </c>
      <c r="N118" s="227">
        <v>6.3000000000000003E-4</v>
      </c>
      <c r="O118" s="227">
        <f>ROUND(E118*N118,2)</f>
        <v>0</v>
      </c>
      <c r="P118" s="227">
        <v>0</v>
      </c>
      <c r="Q118" s="227">
        <f>ROUND(E118*P118,2)</f>
        <v>0</v>
      </c>
      <c r="R118" s="227"/>
      <c r="S118" s="227" t="s">
        <v>139</v>
      </c>
      <c r="T118" s="227" t="s">
        <v>139</v>
      </c>
      <c r="U118" s="227">
        <v>0.27200000000000002</v>
      </c>
      <c r="V118" s="227">
        <f>ROUND(E118*U118,2)</f>
        <v>0.27</v>
      </c>
      <c r="W118" s="227"/>
      <c r="X118" s="227" t="s">
        <v>140</v>
      </c>
      <c r="Y118" s="208"/>
      <c r="Z118" s="208"/>
      <c r="AA118" s="208"/>
      <c r="AB118" s="208"/>
      <c r="AC118" s="208"/>
      <c r="AD118" s="208"/>
      <c r="AE118" s="208"/>
      <c r="AF118" s="208"/>
      <c r="AG118" s="208" t="s">
        <v>141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5">
      <c r="A119" s="246">
        <v>36</v>
      </c>
      <c r="B119" s="247" t="s">
        <v>270</v>
      </c>
      <c r="C119" s="254" t="s">
        <v>271</v>
      </c>
      <c r="D119" s="248" t="s">
        <v>272</v>
      </c>
      <c r="E119" s="249">
        <v>1</v>
      </c>
      <c r="F119" s="250"/>
      <c r="G119" s="251">
        <f>ROUND(E119*F119,2)</f>
        <v>0</v>
      </c>
      <c r="H119" s="228">
        <v>230.12</v>
      </c>
      <c r="I119" s="227">
        <f>ROUND(E119*H119,2)</f>
        <v>230.12</v>
      </c>
      <c r="J119" s="228">
        <v>235.38</v>
      </c>
      <c r="K119" s="227">
        <f>ROUND(E119*J119,2)</f>
        <v>235.38</v>
      </c>
      <c r="L119" s="227">
        <v>15</v>
      </c>
      <c r="M119" s="227">
        <f>G119*(1+L119/100)</f>
        <v>0</v>
      </c>
      <c r="N119" s="227">
        <v>1.48E-3</v>
      </c>
      <c r="O119" s="227">
        <f>ROUND(E119*N119,2)</f>
        <v>0</v>
      </c>
      <c r="P119" s="227">
        <v>0</v>
      </c>
      <c r="Q119" s="227">
        <f>ROUND(E119*P119,2)</f>
        <v>0</v>
      </c>
      <c r="R119" s="227"/>
      <c r="S119" s="227" t="s">
        <v>139</v>
      </c>
      <c r="T119" s="227" t="s">
        <v>139</v>
      </c>
      <c r="U119" s="227">
        <v>0.54</v>
      </c>
      <c r="V119" s="227">
        <f>ROUND(E119*U119,2)</f>
        <v>0.54</v>
      </c>
      <c r="W119" s="227"/>
      <c r="X119" s="227" t="s">
        <v>140</v>
      </c>
      <c r="Y119" s="208"/>
      <c r="Z119" s="208"/>
      <c r="AA119" s="208"/>
      <c r="AB119" s="208"/>
      <c r="AC119" s="208"/>
      <c r="AD119" s="208"/>
      <c r="AE119" s="208"/>
      <c r="AF119" s="208"/>
      <c r="AG119" s="208" t="s">
        <v>141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5">
      <c r="A120" s="246">
        <v>37</v>
      </c>
      <c r="B120" s="247" t="s">
        <v>273</v>
      </c>
      <c r="C120" s="254" t="s">
        <v>274</v>
      </c>
      <c r="D120" s="248" t="s">
        <v>180</v>
      </c>
      <c r="E120" s="249">
        <v>4</v>
      </c>
      <c r="F120" s="250"/>
      <c r="G120" s="251">
        <f>ROUND(E120*F120,2)</f>
        <v>0</v>
      </c>
      <c r="H120" s="228">
        <v>0.26</v>
      </c>
      <c r="I120" s="227">
        <f>ROUND(E120*H120,2)</f>
        <v>1.04</v>
      </c>
      <c r="J120" s="228">
        <v>10.64</v>
      </c>
      <c r="K120" s="227">
        <f>ROUND(E120*J120,2)</f>
        <v>42.56</v>
      </c>
      <c r="L120" s="227">
        <v>15</v>
      </c>
      <c r="M120" s="227">
        <f>G120*(1+L120/100)</f>
        <v>0</v>
      </c>
      <c r="N120" s="227">
        <v>0</v>
      </c>
      <c r="O120" s="227">
        <f>ROUND(E120*N120,2)</f>
        <v>0</v>
      </c>
      <c r="P120" s="227">
        <v>0</v>
      </c>
      <c r="Q120" s="227">
        <f>ROUND(E120*P120,2)</f>
        <v>0</v>
      </c>
      <c r="R120" s="227"/>
      <c r="S120" s="227" t="s">
        <v>139</v>
      </c>
      <c r="T120" s="227" t="s">
        <v>139</v>
      </c>
      <c r="U120" s="227">
        <v>2.1000000000000001E-2</v>
      </c>
      <c r="V120" s="227">
        <f>ROUND(E120*U120,2)</f>
        <v>0.08</v>
      </c>
      <c r="W120" s="227"/>
      <c r="X120" s="227" t="s">
        <v>140</v>
      </c>
      <c r="Y120" s="208"/>
      <c r="Z120" s="208"/>
      <c r="AA120" s="208"/>
      <c r="AB120" s="208"/>
      <c r="AC120" s="208"/>
      <c r="AD120" s="208"/>
      <c r="AE120" s="208"/>
      <c r="AF120" s="208"/>
      <c r="AG120" s="208" t="s">
        <v>141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5">
      <c r="A121" s="246">
        <v>38</v>
      </c>
      <c r="B121" s="247" t="s">
        <v>275</v>
      </c>
      <c r="C121" s="254" t="s">
        <v>276</v>
      </c>
      <c r="D121" s="248" t="s">
        <v>0</v>
      </c>
      <c r="E121" s="249">
        <v>24.309000000000001</v>
      </c>
      <c r="F121" s="250"/>
      <c r="G121" s="251">
        <f>ROUND(E121*F121,2)</f>
        <v>0</v>
      </c>
      <c r="H121" s="228">
        <v>0</v>
      </c>
      <c r="I121" s="227">
        <f>ROUND(E121*H121,2)</f>
        <v>0</v>
      </c>
      <c r="J121" s="228">
        <v>1.25</v>
      </c>
      <c r="K121" s="227">
        <f>ROUND(E121*J121,2)</f>
        <v>30.39</v>
      </c>
      <c r="L121" s="227">
        <v>15</v>
      </c>
      <c r="M121" s="227">
        <f>G121*(1+L121/100)</f>
        <v>0</v>
      </c>
      <c r="N121" s="227">
        <v>0</v>
      </c>
      <c r="O121" s="227">
        <f>ROUND(E121*N121,2)</f>
        <v>0</v>
      </c>
      <c r="P121" s="227">
        <v>0</v>
      </c>
      <c r="Q121" s="227">
        <f>ROUND(E121*P121,2)</f>
        <v>0</v>
      </c>
      <c r="R121" s="227"/>
      <c r="S121" s="227" t="s">
        <v>139</v>
      </c>
      <c r="T121" s="227" t="s">
        <v>139</v>
      </c>
      <c r="U121" s="227">
        <v>0</v>
      </c>
      <c r="V121" s="227">
        <f>ROUND(E121*U121,2)</f>
        <v>0</v>
      </c>
      <c r="W121" s="227"/>
      <c r="X121" s="227" t="s">
        <v>251</v>
      </c>
      <c r="Y121" s="208"/>
      <c r="Z121" s="208"/>
      <c r="AA121" s="208"/>
      <c r="AB121" s="208"/>
      <c r="AC121" s="208"/>
      <c r="AD121" s="208"/>
      <c r="AE121" s="208"/>
      <c r="AF121" s="208"/>
      <c r="AG121" s="208" t="s">
        <v>252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x14ac:dyDescent="0.25">
      <c r="A122" s="234" t="s">
        <v>134</v>
      </c>
      <c r="B122" s="235" t="s">
        <v>74</v>
      </c>
      <c r="C122" s="253" t="s">
        <v>75</v>
      </c>
      <c r="D122" s="236"/>
      <c r="E122" s="237"/>
      <c r="F122" s="238"/>
      <c r="G122" s="239">
        <f>SUMIF(AG123:AG125,"&lt;&gt;NOR",G123:G125)</f>
        <v>0</v>
      </c>
      <c r="H122" s="233"/>
      <c r="I122" s="233">
        <f>SUM(I123:I125)</f>
        <v>1802.76</v>
      </c>
      <c r="J122" s="233"/>
      <c r="K122" s="233">
        <f>SUM(K123:K125)</f>
        <v>3140.27</v>
      </c>
      <c r="L122" s="233"/>
      <c r="M122" s="233">
        <f>SUM(M123:M125)</f>
        <v>0</v>
      </c>
      <c r="N122" s="233"/>
      <c r="O122" s="233">
        <f>SUM(O123:O125)</f>
        <v>0</v>
      </c>
      <c r="P122" s="233"/>
      <c r="Q122" s="233">
        <f>SUM(Q123:Q125)</f>
        <v>0</v>
      </c>
      <c r="R122" s="233"/>
      <c r="S122" s="233"/>
      <c r="T122" s="233"/>
      <c r="U122" s="233"/>
      <c r="V122" s="233">
        <f>SUM(V123:V125)</f>
        <v>0.15</v>
      </c>
      <c r="W122" s="233"/>
      <c r="X122" s="233"/>
      <c r="AG122" t="s">
        <v>135</v>
      </c>
    </row>
    <row r="123" spans="1:60" outlineLevel="1" x14ac:dyDescent="0.25">
      <c r="A123" s="246">
        <v>39</v>
      </c>
      <c r="B123" s="247" t="s">
        <v>277</v>
      </c>
      <c r="C123" s="254" t="s">
        <v>278</v>
      </c>
      <c r="D123" s="248" t="s">
        <v>279</v>
      </c>
      <c r="E123" s="249">
        <v>1</v>
      </c>
      <c r="F123" s="250"/>
      <c r="G123" s="251">
        <f>ROUND(E123*F123,2)</f>
        <v>0</v>
      </c>
      <c r="H123" s="228">
        <v>1802.76</v>
      </c>
      <c r="I123" s="227">
        <f>ROUND(E123*H123,2)</f>
        <v>1802.76</v>
      </c>
      <c r="J123" s="228">
        <v>79.239999999999995</v>
      </c>
      <c r="K123" s="227">
        <f>ROUND(E123*J123,2)</f>
        <v>79.239999999999995</v>
      </c>
      <c r="L123" s="227">
        <v>15</v>
      </c>
      <c r="M123" s="227">
        <f>G123*(1+L123/100)</f>
        <v>0</v>
      </c>
      <c r="N123" s="227">
        <v>1E-3</v>
      </c>
      <c r="O123" s="227">
        <f>ROUND(E123*N123,2)</f>
        <v>0</v>
      </c>
      <c r="P123" s="227">
        <v>0</v>
      </c>
      <c r="Q123" s="227">
        <f>ROUND(E123*P123,2)</f>
        <v>0</v>
      </c>
      <c r="R123" s="227"/>
      <c r="S123" s="227" t="s">
        <v>139</v>
      </c>
      <c r="T123" s="227" t="s">
        <v>139</v>
      </c>
      <c r="U123" s="227">
        <v>0.14499999999999999</v>
      </c>
      <c r="V123" s="227">
        <f>ROUND(E123*U123,2)</f>
        <v>0.15</v>
      </c>
      <c r="W123" s="227"/>
      <c r="X123" s="227" t="s">
        <v>140</v>
      </c>
      <c r="Y123" s="208"/>
      <c r="Z123" s="208"/>
      <c r="AA123" s="208"/>
      <c r="AB123" s="208"/>
      <c r="AC123" s="208"/>
      <c r="AD123" s="208"/>
      <c r="AE123" s="208"/>
      <c r="AF123" s="208"/>
      <c r="AG123" s="208" t="s">
        <v>141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5">
      <c r="A124" s="246">
        <v>40</v>
      </c>
      <c r="B124" s="247" t="s">
        <v>280</v>
      </c>
      <c r="C124" s="254" t="s">
        <v>281</v>
      </c>
      <c r="D124" s="248" t="s">
        <v>255</v>
      </c>
      <c r="E124" s="249">
        <v>1</v>
      </c>
      <c r="F124" s="250"/>
      <c r="G124" s="251">
        <f>ROUND(E124*F124,2)</f>
        <v>0</v>
      </c>
      <c r="H124" s="228">
        <v>0</v>
      </c>
      <c r="I124" s="227">
        <f>ROUND(E124*H124,2)</f>
        <v>0</v>
      </c>
      <c r="J124" s="228">
        <v>3000</v>
      </c>
      <c r="K124" s="227">
        <f>ROUND(E124*J124,2)</f>
        <v>3000</v>
      </c>
      <c r="L124" s="227">
        <v>15</v>
      </c>
      <c r="M124" s="227">
        <f>G124*(1+L124/100)</f>
        <v>0</v>
      </c>
      <c r="N124" s="227">
        <v>0</v>
      </c>
      <c r="O124" s="227">
        <f>ROUND(E124*N124,2)</f>
        <v>0</v>
      </c>
      <c r="P124" s="227">
        <v>0</v>
      </c>
      <c r="Q124" s="227">
        <f>ROUND(E124*P124,2)</f>
        <v>0</v>
      </c>
      <c r="R124" s="227"/>
      <c r="S124" s="227" t="s">
        <v>145</v>
      </c>
      <c r="T124" s="227" t="s">
        <v>146</v>
      </c>
      <c r="U124" s="227">
        <v>0</v>
      </c>
      <c r="V124" s="227">
        <f>ROUND(E124*U124,2)</f>
        <v>0</v>
      </c>
      <c r="W124" s="227"/>
      <c r="X124" s="227" t="s">
        <v>140</v>
      </c>
      <c r="Y124" s="208"/>
      <c r="Z124" s="208"/>
      <c r="AA124" s="208"/>
      <c r="AB124" s="208"/>
      <c r="AC124" s="208"/>
      <c r="AD124" s="208"/>
      <c r="AE124" s="208"/>
      <c r="AF124" s="208"/>
      <c r="AG124" s="208" t="s">
        <v>141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5">
      <c r="A125" s="246">
        <v>41</v>
      </c>
      <c r="B125" s="247" t="s">
        <v>282</v>
      </c>
      <c r="C125" s="254" t="s">
        <v>283</v>
      </c>
      <c r="D125" s="248" t="s">
        <v>0</v>
      </c>
      <c r="E125" s="249">
        <v>48.82</v>
      </c>
      <c r="F125" s="250"/>
      <c r="G125" s="251">
        <f>ROUND(E125*F125,2)</f>
        <v>0</v>
      </c>
      <c r="H125" s="228">
        <v>0</v>
      </c>
      <c r="I125" s="227">
        <f>ROUND(E125*H125,2)</f>
        <v>0</v>
      </c>
      <c r="J125" s="228">
        <v>1.25</v>
      </c>
      <c r="K125" s="227">
        <f>ROUND(E125*J125,2)</f>
        <v>61.03</v>
      </c>
      <c r="L125" s="227">
        <v>15</v>
      </c>
      <c r="M125" s="227">
        <f>G125*(1+L125/100)</f>
        <v>0</v>
      </c>
      <c r="N125" s="227">
        <v>0</v>
      </c>
      <c r="O125" s="227">
        <f>ROUND(E125*N125,2)</f>
        <v>0</v>
      </c>
      <c r="P125" s="227">
        <v>0</v>
      </c>
      <c r="Q125" s="227">
        <f>ROUND(E125*P125,2)</f>
        <v>0</v>
      </c>
      <c r="R125" s="227"/>
      <c r="S125" s="227" t="s">
        <v>139</v>
      </c>
      <c r="T125" s="227" t="s">
        <v>139</v>
      </c>
      <c r="U125" s="227">
        <v>0</v>
      </c>
      <c r="V125" s="227">
        <f>ROUND(E125*U125,2)</f>
        <v>0</v>
      </c>
      <c r="W125" s="227"/>
      <c r="X125" s="227" t="s">
        <v>251</v>
      </c>
      <c r="Y125" s="208"/>
      <c r="Z125" s="208"/>
      <c r="AA125" s="208"/>
      <c r="AB125" s="208"/>
      <c r="AC125" s="208"/>
      <c r="AD125" s="208"/>
      <c r="AE125" s="208"/>
      <c r="AF125" s="208"/>
      <c r="AG125" s="208" t="s">
        <v>252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x14ac:dyDescent="0.25">
      <c r="A126" s="234" t="s">
        <v>134</v>
      </c>
      <c r="B126" s="235" t="s">
        <v>76</v>
      </c>
      <c r="C126" s="253" t="s">
        <v>77</v>
      </c>
      <c r="D126" s="236"/>
      <c r="E126" s="237"/>
      <c r="F126" s="238"/>
      <c r="G126" s="239">
        <f>SUMIF(AG127:AG142,"&lt;&gt;NOR",G127:G142)</f>
        <v>0</v>
      </c>
      <c r="H126" s="233"/>
      <c r="I126" s="233">
        <f>SUM(I127:I142)</f>
        <v>7120.65</v>
      </c>
      <c r="J126" s="233"/>
      <c r="K126" s="233">
        <f>SUM(K127:K142)</f>
        <v>3585.5</v>
      </c>
      <c r="L126" s="233"/>
      <c r="M126" s="233">
        <f>SUM(M127:M142)</f>
        <v>0</v>
      </c>
      <c r="N126" s="233"/>
      <c r="O126" s="233">
        <f>SUM(O127:O142)</f>
        <v>0</v>
      </c>
      <c r="P126" s="233"/>
      <c r="Q126" s="233">
        <f>SUM(Q127:Q142)</f>
        <v>7.0000000000000007E-2</v>
      </c>
      <c r="R126" s="233"/>
      <c r="S126" s="233"/>
      <c r="T126" s="233"/>
      <c r="U126" s="233"/>
      <c r="V126" s="233">
        <f>SUM(V127:V142)</f>
        <v>4.6100000000000012</v>
      </c>
      <c r="W126" s="233"/>
      <c r="X126" s="233"/>
      <c r="AG126" t="s">
        <v>135</v>
      </c>
    </row>
    <row r="127" spans="1:60" outlineLevel="1" x14ac:dyDescent="0.25">
      <c r="A127" s="246">
        <v>42</v>
      </c>
      <c r="B127" s="247" t="s">
        <v>284</v>
      </c>
      <c r="C127" s="254" t="s">
        <v>285</v>
      </c>
      <c r="D127" s="248" t="s">
        <v>279</v>
      </c>
      <c r="E127" s="249">
        <v>3</v>
      </c>
      <c r="F127" s="250"/>
      <c r="G127" s="251">
        <f>ROUND(E127*F127,2)</f>
        <v>0</v>
      </c>
      <c r="H127" s="228">
        <v>23.85</v>
      </c>
      <c r="I127" s="227">
        <f>ROUND(E127*H127,2)</f>
        <v>71.55</v>
      </c>
      <c r="J127" s="228">
        <v>166.15</v>
      </c>
      <c r="K127" s="227">
        <f>ROUND(E127*J127,2)</f>
        <v>498.45</v>
      </c>
      <c r="L127" s="227">
        <v>15</v>
      </c>
      <c r="M127" s="227">
        <f>G127*(1+L127/100)</f>
        <v>0</v>
      </c>
      <c r="N127" s="227">
        <v>3.0000000000000001E-5</v>
      </c>
      <c r="O127" s="227">
        <f>ROUND(E127*N127,2)</f>
        <v>0</v>
      </c>
      <c r="P127" s="227">
        <v>0</v>
      </c>
      <c r="Q127" s="227">
        <f>ROUND(E127*P127,2)</f>
        <v>0</v>
      </c>
      <c r="R127" s="227"/>
      <c r="S127" s="227" t="s">
        <v>139</v>
      </c>
      <c r="T127" s="227" t="s">
        <v>139</v>
      </c>
      <c r="U127" s="227">
        <v>0.33</v>
      </c>
      <c r="V127" s="227">
        <f>ROUND(E127*U127,2)</f>
        <v>0.99</v>
      </c>
      <c r="W127" s="227"/>
      <c r="X127" s="227" t="s">
        <v>140</v>
      </c>
      <c r="Y127" s="208"/>
      <c r="Z127" s="208"/>
      <c r="AA127" s="208"/>
      <c r="AB127" s="208"/>
      <c r="AC127" s="208"/>
      <c r="AD127" s="208"/>
      <c r="AE127" s="208"/>
      <c r="AF127" s="208"/>
      <c r="AG127" s="208" t="s">
        <v>141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5">
      <c r="A128" s="246">
        <v>43</v>
      </c>
      <c r="B128" s="247" t="s">
        <v>286</v>
      </c>
      <c r="C128" s="254" t="s">
        <v>287</v>
      </c>
      <c r="D128" s="248" t="s">
        <v>279</v>
      </c>
      <c r="E128" s="249">
        <v>6</v>
      </c>
      <c r="F128" s="250"/>
      <c r="G128" s="251">
        <f>ROUND(E128*F128,2)</f>
        <v>0</v>
      </c>
      <c r="H128" s="228">
        <v>129.06</v>
      </c>
      <c r="I128" s="227">
        <f>ROUND(E128*H128,2)</f>
        <v>774.36</v>
      </c>
      <c r="J128" s="228">
        <v>114.44</v>
      </c>
      <c r="K128" s="227">
        <f>ROUND(E128*J128,2)</f>
        <v>686.64</v>
      </c>
      <c r="L128" s="227">
        <v>15</v>
      </c>
      <c r="M128" s="227">
        <f>G128*(1+L128/100)</f>
        <v>0</v>
      </c>
      <c r="N128" s="227">
        <v>1.7000000000000001E-4</v>
      </c>
      <c r="O128" s="227">
        <f>ROUND(E128*N128,2)</f>
        <v>0</v>
      </c>
      <c r="P128" s="227">
        <v>0</v>
      </c>
      <c r="Q128" s="227">
        <f>ROUND(E128*P128,2)</f>
        <v>0</v>
      </c>
      <c r="R128" s="227"/>
      <c r="S128" s="227" t="s">
        <v>139</v>
      </c>
      <c r="T128" s="227" t="s">
        <v>139</v>
      </c>
      <c r="U128" s="227">
        <v>0.22700000000000001</v>
      </c>
      <c r="V128" s="227">
        <f>ROUND(E128*U128,2)</f>
        <v>1.36</v>
      </c>
      <c r="W128" s="227"/>
      <c r="X128" s="227" t="s">
        <v>140</v>
      </c>
      <c r="Y128" s="208"/>
      <c r="Z128" s="208"/>
      <c r="AA128" s="208"/>
      <c r="AB128" s="208"/>
      <c r="AC128" s="208"/>
      <c r="AD128" s="208"/>
      <c r="AE128" s="208"/>
      <c r="AF128" s="208"/>
      <c r="AG128" s="208" t="s">
        <v>141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5">
      <c r="A129" s="246">
        <v>44</v>
      </c>
      <c r="B129" s="247" t="s">
        <v>288</v>
      </c>
      <c r="C129" s="254" t="s">
        <v>289</v>
      </c>
      <c r="D129" s="248" t="s">
        <v>279</v>
      </c>
      <c r="E129" s="249">
        <v>1</v>
      </c>
      <c r="F129" s="250"/>
      <c r="G129" s="251">
        <f>ROUND(E129*F129,2)</f>
        <v>0</v>
      </c>
      <c r="H129" s="228">
        <v>196.5</v>
      </c>
      <c r="I129" s="227">
        <f>ROUND(E129*H129,2)</f>
        <v>196.5</v>
      </c>
      <c r="J129" s="228">
        <v>62.5</v>
      </c>
      <c r="K129" s="227">
        <f>ROUND(E129*J129,2)</f>
        <v>62.5</v>
      </c>
      <c r="L129" s="227">
        <v>15</v>
      </c>
      <c r="M129" s="227">
        <f>G129*(1+L129/100)</f>
        <v>0</v>
      </c>
      <c r="N129" s="227">
        <v>2.4000000000000001E-4</v>
      </c>
      <c r="O129" s="227">
        <f>ROUND(E129*N129,2)</f>
        <v>0</v>
      </c>
      <c r="P129" s="227">
        <v>0</v>
      </c>
      <c r="Q129" s="227">
        <f>ROUND(E129*P129,2)</f>
        <v>0</v>
      </c>
      <c r="R129" s="227"/>
      <c r="S129" s="227" t="s">
        <v>139</v>
      </c>
      <c r="T129" s="227" t="s">
        <v>139</v>
      </c>
      <c r="U129" s="227">
        <v>0.124</v>
      </c>
      <c r="V129" s="227">
        <f>ROUND(E129*U129,2)</f>
        <v>0.12</v>
      </c>
      <c r="W129" s="227"/>
      <c r="X129" s="227" t="s">
        <v>140</v>
      </c>
      <c r="Y129" s="208"/>
      <c r="Z129" s="208"/>
      <c r="AA129" s="208"/>
      <c r="AB129" s="208"/>
      <c r="AC129" s="208"/>
      <c r="AD129" s="208"/>
      <c r="AE129" s="208"/>
      <c r="AF129" s="208"/>
      <c r="AG129" s="208" t="s">
        <v>141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ht="20.399999999999999" outlineLevel="1" x14ac:dyDescent="0.25">
      <c r="A130" s="246">
        <v>45</v>
      </c>
      <c r="B130" s="247" t="s">
        <v>290</v>
      </c>
      <c r="C130" s="254" t="s">
        <v>291</v>
      </c>
      <c r="D130" s="248" t="s">
        <v>138</v>
      </c>
      <c r="E130" s="249">
        <v>1</v>
      </c>
      <c r="F130" s="250"/>
      <c r="G130" s="251">
        <f>ROUND(E130*F130,2)</f>
        <v>0</v>
      </c>
      <c r="H130" s="228">
        <v>1800.68</v>
      </c>
      <c r="I130" s="227">
        <f>ROUND(E130*H130,2)</f>
        <v>1800.68</v>
      </c>
      <c r="J130" s="228">
        <v>224.32</v>
      </c>
      <c r="K130" s="227">
        <f>ROUND(E130*J130,2)</f>
        <v>224.32</v>
      </c>
      <c r="L130" s="227">
        <v>15</v>
      </c>
      <c r="M130" s="227">
        <f>G130*(1+L130/100)</f>
        <v>0</v>
      </c>
      <c r="N130" s="227">
        <v>1.64E-3</v>
      </c>
      <c r="O130" s="227">
        <f>ROUND(E130*N130,2)</f>
        <v>0</v>
      </c>
      <c r="P130" s="227">
        <v>0</v>
      </c>
      <c r="Q130" s="227">
        <f>ROUND(E130*P130,2)</f>
        <v>0</v>
      </c>
      <c r="R130" s="227"/>
      <c r="S130" s="227" t="s">
        <v>139</v>
      </c>
      <c r="T130" s="227" t="s">
        <v>139</v>
      </c>
      <c r="U130" s="227">
        <v>0.44500000000000001</v>
      </c>
      <c r="V130" s="227">
        <f>ROUND(E130*U130,2)</f>
        <v>0.45</v>
      </c>
      <c r="W130" s="227"/>
      <c r="X130" s="227" t="s">
        <v>140</v>
      </c>
      <c r="Y130" s="208"/>
      <c r="Z130" s="208"/>
      <c r="AA130" s="208"/>
      <c r="AB130" s="208"/>
      <c r="AC130" s="208"/>
      <c r="AD130" s="208"/>
      <c r="AE130" s="208"/>
      <c r="AF130" s="208"/>
      <c r="AG130" s="208" t="s">
        <v>141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5">
      <c r="A131" s="246">
        <v>46</v>
      </c>
      <c r="B131" s="247" t="s">
        <v>292</v>
      </c>
      <c r="C131" s="254" t="s">
        <v>293</v>
      </c>
      <c r="D131" s="248" t="s">
        <v>138</v>
      </c>
      <c r="E131" s="249">
        <v>1</v>
      </c>
      <c r="F131" s="250"/>
      <c r="G131" s="251">
        <f>ROUND(E131*F131,2)</f>
        <v>0</v>
      </c>
      <c r="H131" s="228">
        <v>7.11</v>
      </c>
      <c r="I131" s="227">
        <f>ROUND(E131*H131,2)</f>
        <v>7.11</v>
      </c>
      <c r="J131" s="228">
        <v>224.39</v>
      </c>
      <c r="K131" s="227">
        <f>ROUND(E131*J131,2)</f>
        <v>224.39</v>
      </c>
      <c r="L131" s="227">
        <v>15</v>
      </c>
      <c r="M131" s="227">
        <f>G131*(1+L131/100)</f>
        <v>0</v>
      </c>
      <c r="N131" s="227">
        <v>4.0000000000000003E-5</v>
      </c>
      <c r="O131" s="227">
        <f>ROUND(E131*N131,2)</f>
        <v>0</v>
      </c>
      <c r="P131" s="227">
        <v>0</v>
      </c>
      <c r="Q131" s="227">
        <f>ROUND(E131*P131,2)</f>
        <v>0</v>
      </c>
      <c r="R131" s="227"/>
      <c r="S131" s="227" t="s">
        <v>139</v>
      </c>
      <c r="T131" s="227" t="s">
        <v>139</v>
      </c>
      <c r="U131" s="227">
        <v>0.44500000000000001</v>
      </c>
      <c r="V131" s="227">
        <f>ROUND(E131*U131,2)</f>
        <v>0.45</v>
      </c>
      <c r="W131" s="227"/>
      <c r="X131" s="227" t="s">
        <v>140</v>
      </c>
      <c r="Y131" s="208"/>
      <c r="Z131" s="208"/>
      <c r="AA131" s="208"/>
      <c r="AB131" s="208"/>
      <c r="AC131" s="208"/>
      <c r="AD131" s="208"/>
      <c r="AE131" s="208"/>
      <c r="AF131" s="208"/>
      <c r="AG131" s="208" t="s">
        <v>141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ht="20.399999999999999" outlineLevel="1" x14ac:dyDescent="0.25">
      <c r="A132" s="246">
        <v>47</v>
      </c>
      <c r="B132" s="247" t="s">
        <v>294</v>
      </c>
      <c r="C132" s="254" t="s">
        <v>295</v>
      </c>
      <c r="D132" s="248" t="s">
        <v>138</v>
      </c>
      <c r="E132" s="249">
        <v>1</v>
      </c>
      <c r="F132" s="250"/>
      <c r="G132" s="251">
        <f>ROUND(E132*F132,2)</f>
        <v>0</v>
      </c>
      <c r="H132" s="228">
        <v>435.99</v>
      </c>
      <c r="I132" s="227">
        <f>ROUND(E132*H132,2)</f>
        <v>435.99</v>
      </c>
      <c r="J132" s="228">
        <v>124.01</v>
      </c>
      <c r="K132" s="227">
        <f>ROUND(E132*J132,2)</f>
        <v>124.01</v>
      </c>
      <c r="L132" s="227">
        <v>15</v>
      </c>
      <c r="M132" s="227">
        <f>G132*(1+L132/100)</f>
        <v>0</v>
      </c>
      <c r="N132" s="227">
        <v>2.0000000000000001E-4</v>
      </c>
      <c r="O132" s="227">
        <f>ROUND(E132*N132,2)</f>
        <v>0</v>
      </c>
      <c r="P132" s="227">
        <v>0</v>
      </c>
      <c r="Q132" s="227">
        <f>ROUND(E132*P132,2)</f>
        <v>0</v>
      </c>
      <c r="R132" s="227"/>
      <c r="S132" s="227" t="s">
        <v>139</v>
      </c>
      <c r="T132" s="227" t="s">
        <v>139</v>
      </c>
      <c r="U132" s="227">
        <v>0.246</v>
      </c>
      <c r="V132" s="227">
        <f>ROUND(E132*U132,2)</f>
        <v>0.25</v>
      </c>
      <c r="W132" s="227"/>
      <c r="X132" s="227" t="s">
        <v>140</v>
      </c>
      <c r="Y132" s="208"/>
      <c r="Z132" s="208"/>
      <c r="AA132" s="208"/>
      <c r="AB132" s="208"/>
      <c r="AC132" s="208"/>
      <c r="AD132" s="208"/>
      <c r="AE132" s="208"/>
      <c r="AF132" s="208"/>
      <c r="AG132" s="208" t="s">
        <v>141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ht="20.399999999999999" outlineLevel="1" x14ac:dyDescent="0.25">
      <c r="A133" s="246">
        <v>48</v>
      </c>
      <c r="B133" s="247" t="s">
        <v>296</v>
      </c>
      <c r="C133" s="254" t="s">
        <v>297</v>
      </c>
      <c r="D133" s="248" t="s">
        <v>138</v>
      </c>
      <c r="E133" s="249">
        <v>1</v>
      </c>
      <c r="F133" s="250"/>
      <c r="G133" s="251">
        <f>ROUND(E133*F133,2)</f>
        <v>0</v>
      </c>
      <c r="H133" s="228">
        <v>308.99</v>
      </c>
      <c r="I133" s="227">
        <f>ROUND(E133*H133,2)</f>
        <v>308.99</v>
      </c>
      <c r="J133" s="228">
        <v>124.01</v>
      </c>
      <c r="K133" s="227">
        <f>ROUND(E133*J133,2)</f>
        <v>124.01</v>
      </c>
      <c r="L133" s="227">
        <v>15</v>
      </c>
      <c r="M133" s="227">
        <f>G133*(1+L133/100)</f>
        <v>0</v>
      </c>
      <c r="N133" s="227">
        <v>9.0000000000000006E-5</v>
      </c>
      <c r="O133" s="227">
        <f>ROUND(E133*N133,2)</f>
        <v>0</v>
      </c>
      <c r="P133" s="227">
        <v>0</v>
      </c>
      <c r="Q133" s="227">
        <f>ROUND(E133*P133,2)</f>
        <v>0</v>
      </c>
      <c r="R133" s="227"/>
      <c r="S133" s="227" t="s">
        <v>139</v>
      </c>
      <c r="T133" s="227" t="s">
        <v>139</v>
      </c>
      <c r="U133" s="227">
        <v>0.246</v>
      </c>
      <c r="V133" s="227">
        <f>ROUND(E133*U133,2)</f>
        <v>0.25</v>
      </c>
      <c r="W133" s="227"/>
      <c r="X133" s="227" t="s">
        <v>140</v>
      </c>
      <c r="Y133" s="208"/>
      <c r="Z133" s="208"/>
      <c r="AA133" s="208"/>
      <c r="AB133" s="208"/>
      <c r="AC133" s="208"/>
      <c r="AD133" s="208"/>
      <c r="AE133" s="208"/>
      <c r="AF133" s="208"/>
      <c r="AG133" s="208" t="s">
        <v>141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5">
      <c r="A134" s="246">
        <v>49</v>
      </c>
      <c r="B134" s="247" t="s">
        <v>298</v>
      </c>
      <c r="C134" s="254" t="s">
        <v>299</v>
      </c>
      <c r="D134" s="248" t="s">
        <v>138</v>
      </c>
      <c r="E134" s="249">
        <v>1</v>
      </c>
      <c r="F134" s="250"/>
      <c r="G134" s="251">
        <f>ROUND(E134*F134,2)</f>
        <v>0</v>
      </c>
      <c r="H134" s="228">
        <v>358.49</v>
      </c>
      <c r="I134" s="227">
        <f>ROUND(E134*H134,2)</f>
        <v>358.49</v>
      </c>
      <c r="J134" s="228">
        <v>124.01</v>
      </c>
      <c r="K134" s="227">
        <f>ROUND(E134*J134,2)</f>
        <v>124.01</v>
      </c>
      <c r="L134" s="227">
        <v>15</v>
      </c>
      <c r="M134" s="227">
        <f>G134*(1+L134/100)</f>
        <v>0</v>
      </c>
      <c r="N134" s="227">
        <v>2.5999999999999998E-4</v>
      </c>
      <c r="O134" s="227">
        <f>ROUND(E134*N134,2)</f>
        <v>0</v>
      </c>
      <c r="P134" s="227">
        <v>0</v>
      </c>
      <c r="Q134" s="227">
        <f>ROUND(E134*P134,2)</f>
        <v>0</v>
      </c>
      <c r="R134" s="227"/>
      <c r="S134" s="227" t="s">
        <v>139</v>
      </c>
      <c r="T134" s="227" t="s">
        <v>139</v>
      </c>
      <c r="U134" s="227">
        <v>0.246</v>
      </c>
      <c r="V134" s="227">
        <f>ROUND(E134*U134,2)</f>
        <v>0.25</v>
      </c>
      <c r="W134" s="227"/>
      <c r="X134" s="227" t="s">
        <v>140</v>
      </c>
      <c r="Y134" s="208"/>
      <c r="Z134" s="208"/>
      <c r="AA134" s="208"/>
      <c r="AB134" s="208"/>
      <c r="AC134" s="208"/>
      <c r="AD134" s="208"/>
      <c r="AE134" s="208"/>
      <c r="AF134" s="208"/>
      <c r="AG134" s="208" t="s">
        <v>141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5">
      <c r="A135" s="246">
        <v>50</v>
      </c>
      <c r="B135" s="247" t="s">
        <v>300</v>
      </c>
      <c r="C135" s="254" t="s">
        <v>301</v>
      </c>
      <c r="D135" s="248" t="s">
        <v>138</v>
      </c>
      <c r="E135" s="249">
        <v>2</v>
      </c>
      <c r="F135" s="250"/>
      <c r="G135" s="251">
        <f>ROUND(E135*F135,2)</f>
        <v>0</v>
      </c>
      <c r="H135" s="228">
        <v>243.49</v>
      </c>
      <c r="I135" s="227">
        <f>ROUND(E135*H135,2)</f>
        <v>486.98</v>
      </c>
      <c r="J135" s="228">
        <v>124.01</v>
      </c>
      <c r="K135" s="227">
        <f>ROUND(E135*J135,2)</f>
        <v>248.02</v>
      </c>
      <c r="L135" s="227">
        <v>15</v>
      </c>
      <c r="M135" s="227">
        <f>G135*(1+L135/100)</f>
        <v>0</v>
      </c>
      <c r="N135" s="227">
        <v>2.0000000000000001E-4</v>
      </c>
      <c r="O135" s="227">
        <f>ROUND(E135*N135,2)</f>
        <v>0</v>
      </c>
      <c r="P135" s="227">
        <v>0</v>
      </c>
      <c r="Q135" s="227">
        <f>ROUND(E135*P135,2)</f>
        <v>0</v>
      </c>
      <c r="R135" s="227"/>
      <c r="S135" s="227" t="s">
        <v>139</v>
      </c>
      <c r="T135" s="227" t="s">
        <v>139</v>
      </c>
      <c r="U135" s="227">
        <v>0.246</v>
      </c>
      <c r="V135" s="227">
        <f>ROUND(E135*U135,2)</f>
        <v>0.49</v>
      </c>
      <c r="W135" s="227"/>
      <c r="X135" s="227" t="s">
        <v>140</v>
      </c>
      <c r="Y135" s="208"/>
      <c r="Z135" s="208"/>
      <c r="AA135" s="208"/>
      <c r="AB135" s="208"/>
      <c r="AC135" s="208"/>
      <c r="AD135" s="208"/>
      <c r="AE135" s="208"/>
      <c r="AF135" s="208"/>
      <c r="AG135" s="208" t="s">
        <v>141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5">
      <c r="A136" s="246">
        <v>51</v>
      </c>
      <c r="B136" s="247" t="s">
        <v>302</v>
      </c>
      <c r="C136" s="254" t="s">
        <v>303</v>
      </c>
      <c r="D136" s="248" t="s">
        <v>138</v>
      </c>
      <c r="E136" s="249">
        <v>1</v>
      </c>
      <c r="F136" s="250"/>
      <c r="G136" s="251">
        <f>ROUND(E136*F136,2)</f>
        <v>0</v>
      </c>
      <c r="H136" s="228">
        <v>345</v>
      </c>
      <c r="I136" s="227">
        <f>ROUND(E136*H136,2)</f>
        <v>345</v>
      </c>
      <c r="J136" s="228">
        <v>0</v>
      </c>
      <c r="K136" s="227">
        <f>ROUND(E136*J136,2)</f>
        <v>0</v>
      </c>
      <c r="L136" s="227">
        <v>15</v>
      </c>
      <c r="M136" s="227">
        <f>G136*(1+L136/100)</f>
        <v>0</v>
      </c>
      <c r="N136" s="227">
        <v>8.9999999999999998E-4</v>
      </c>
      <c r="O136" s="227">
        <f>ROUND(E136*N136,2)</f>
        <v>0</v>
      </c>
      <c r="P136" s="227">
        <v>0</v>
      </c>
      <c r="Q136" s="227">
        <f>ROUND(E136*P136,2)</f>
        <v>0</v>
      </c>
      <c r="R136" s="227"/>
      <c r="S136" s="227" t="s">
        <v>145</v>
      </c>
      <c r="T136" s="227" t="s">
        <v>146</v>
      </c>
      <c r="U136" s="227">
        <v>0</v>
      </c>
      <c r="V136" s="227">
        <f>ROUND(E136*U136,2)</f>
        <v>0</v>
      </c>
      <c r="W136" s="227"/>
      <c r="X136" s="227" t="s">
        <v>152</v>
      </c>
      <c r="Y136" s="208"/>
      <c r="Z136" s="208"/>
      <c r="AA136" s="208"/>
      <c r="AB136" s="208"/>
      <c r="AC136" s="208"/>
      <c r="AD136" s="208"/>
      <c r="AE136" s="208"/>
      <c r="AF136" s="208"/>
      <c r="AG136" s="208" t="s">
        <v>153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5">
      <c r="A137" s="246">
        <v>52</v>
      </c>
      <c r="B137" s="247" t="s">
        <v>304</v>
      </c>
      <c r="C137" s="254" t="s">
        <v>305</v>
      </c>
      <c r="D137" s="248" t="s">
        <v>138</v>
      </c>
      <c r="E137" s="249">
        <v>1</v>
      </c>
      <c r="F137" s="250"/>
      <c r="G137" s="251">
        <f>ROUND(E137*F137,2)</f>
        <v>0</v>
      </c>
      <c r="H137" s="228">
        <v>345</v>
      </c>
      <c r="I137" s="227">
        <f>ROUND(E137*H137,2)</f>
        <v>345</v>
      </c>
      <c r="J137" s="228">
        <v>0</v>
      </c>
      <c r="K137" s="227">
        <f>ROUND(E137*J137,2)</f>
        <v>0</v>
      </c>
      <c r="L137" s="227">
        <v>15</v>
      </c>
      <c r="M137" s="227">
        <f>G137*(1+L137/100)</f>
        <v>0</v>
      </c>
      <c r="N137" s="227">
        <v>8.9999999999999998E-4</v>
      </c>
      <c r="O137" s="227">
        <f>ROUND(E137*N137,2)</f>
        <v>0</v>
      </c>
      <c r="P137" s="227">
        <v>0</v>
      </c>
      <c r="Q137" s="227">
        <f>ROUND(E137*P137,2)</f>
        <v>0</v>
      </c>
      <c r="R137" s="227"/>
      <c r="S137" s="227" t="s">
        <v>145</v>
      </c>
      <c r="T137" s="227" t="s">
        <v>146</v>
      </c>
      <c r="U137" s="227">
        <v>0</v>
      </c>
      <c r="V137" s="227">
        <f>ROUND(E137*U137,2)</f>
        <v>0</v>
      </c>
      <c r="W137" s="227"/>
      <c r="X137" s="227" t="s">
        <v>152</v>
      </c>
      <c r="Y137" s="208"/>
      <c r="Z137" s="208"/>
      <c r="AA137" s="208"/>
      <c r="AB137" s="208"/>
      <c r="AC137" s="208"/>
      <c r="AD137" s="208"/>
      <c r="AE137" s="208"/>
      <c r="AF137" s="208"/>
      <c r="AG137" s="208" t="s">
        <v>153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5">
      <c r="A138" s="246">
        <v>53</v>
      </c>
      <c r="B138" s="247" t="s">
        <v>306</v>
      </c>
      <c r="C138" s="254" t="s">
        <v>307</v>
      </c>
      <c r="D138" s="248" t="s">
        <v>138</v>
      </c>
      <c r="E138" s="249">
        <v>1</v>
      </c>
      <c r="F138" s="250"/>
      <c r="G138" s="251">
        <f>ROUND(E138*F138,2)</f>
        <v>0</v>
      </c>
      <c r="H138" s="228">
        <v>320</v>
      </c>
      <c r="I138" s="227">
        <f>ROUND(E138*H138,2)</f>
        <v>320</v>
      </c>
      <c r="J138" s="228">
        <v>0</v>
      </c>
      <c r="K138" s="227">
        <f>ROUND(E138*J138,2)</f>
        <v>0</v>
      </c>
      <c r="L138" s="227">
        <v>15</v>
      </c>
      <c r="M138" s="227">
        <f>G138*(1+L138/100)</f>
        <v>0</v>
      </c>
      <c r="N138" s="227">
        <v>8.9999999999999998E-4</v>
      </c>
      <c r="O138" s="227">
        <f>ROUND(E138*N138,2)</f>
        <v>0</v>
      </c>
      <c r="P138" s="227">
        <v>0</v>
      </c>
      <c r="Q138" s="227">
        <f>ROUND(E138*P138,2)</f>
        <v>0</v>
      </c>
      <c r="R138" s="227"/>
      <c r="S138" s="227" t="s">
        <v>145</v>
      </c>
      <c r="T138" s="227" t="s">
        <v>146</v>
      </c>
      <c r="U138" s="227">
        <v>0</v>
      </c>
      <c r="V138" s="227">
        <f>ROUND(E138*U138,2)</f>
        <v>0</v>
      </c>
      <c r="W138" s="227"/>
      <c r="X138" s="227" t="s">
        <v>152</v>
      </c>
      <c r="Y138" s="208"/>
      <c r="Z138" s="208"/>
      <c r="AA138" s="208"/>
      <c r="AB138" s="208"/>
      <c r="AC138" s="208"/>
      <c r="AD138" s="208"/>
      <c r="AE138" s="208"/>
      <c r="AF138" s="208"/>
      <c r="AG138" s="208" t="s">
        <v>153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5">
      <c r="A139" s="246">
        <v>54</v>
      </c>
      <c r="B139" s="247" t="s">
        <v>308</v>
      </c>
      <c r="C139" s="254" t="s">
        <v>309</v>
      </c>
      <c r="D139" s="248" t="s">
        <v>138</v>
      </c>
      <c r="E139" s="249">
        <v>1</v>
      </c>
      <c r="F139" s="250"/>
      <c r="G139" s="251">
        <f>ROUND(E139*F139,2)</f>
        <v>0</v>
      </c>
      <c r="H139" s="228">
        <v>1670</v>
      </c>
      <c r="I139" s="227">
        <f>ROUND(E139*H139,2)</f>
        <v>1670</v>
      </c>
      <c r="J139" s="228">
        <v>0</v>
      </c>
      <c r="K139" s="227">
        <f>ROUND(E139*J139,2)</f>
        <v>0</v>
      </c>
      <c r="L139" s="227">
        <v>15</v>
      </c>
      <c r="M139" s="227">
        <f>G139*(1+L139/100)</f>
        <v>0</v>
      </c>
      <c r="N139" s="227">
        <v>8.0000000000000004E-4</v>
      </c>
      <c r="O139" s="227">
        <f>ROUND(E139*N139,2)</f>
        <v>0</v>
      </c>
      <c r="P139" s="227">
        <v>0</v>
      </c>
      <c r="Q139" s="227">
        <f>ROUND(E139*P139,2)</f>
        <v>0</v>
      </c>
      <c r="R139" s="227" t="s">
        <v>151</v>
      </c>
      <c r="S139" s="227" t="s">
        <v>139</v>
      </c>
      <c r="T139" s="227" t="s">
        <v>139</v>
      </c>
      <c r="U139" s="227">
        <v>0</v>
      </c>
      <c r="V139" s="227">
        <f>ROUND(E139*U139,2)</f>
        <v>0</v>
      </c>
      <c r="W139" s="227"/>
      <c r="X139" s="227" t="s">
        <v>152</v>
      </c>
      <c r="Y139" s="208"/>
      <c r="Z139" s="208"/>
      <c r="AA139" s="208"/>
      <c r="AB139" s="208"/>
      <c r="AC139" s="208"/>
      <c r="AD139" s="208"/>
      <c r="AE139" s="208"/>
      <c r="AF139" s="208"/>
      <c r="AG139" s="208" t="s">
        <v>153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5">
      <c r="A140" s="246">
        <v>55</v>
      </c>
      <c r="B140" s="247" t="s">
        <v>310</v>
      </c>
      <c r="C140" s="254" t="s">
        <v>311</v>
      </c>
      <c r="D140" s="248" t="s">
        <v>138</v>
      </c>
      <c r="E140" s="249">
        <v>1</v>
      </c>
      <c r="F140" s="250"/>
      <c r="G140" s="251">
        <f>ROUND(E140*F140,2)</f>
        <v>0</v>
      </c>
      <c r="H140" s="228">
        <v>0</v>
      </c>
      <c r="I140" s="227">
        <f>ROUND(E140*H140,2)</f>
        <v>0</v>
      </c>
      <c r="J140" s="228">
        <v>1112</v>
      </c>
      <c r="K140" s="227">
        <f>ROUND(E140*J140,2)</f>
        <v>1112</v>
      </c>
      <c r="L140" s="227">
        <v>15</v>
      </c>
      <c r="M140" s="227">
        <f>G140*(1+L140/100)</f>
        <v>0</v>
      </c>
      <c r="N140" s="227">
        <v>1.82E-3</v>
      </c>
      <c r="O140" s="227">
        <f>ROUND(E140*N140,2)</f>
        <v>0</v>
      </c>
      <c r="P140" s="227">
        <v>0</v>
      </c>
      <c r="Q140" s="227">
        <f>ROUND(E140*P140,2)</f>
        <v>0</v>
      </c>
      <c r="R140" s="227"/>
      <c r="S140" s="227" t="s">
        <v>139</v>
      </c>
      <c r="T140" s="227" t="s">
        <v>139</v>
      </c>
      <c r="U140" s="227">
        <v>0</v>
      </c>
      <c r="V140" s="227">
        <f>ROUND(E140*U140,2)</f>
        <v>0</v>
      </c>
      <c r="W140" s="227"/>
      <c r="X140" s="227" t="s">
        <v>312</v>
      </c>
      <c r="Y140" s="208"/>
      <c r="Z140" s="208"/>
      <c r="AA140" s="208"/>
      <c r="AB140" s="208"/>
      <c r="AC140" s="208"/>
      <c r="AD140" s="208"/>
      <c r="AE140" s="208"/>
      <c r="AF140" s="208"/>
      <c r="AG140" s="208" t="s">
        <v>313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5">
      <c r="A141" s="246">
        <v>56</v>
      </c>
      <c r="B141" s="247" t="s">
        <v>314</v>
      </c>
      <c r="C141" s="254" t="s">
        <v>315</v>
      </c>
      <c r="D141" s="248" t="s">
        <v>279</v>
      </c>
      <c r="E141" s="249">
        <v>1</v>
      </c>
      <c r="F141" s="250"/>
      <c r="G141" s="251">
        <f>ROUND(E141*F141,2)</f>
        <v>0</v>
      </c>
      <c r="H141" s="228">
        <v>0</v>
      </c>
      <c r="I141" s="227">
        <f>ROUND(E141*H141,2)</f>
        <v>0</v>
      </c>
      <c r="J141" s="228">
        <v>123</v>
      </c>
      <c r="K141" s="227">
        <f>ROUND(E141*J141,2)</f>
        <v>123</v>
      </c>
      <c r="L141" s="227">
        <v>15</v>
      </c>
      <c r="M141" s="227">
        <f>G141*(1+L141/100)</f>
        <v>0</v>
      </c>
      <c r="N141" s="227">
        <v>0</v>
      </c>
      <c r="O141" s="227">
        <f>ROUND(E141*N141,2)</f>
        <v>0</v>
      </c>
      <c r="P141" s="227">
        <v>6.7000000000000004E-2</v>
      </c>
      <c r="Q141" s="227">
        <f>ROUND(E141*P141,2)</f>
        <v>7.0000000000000007E-2</v>
      </c>
      <c r="R141" s="227"/>
      <c r="S141" s="227" t="s">
        <v>139</v>
      </c>
      <c r="T141" s="227" t="s">
        <v>139</v>
      </c>
      <c r="U141" s="227">
        <v>0</v>
      </c>
      <c r="V141" s="227">
        <f>ROUND(E141*U141,2)</f>
        <v>0</v>
      </c>
      <c r="W141" s="227"/>
      <c r="X141" s="227" t="s">
        <v>312</v>
      </c>
      <c r="Y141" s="208"/>
      <c r="Z141" s="208"/>
      <c r="AA141" s="208"/>
      <c r="AB141" s="208"/>
      <c r="AC141" s="208"/>
      <c r="AD141" s="208"/>
      <c r="AE141" s="208"/>
      <c r="AF141" s="208"/>
      <c r="AG141" s="208" t="s">
        <v>313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5">
      <c r="A142" s="246">
        <v>57</v>
      </c>
      <c r="B142" s="247" t="s">
        <v>316</v>
      </c>
      <c r="C142" s="254" t="s">
        <v>317</v>
      </c>
      <c r="D142" s="248" t="s">
        <v>0</v>
      </c>
      <c r="E142" s="249">
        <v>106.72</v>
      </c>
      <c r="F142" s="250"/>
      <c r="G142" s="251">
        <f>ROUND(E142*F142,2)</f>
        <v>0</v>
      </c>
      <c r="H142" s="228">
        <v>0</v>
      </c>
      <c r="I142" s="227">
        <f>ROUND(E142*H142,2)</f>
        <v>0</v>
      </c>
      <c r="J142" s="228">
        <v>0.32</v>
      </c>
      <c r="K142" s="227">
        <f>ROUND(E142*J142,2)</f>
        <v>34.15</v>
      </c>
      <c r="L142" s="227">
        <v>15</v>
      </c>
      <c r="M142" s="227">
        <f>G142*(1+L142/100)</f>
        <v>0</v>
      </c>
      <c r="N142" s="227">
        <v>0</v>
      </c>
      <c r="O142" s="227">
        <f>ROUND(E142*N142,2)</f>
        <v>0</v>
      </c>
      <c r="P142" s="227">
        <v>0</v>
      </c>
      <c r="Q142" s="227">
        <f>ROUND(E142*P142,2)</f>
        <v>0</v>
      </c>
      <c r="R142" s="227"/>
      <c r="S142" s="227" t="s">
        <v>139</v>
      </c>
      <c r="T142" s="227" t="s">
        <v>139</v>
      </c>
      <c r="U142" s="227">
        <v>0</v>
      </c>
      <c r="V142" s="227">
        <f>ROUND(E142*U142,2)</f>
        <v>0</v>
      </c>
      <c r="W142" s="227"/>
      <c r="X142" s="227" t="s">
        <v>251</v>
      </c>
      <c r="Y142" s="208"/>
      <c r="Z142" s="208"/>
      <c r="AA142" s="208"/>
      <c r="AB142" s="208"/>
      <c r="AC142" s="208"/>
      <c r="AD142" s="208"/>
      <c r="AE142" s="208"/>
      <c r="AF142" s="208"/>
      <c r="AG142" s="208" t="s">
        <v>252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x14ac:dyDescent="0.25">
      <c r="A143" s="234" t="s">
        <v>134</v>
      </c>
      <c r="B143" s="235" t="s">
        <v>78</v>
      </c>
      <c r="C143" s="253" t="s">
        <v>79</v>
      </c>
      <c r="D143" s="236"/>
      <c r="E143" s="237"/>
      <c r="F143" s="238"/>
      <c r="G143" s="239">
        <f>SUMIF(AG144:AG147,"&lt;&gt;NOR",G144:G147)</f>
        <v>0</v>
      </c>
      <c r="H143" s="233"/>
      <c r="I143" s="233">
        <f>SUM(I144:I147)</f>
        <v>952</v>
      </c>
      <c r="J143" s="233"/>
      <c r="K143" s="233">
        <f>SUM(K144:K147)</f>
        <v>831.58</v>
      </c>
      <c r="L143" s="233"/>
      <c r="M143" s="233">
        <f>SUM(M144:M147)</f>
        <v>0</v>
      </c>
      <c r="N143" s="233"/>
      <c r="O143" s="233">
        <f>SUM(O144:O147)</f>
        <v>0</v>
      </c>
      <c r="P143" s="233"/>
      <c r="Q143" s="233">
        <f>SUM(Q144:Q147)</f>
        <v>0.01</v>
      </c>
      <c r="R143" s="233"/>
      <c r="S143" s="233"/>
      <c r="T143" s="233"/>
      <c r="U143" s="233"/>
      <c r="V143" s="233">
        <f>SUM(V144:V147)</f>
        <v>0.92999999999999994</v>
      </c>
      <c r="W143" s="233"/>
      <c r="X143" s="233"/>
      <c r="AG143" t="s">
        <v>135</v>
      </c>
    </row>
    <row r="144" spans="1:60" ht="20.399999999999999" outlineLevel="1" x14ac:dyDescent="0.25">
      <c r="A144" s="246">
        <v>58</v>
      </c>
      <c r="B144" s="247" t="s">
        <v>318</v>
      </c>
      <c r="C144" s="254" t="s">
        <v>319</v>
      </c>
      <c r="D144" s="248" t="s">
        <v>138</v>
      </c>
      <c r="E144" s="249">
        <v>1</v>
      </c>
      <c r="F144" s="250"/>
      <c r="G144" s="251">
        <f>ROUND(E144*F144,2)</f>
        <v>0</v>
      </c>
      <c r="H144" s="228">
        <v>0</v>
      </c>
      <c r="I144" s="227">
        <f>ROUND(E144*H144,2)</f>
        <v>0</v>
      </c>
      <c r="J144" s="228">
        <v>605</v>
      </c>
      <c r="K144" s="227">
        <f>ROUND(E144*J144,2)</f>
        <v>605</v>
      </c>
      <c r="L144" s="227">
        <v>15</v>
      </c>
      <c r="M144" s="227">
        <f>G144*(1+L144/100)</f>
        <v>0</v>
      </c>
      <c r="N144" s="227">
        <v>0</v>
      </c>
      <c r="O144" s="227">
        <f>ROUND(E144*N144,2)</f>
        <v>0</v>
      </c>
      <c r="P144" s="227">
        <v>0</v>
      </c>
      <c r="Q144" s="227">
        <f>ROUND(E144*P144,2)</f>
        <v>0</v>
      </c>
      <c r="R144" s="227"/>
      <c r="S144" s="227" t="s">
        <v>139</v>
      </c>
      <c r="T144" s="227" t="s">
        <v>146</v>
      </c>
      <c r="U144" s="227">
        <v>0.5</v>
      </c>
      <c r="V144" s="227">
        <f>ROUND(E144*U144,2)</f>
        <v>0.5</v>
      </c>
      <c r="W144" s="227"/>
      <c r="X144" s="227" t="s">
        <v>140</v>
      </c>
      <c r="Y144" s="208"/>
      <c r="Z144" s="208"/>
      <c r="AA144" s="208"/>
      <c r="AB144" s="208"/>
      <c r="AC144" s="208"/>
      <c r="AD144" s="208"/>
      <c r="AE144" s="208"/>
      <c r="AF144" s="208"/>
      <c r="AG144" s="208" t="s">
        <v>141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5">
      <c r="A145" s="246">
        <v>59</v>
      </c>
      <c r="B145" s="247" t="s">
        <v>320</v>
      </c>
      <c r="C145" s="254" t="s">
        <v>321</v>
      </c>
      <c r="D145" s="248" t="s">
        <v>138</v>
      </c>
      <c r="E145" s="249">
        <v>1</v>
      </c>
      <c r="F145" s="250"/>
      <c r="G145" s="251">
        <f>ROUND(E145*F145,2)</f>
        <v>0</v>
      </c>
      <c r="H145" s="228">
        <v>0</v>
      </c>
      <c r="I145" s="227">
        <f>ROUND(E145*H145,2)</f>
        <v>0</v>
      </c>
      <c r="J145" s="228">
        <v>217</v>
      </c>
      <c r="K145" s="227">
        <f>ROUND(E145*J145,2)</f>
        <v>217</v>
      </c>
      <c r="L145" s="227">
        <v>15</v>
      </c>
      <c r="M145" s="227">
        <f>G145*(1+L145/100)</f>
        <v>0</v>
      </c>
      <c r="N145" s="227">
        <v>0</v>
      </c>
      <c r="O145" s="227">
        <f>ROUND(E145*N145,2)</f>
        <v>0</v>
      </c>
      <c r="P145" s="227">
        <v>1.489E-2</v>
      </c>
      <c r="Q145" s="227">
        <f>ROUND(E145*P145,2)</f>
        <v>0.01</v>
      </c>
      <c r="R145" s="227"/>
      <c r="S145" s="227" t="s">
        <v>139</v>
      </c>
      <c r="T145" s="227" t="s">
        <v>146</v>
      </c>
      <c r="U145" s="227">
        <v>0.42899999999999999</v>
      </c>
      <c r="V145" s="227">
        <f>ROUND(E145*U145,2)</f>
        <v>0.43</v>
      </c>
      <c r="W145" s="227"/>
      <c r="X145" s="227" t="s">
        <v>140</v>
      </c>
      <c r="Y145" s="208"/>
      <c r="Z145" s="208"/>
      <c r="AA145" s="208"/>
      <c r="AB145" s="208"/>
      <c r="AC145" s="208"/>
      <c r="AD145" s="208"/>
      <c r="AE145" s="208"/>
      <c r="AF145" s="208"/>
      <c r="AG145" s="208" t="s">
        <v>141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ht="20.399999999999999" outlineLevel="1" x14ac:dyDescent="0.25">
      <c r="A146" s="246">
        <v>60</v>
      </c>
      <c r="B146" s="247" t="s">
        <v>322</v>
      </c>
      <c r="C146" s="254" t="s">
        <v>323</v>
      </c>
      <c r="D146" s="248" t="s">
        <v>138</v>
      </c>
      <c r="E146" s="249">
        <v>1</v>
      </c>
      <c r="F146" s="250"/>
      <c r="G146" s="251">
        <f>ROUND(E146*F146,2)</f>
        <v>0</v>
      </c>
      <c r="H146" s="228">
        <v>952</v>
      </c>
      <c r="I146" s="227">
        <f>ROUND(E146*H146,2)</f>
        <v>952</v>
      </c>
      <c r="J146" s="228">
        <v>0</v>
      </c>
      <c r="K146" s="227">
        <f>ROUND(E146*J146,2)</f>
        <v>0</v>
      </c>
      <c r="L146" s="227">
        <v>15</v>
      </c>
      <c r="M146" s="227">
        <f>G146*(1+L146/100)</f>
        <v>0</v>
      </c>
      <c r="N146" s="227">
        <v>5.9000000000000003E-4</v>
      </c>
      <c r="O146" s="227">
        <f>ROUND(E146*N146,2)</f>
        <v>0</v>
      </c>
      <c r="P146" s="227">
        <v>0</v>
      </c>
      <c r="Q146" s="227">
        <f>ROUND(E146*P146,2)</f>
        <v>0</v>
      </c>
      <c r="R146" s="227"/>
      <c r="S146" s="227" t="s">
        <v>139</v>
      </c>
      <c r="T146" s="227" t="s">
        <v>146</v>
      </c>
      <c r="U146" s="227">
        <v>0</v>
      </c>
      <c r="V146" s="227">
        <f>ROUND(E146*U146,2)</f>
        <v>0</v>
      </c>
      <c r="W146" s="227"/>
      <c r="X146" s="227" t="s">
        <v>312</v>
      </c>
      <c r="Y146" s="208"/>
      <c r="Z146" s="208"/>
      <c r="AA146" s="208"/>
      <c r="AB146" s="208"/>
      <c r="AC146" s="208"/>
      <c r="AD146" s="208"/>
      <c r="AE146" s="208"/>
      <c r="AF146" s="208"/>
      <c r="AG146" s="208" t="s">
        <v>324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5">
      <c r="A147" s="246">
        <v>61</v>
      </c>
      <c r="B147" s="247" t="s">
        <v>325</v>
      </c>
      <c r="C147" s="254" t="s">
        <v>326</v>
      </c>
      <c r="D147" s="248" t="s">
        <v>0</v>
      </c>
      <c r="E147" s="249">
        <v>17.739999999999998</v>
      </c>
      <c r="F147" s="250"/>
      <c r="G147" s="251">
        <f>ROUND(E147*F147,2)</f>
        <v>0</v>
      </c>
      <c r="H147" s="228">
        <v>0</v>
      </c>
      <c r="I147" s="227">
        <f>ROUND(E147*H147,2)</f>
        <v>0</v>
      </c>
      <c r="J147" s="228">
        <v>0.54</v>
      </c>
      <c r="K147" s="227">
        <f>ROUND(E147*J147,2)</f>
        <v>9.58</v>
      </c>
      <c r="L147" s="227">
        <v>15</v>
      </c>
      <c r="M147" s="227">
        <f>G147*(1+L147/100)</f>
        <v>0</v>
      </c>
      <c r="N147" s="227">
        <v>0</v>
      </c>
      <c r="O147" s="227">
        <f>ROUND(E147*N147,2)</f>
        <v>0</v>
      </c>
      <c r="P147" s="227">
        <v>0</v>
      </c>
      <c r="Q147" s="227">
        <f>ROUND(E147*P147,2)</f>
        <v>0</v>
      </c>
      <c r="R147" s="227"/>
      <c r="S147" s="227" t="s">
        <v>139</v>
      </c>
      <c r="T147" s="227" t="s">
        <v>139</v>
      </c>
      <c r="U147" s="227">
        <v>0</v>
      </c>
      <c r="V147" s="227">
        <f>ROUND(E147*U147,2)</f>
        <v>0</v>
      </c>
      <c r="W147" s="227"/>
      <c r="X147" s="227" t="s">
        <v>251</v>
      </c>
      <c r="Y147" s="208"/>
      <c r="Z147" s="208"/>
      <c r="AA147" s="208"/>
      <c r="AB147" s="208"/>
      <c r="AC147" s="208"/>
      <c r="AD147" s="208"/>
      <c r="AE147" s="208"/>
      <c r="AF147" s="208"/>
      <c r="AG147" s="208" t="s">
        <v>252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x14ac:dyDescent="0.25">
      <c r="A148" s="234" t="s">
        <v>134</v>
      </c>
      <c r="B148" s="235" t="s">
        <v>80</v>
      </c>
      <c r="C148" s="253" t="s">
        <v>81</v>
      </c>
      <c r="D148" s="236"/>
      <c r="E148" s="237"/>
      <c r="F148" s="238"/>
      <c r="G148" s="239">
        <f>SUMIF(AG149:AG155,"&lt;&gt;NOR",G149:G155)</f>
        <v>0</v>
      </c>
      <c r="H148" s="233"/>
      <c r="I148" s="233">
        <f>SUM(I149:I155)</f>
        <v>34873.5</v>
      </c>
      <c r="J148" s="233"/>
      <c r="K148" s="233">
        <f>SUM(K149:K155)</f>
        <v>7917.18</v>
      </c>
      <c r="L148" s="233"/>
      <c r="M148" s="233">
        <f>SUM(M149:M155)</f>
        <v>0</v>
      </c>
      <c r="N148" s="233"/>
      <c r="O148" s="233">
        <f>SUM(O149:O155)</f>
        <v>0.4</v>
      </c>
      <c r="P148" s="233"/>
      <c r="Q148" s="233">
        <f>SUM(Q149:Q155)</f>
        <v>0</v>
      </c>
      <c r="R148" s="233"/>
      <c r="S148" s="233"/>
      <c r="T148" s="233"/>
      <c r="U148" s="233"/>
      <c r="V148" s="233">
        <f>SUM(V149:V155)</f>
        <v>8.6300000000000008</v>
      </c>
      <c r="W148" s="233"/>
      <c r="X148" s="233"/>
      <c r="AG148" t="s">
        <v>135</v>
      </c>
    </row>
    <row r="149" spans="1:60" ht="30.6" outlineLevel="1" x14ac:dyDescent="0.25">
      <c r="A149" s="240">
        <v>62</v>
      </c>
      <c r="B149" s="241" t="s">
        <v>327</v>
      </c>
      <c r="C149" s="255" t="s">
        <v>328</v>
      </c>
      <c r="D149" s="242" t="s">
        <v>144</v>
      </c>
      <c r="E149" s="243">
        <v>38.68</v>
      </c>
      <c r="F149" s="244"/>
      <c r="G149" s="245">
        <f>ROUND(E149*F149,2)</f>
        <v>0</v>
      </c>
      <c r="H149" s="228">
        <v>901.59</v>
      </c>
      <c r="I149" s="227">
        <f>ROUND(E149*H149,2)</f>
        <v>34873.5</v>
      </c>
      <c r="J149" s="228">
        <v>112.41</v>
      </c>
      <c r="K149" s="227">
        <f>ROUND(E149*J149,2)</f>
        <v>4348.0200000000004</v>
      </c>
      <c r="L149" s="227">
        <v>15</v>
      </c>
      <c r="M149" s="227">
        <f>G149*(1+L149/100)</f>
        <v>0</v>
      </c>
      <c r="N149" s="227">
        <v>1.043E-2</v>
      </c>
      <c r="O149" s="227">
        <f>ROUND(E149*N149,2)</f>
        <v>0.4</v>
      </c>
      <c r="P149" s="227">
        <v>0</v>
      </c>
      <c r="Q149" s="227">
        <f>ROUND(E149*P149,2)</f>
        <v>0</v>
      </c>
      <c r="R149" s="227"/>
      <c r="S149" s="227" t="s">
        <v>139</v>
      </c>
      <c r="T149" s="227" t="s">
        <v>139</v>
      </c>
      <c r="U149" s="227">
        <v>0.223</v>
      </c>
      <c r="V149" s="227">
        <f>ROUND(E149*U149,2)</f>
        <v>8.6300000000000008</v>
      </c>
      <c r="W149" s="227"/>
      <c r="X149" s="227" t="s">
        <v>140</v>
      </c>
      <c r="Y149" s="208"/>
      <c r="Z149" s="208"/>
      <c r="AA149" s="208"/>
      <c r="AB149" s="208"/>
      <c r="AC149" s="208"/>
      <c r="AD149" s="208"/>
      <c r="AE149" s="208"/>
      <c r="AF149" s="208"/>
      <c r="AG149" s="208" t="s">
        <v>141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5">
      <c r="A150" s="225"/>
      <c r="B150" s="226"/>
      <c r="C150" s="257" t="s">
        <v>209</v>
      </c>
      <c r="D150" s="231"/>
      <c r="E150" s="232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148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5">
      <c r="A151" s="225"/>
      <c r="B151" s="226"/>
      <c r="C151" s="258" t="s">
        <v>210</v>
      </c>
      <c r="D151" s="231"/>
      <c r="E151" s="232">
        <v>7.84</v>
      </c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148</v>
      </c>
      <c r="AH151" s="208">
        <v>2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5">
      <c r="A152" s="225"/>
      <c r="B152" s="226"/>
      <c r="C152" s="258" t="s">
        <v>211</v>
      </c>
      <c r="D152" s="231"/>
      <c r="E152" s="232">
        <v>11.5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148</v>
      </c>
      <c r="AH152" s="208">
        <v>2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5">
      <c r="A153" s="225"/>
      <c r="B153" s="226"/>
      <c r="C153" s="257" t="s">
        <v>212</v>
      </c>
      <c r="D153" s="231"/>
      <c r="E153" s="232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148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5">
      <c r="A154" s="225"/>
      <c r="B154" s="226"/>
      <c r="C154" s="256" t="s">
        <v>329</v>
      </c>
      <c r="D154" s="229"/>
      <c r="E154" s="230">
        <v>38.68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148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5">
      <c r="A155" s="246">
        <v>63</v>
      </c>
      <c r="B155" s="247" t="s">
        <v>330</v>
      </c>
      <c r="C155" s="254" t="s">
        <v>331</v>
      </c>
      <c r="D155" s="248" t="s">
        <v>0</v>
      </c>
      <c r="E155" s="249">
        <v>392.21519999999998</v>
      </c>
      <c r="F155" s="250"/>
      <c r="G155" s="251">
        <f>ROUND(E155*F155,2)</f>
        <v>0</v>
      </c>
      <c r="H155" s="228">
        <v>0</v>
      </c>
      <c r="I155" s="227">
        <f>ROUND(E155*H155,2)</f>
        <v>0</v>
      </c>
      <c r="J155" s="228">
        <v>9.1</v>
      </c>
      <c r="K155" s="227">
        <f>ROUND(E155*J155,2)</f>
        <v>3569.16</v>
      </c>
      <c r="L155" s="227">
        <v>15</v>
      </c>
      <c r="M155" s="227">
        <f>G155*(1+L155/100)</f>
        <v>0</v>
      </c>
      <c r="N155" s="227">
        <v>0</v>
      </c>
      <c r="O155" s="227">
        <f>ROUND(E155*N155,2)</f>
        <v>0</v>
      </c>
      <c r="P155" s="227">
        <v>0</v>
      </c>
      <c r="Q155" s="227">
        <f>ROUND(E155*P155,2)</f>
        <v>0</v>
      </c>
      <c r="R155" s="227"/>
      <c r="S155" s="227" t="s">
        <v>139</v>
      </c>
      <c r="T155" s="227" t="s">
        <v>139</v>
      </c>
      <c r="U155" s="227">
        <v>0</v>
      </c>
      <c r="V155" s="227">
        <f>ROUND(E155*U155,2)</f>
        <v>0</v>
      </c>
      <c r="W155" s="227"/>
      <c r="X155" s="227" t="s">
        <v>251</v>
      </c>
      <c r="Y155" s="208"/>
      <c r="Z155" s="208"/>
      <c r="AA155" s="208"/>
      <c r="AB155" s="208"/>
      <c r="AC155" s="208"/>
      <c r="AD155" s="208"/>
      <c r="AE155" s="208"/>
      <c r="AF155" s="208"/>
      <c r="AG155" s="208" t="s">
        <v>252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x14ac:dyDescent="0.25">
      <c r="A156" s="234" t="s">
        <v>134</v>
      </c>
      <c r="B156" s="235" t="s">
        <v>82</v>
      </c>
      <c r="C156" s="253" t="s">
        <v>83</v>
      </c>
      <c r="D156" s="236"/>
      <c r="E156" s="237"/>
      <c r="F156" s="238"/>
      <c r="G156" s="239">
        <f>SUMIF(AG157:AG157,"&lt;&gt;NOR",G157:G157)</f>
        <v>0</v>
      </c>
      <c r="H156" s="233"/>
      <c r="I156" s="233">
        <f>SUM(I157:I157)</f>
        <v>909.55</v>
      </c>
      <c r="J156" s="233"/>
      <c r="K156" s="233">
        <f>SUM(K157:K157)</f>
        <v>990.45</v>
      </c>
      <c r="L156" s="233"/>
      <c r="M156" s="233">
        <f>SUM(M157:M157)</f>
        <v>0</v>
      </c>
      <c r="N156" s="233"/>
      <c r="O156" s="233">
        <f>SUM(O157:O157)</f>
        <v>0.02</v>
      </c>
      <c r="P156" s="233"/>
      <c r="Q156" s="233">
        <f>SUM(Q157:Q157)</f>
        <v>0</v>
      </c>
      <c r="R156" s="233"/>
      <c r="S156" s="233"/>
      <c r="T156" s="233"/>
      <c r="U156" s="233"/>
      <c r="V156" s="233">
        <f>SUM(V157:V157)</f>
        <v>1.05</v>
      </c>
      <c r="W156" s="233"/>
      <c r="X156" s="233"/>
      <c r="AG156" t="s">
        <v>135</v>
      </c>
    </row>
    <row r="157" spans="1:60" ht="20.399999999999999" outlineLevel="1" x14ac:dyDescent="0.25">
      <c r="A157" s="246">
        <v>64</v>
      </c>
      <c r="B157" s="247" t="s">
        <v>332</v>
      </c>
      <c r="C157" s="254" t="s">
        <v>333</v>
      </c>
      <c r="D157" s="248" t="s">
        <v>255</v>
      </c>
      <c r="E157" s="249">
        <v>1</v>
      </c>
      <c r="F157" s="250"/>
      <c r="G157" s="251">
        <f>ROUND(E157*F157,2)</f>
        <v>0</v>
      </c>
      <c r="H157" s="228">
        <v>909.55</v>
      </c>
      <c r="I157" s="227">
        <f>ROUND(E157*H157,2)</f>
        <v>909.55</v>
      </c>
      <c r="J157" s="228">
        <v>990.45</v>
      </c>
      <c r="K157" s="227">
        <f>ROUND(E157*J157,2)</f>
        <v>990.45</v>
      </c>
      <c r="L157" s="227">
        <v>15</v>
      </c>
      <c r="M157" s="227">
        <f>G157*(1+L157/100)</f>
        <v>0</v>
      </c>
      <c r="N157" s="227">
        <v>1.8010000000000002E-2</v>
      </c>
      <c r="O157" s="227">
        <f>ROUND(E157*N157,2)</f>
        <v>0.02</v>
      </c>
      <c r="P157" s="227">
        <v>0</v>
      </c>
      <c r="Q157" s="227">
        <f>ROUND(E157*P157,2)</f>
        <v>0</v>
      </c>
      <c r="R157" s="227"/>
      <c r="S157" s="227" t="s">
        <v>145</v>
      </c>
      <c r="T157" s="227" t="s">
        <v>146</v>
      </c>
      <c r="U157" s="227">
        <v>1.05</v>
      </c>
      <c r="V157" s="227">
        <f>ROUND(E157*U157,2)</f>
        <v>1.05</v>
      </c>
      <c r="W157" s="227"/>
      <c r="X157" s="227" t="s">
        <v>140</v>
      </c>
      <c r="Y157" s="208"/>
      <c r="Z157" s="208"/>
      <c r="AA157" s="208"/>
      <c r="AB157" s="208"/>
      <c r="AC157" s="208"/>
      <c r="AD157" s="208"/>
      <c r="AE157" s="208"/>
      <c r="AF157" s="208"/>
      <c r="AG157" s="208" t="s">
        <v>141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x14ac:dyDescent="0.25">
      <c r="A158" s="234" t="s">
        <v>134</v>
      </c>
      <c r="B158" s="235" t="s">
        <v>84</v>
      </c>
      <c r="C158" s="253" t="s">
        <v>85</v>
      </c>
      <c r="D158" s="236"/>
      <c r="E158" s="237"/>
      <c r="F158" s="238"/>
      <c r="G158" s="239">
        <f>SUMIF(AG159:AG161,"&lt;&gt;NOR",G159:G161)</f>
        <v>0</v>
      </c>
      <c r="H158" s="233"/>
      <c r="I158" s="233">
        <f>SUM(I159:I161)</f>
        <v>0</v>
      </c>
      <c r="J158" s="233"/>
      <c r="K158" s="233">
        <f>SUM(K159:K161)</f>
        <v>1047.03</v>
      </c>
      <c r="L158" s="233"/>
      <c r="M158" s="233">
        <f>SUM(M159:M161)</f>
        <v>0</v>
      </c>
      <c r="N158" s="233"/>
      <c r="O158" s="233">
        <f>SUM(O159:O161)</f>
        <v>0.01</v>
      </c>
      <c r="P158" s="233"/>
      <c r="Q158" s="233">
        <f>SUM(Q159:Q161)</f>
        <v>0</v>
      </c>
      <c r="R158" s="233"/>
      <c r="S158" s="233"/>
      <c r="T158" s="233"/>
      <c r="U158" s="233"/>
      <c r="V158" s="233">
        <f>SUM(V159:V161)</f>
        <v>1.47</v>
      </c>
      <c r="W158" s="233"/>
      <c r="X158" s="233"/>
      <c r="AG158" t="s">
        <v>135</v>
      </c>
    </row>
    <row r="159" spans="1:60" ht="20.399999999999999" outlineLevel="1" x14ac:dyDescent="0.25">
      <c r="A159" s="240">
        <v>65</v>
      </c>
      <c r="B159" s="241" t="s">
        <v>334</v>
      </c>
      <c r="C159" s="255" t="s">
        <v>335</v>
      </c>
      <c r="D159" s="242" t="s">
        <v>180</v>
      </c>
      <c r="E159" s="243">
        <v>1.8</v>
      </c>
      <c r="F159" s="244"/>
      <c r="G159" s="245">
        <f>ROUND(E159*F159,2)</f>
        <v>0</v>
      </c>
      <c r="H159" s="228">
        <v>0</v>
      </c>
      <c r="I159" s="227">
        <f>ROUND(E159*H159,2)</f>
        <v>0</v>
      </c>
      <c r="J159" s="228">
        <v>570</v>
      </c>
      <c r="K159" s="227">
        <f>ROUND(E159*J159,2)</f>
        <v>1026</v>
      </c>
      <c r="L159" s="227">
        <v>15</v>
      </c>
      <c r="M159" s="227">
        <f>G159*(1+L159/100)</f>
        <v>0</v>
      </c>
      <c r="N159" s="227">
        <v>3.4499999999999999E-3</v>
      </c>
      <c r="O159" s="227">
        <f>ROUND(E159*N159,2)</f>
        <v>0.01</v>
      </c>
      <c r="P159" s="227">
        <v>0</v>
      </c>
      <c r="Q159" s="227">
        <f>ROUND(E159*P159,2)</f>
        <v>0</v>
      </c>
      <c r="R159" s="227"/>
      <c r="S159" s="227" t="s">
        <v>145</v>
      </c>
      <c r="T159" s="227" t="s">
        <v>139</v>
      </c>
      <c r="U159" s="227">
        <v>0.81915000000000004</v>
      </c>
      <c r="V159" s="227">
        <f>ROUND(E159*U159,2)</f>
        <v>1.47</v>
      </c>
      <c r="W159" s="227"/>
      <c r="X159" s="227" t="s">
        <v>140</v>
      </c>
      <c r="Y159" s="208"/>
      <c r="Z159" s="208"/>
      <c r="AA159" s="208"/>
      <c r="AB159" s="208"/>
      <c r="AC159" s="208"/>
      <c r="AD159" s="208"/>
      <c r="AE159" s="208"/>
      <c r="AF159" s="208"/>
      <c r="AG159" s="208" t="s">
        <v>141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5">
      <c r="A160" s="225"/>
      <c r="B160" s="226"/>
      <c r="C160" s="256" t="s">
        <v>336</v>
      </c>
      <c r="D160" s="229"/>
      <c r="E160" s="230">
        <v>1.8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148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5">
      <c r="A161" s="246">
        <v>66</v>
      </c>
      <c r="B161" s="247" t="s">
        <v>337</v>
      </c>
      <c r="C161" s="254" t="s">
        <v>338</v>
      </c>
      <c r="D161" s="248" t="s">
        <v>0</v>
      </c>
      <c r="E161" s="249">
        <v>10.26</v>
      </c>
      <c r="F161" s="250"/>
      <c r="G161" s="251">
        <f>ROUND(E161*F161,2)</f>
        <v>0</v>
      </c>
      <c r="H161" s="228">
        <v>0</v>
      </c>
      <c r="I161" s="227">
        <f>ROUND(E161*H161,2)</f>
        <v>0</v>
      </c>
      <c r="J161" s="228">
        <v>2.0499999999999998</v>
      </c>
      <c r="K161" s="227">
        <f>ROUND(E161*J161,2)</f>
        <v>21.03</v>
      </c>
      <c r="L161" s="227">
        <v>15</v>
      </c>
      <c r="M161" s="227">
        <f>G161*(1+L161/100)</f>
        <v>0</v>
      </c>
      <c r="N161" s="227">
        <v>0</v>
      </c>
      <c r="O161" s="227">
        <f>ROUND(E161*N161,2)</f>
        <v>0</v>
      </c>
      <c r="P161" s="227">
        <v>0</v>
      </c>
      <c r="Q161" s="227">
        <f>ROUND(E161*P161,2)</f>
        <v>0</v>
      </c>
      <c r="R161" s="227"/>
      <c r="S161" s="227" t="s">
        <v>139</v>
      </c>
      <c r="T161" s="227" t="s">
        <v>139</v>
      </c>
      <c r="U161" s="227">
        <v>0</v>
      </c>
      <c r="V161" s="227">
        <f>ROUND(E161*U161,2)</f>
        <v>0</v>
      </c>
      <c r="W161" s="227"/>
      <c r="X161" s="227" t="s">
        <v>251</v>
      </c>
      <c r="Y161" s="208"/>
      <c r="Z161" s="208"/>
      <c r="AA161" s="208"/>
      <c r="AB161" s="208"/>
      <c r="AC161" s="208"/>
      <c r="AD161" s="208"/>
      <c r="AE161" s="208"/>
      <c r="AF161" s="208"/>
      <c r="AG161" s="208" t="s">
        <v>252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x14ac:dyDescent="0.25">
      <c r="A162" s="234" t="s">
        <v>134</v>
      </c>
      <c r="B162" s="235" t="s">
        <v>86</v>
      </c>
      <c r="C162" s="253" t="s">
        <v>87</v>
      </c>
      <c r="D162" s="236"/>
      <c r="E162" s="237"/>
      <c r="F162" s="238"/>
      <c r="G162" s="239">
        <f>SUMIF(AG163:AG191,"&lt;&gt;NOR",G163:G191)</f>
        <v>0</v>
      </c>
      <c r="H162" s="233"/>
      <c r="I162" s="233">
        <f>SUM(I163:I191)</f>
        <v>33289.449999999997</v>
      </c>
      <c r="J162" s="233"/>
      <c r="K162" s="233">
        <f>SUM(K163:K191)</f>
        <v>23444.38</v>
      </c>
      <c r="L162" s="233"/>
      <c r="M162" s="233">
        <f>SUM(M163:M191)</f>
        <v>0</v>
      </c>
      <c r="N162" s="233"/>
      <c r="O162" s="233">
        <f>SUM(O163:O191)</f>
        <v>6.9999999999999993E-2</v>
      </c>
      <c r="P162" s="233"/>
      <c r="Q162" s="233">
        <f>SUM(Q163:Q191)</f>
        <v>0.19</v>
      </c>
      <c r="R162" s="233"/>
      <c r="S162" s="233"/>
      <c r="T162" s="233"/>
      <c r="U162" s="233"/>
      <c r="V162" s="233">
        <f>SUM(V163:V191)</f>
        <v>12.09</v>
      </c>
      <c r="W162" s="233"/>
      <c r="X162" s="233"/>
      <c r="AG162" t="s">
        <v>135</v>
      </c>
    </row>
    <row r="163" spans="1:60" ht="20.399999999999999" outlineLevel="1" x14ac:dyDescent="0.25">
      <c r="A163" s="246">
        <v>67</v>
      </c>
      <c r="B163" s="247" t="s">
        <v>339</v>
      </c>
      <c r="C163" s="254" t="s">
        <v>340</v>
      </c>
      <c r="D163" s="248" t="s">
        <v>138</v>
      </c>
      <c r="E163" s="249">
        <v>1</v>
      </c>
      <c r="F163" s="250"/>
      <c r="G163" s="251">
        <f>ROUND(E163*F163,2)</f>
        <v>0</v>
      </c>
      <c r="H163" s="228">
        <v>76.13</v>
      </c>
      <c r="I163" s="227">
        <f>ROUND(E163*H163,2)</f>
        <v>76.13</v>
      </c>
      <c r="J163" s="228">
        <v>1108.8699999999999</v>
      </c>
      <c r="K163" s="227">
        <f>ROUND(E163*J163,2)</f>
        <v>1108.8699999999999</v>
      </c>
      <c r="L163" s="227">
        <v>15</v>
      </c>
      <c r="M163" s="227">
        <f>G163*(1+L163/100)</f>
        <v>0</v>
      </c>
      <c r="N163" s="227">
        <v>8.9999999999999998E-4</v>
      </c>
      <c r="O163" s="227">
        <f>ROUND(E163*N163,2)</f>
        <v>0</v>
      </c>
      <c r="P163" s="227">
        <v>0</v>
      </c>
      <c r="Q163" s="227">
        <f>ROUND(E163*P163,2)</f>
        <v>0</v>
      </c>
      <c r="R163" s="227"/>
      <c r="S163" s="227" t="s">
        <v>139</v>
      </c>
      <c r="T163" s="227" t="s">
        <v>139</v>
      </c>
      <c r="U163" s="227">
        <v>2.29</v>
      </c>
      <c r="V163" s="227">
        <f>ROUND(E163*U163,2)</f>
        <v>2.29</v>
      </c>
      <c r="W163" s="227"/>
      <c r="X163" s="227" t="s">
        <v>140</v>
      </c>
      <c r="Y163" s="208"/>
      <c r="Z163" s="208"/>
      <c r="AA163" s="208"/>
      <c r="AB163" s="208"/>
      <c r="AC163" s="208"/>
      <c r="AD163" s="208"/>
      <c r="AE163" s="208"/>
      <c r="AF163" s="208"/>
      <c r="AG163" s="208" t="s">
        <v>141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5">
      <c r="A164" s="246">
        <v>68</v>
      </c>
      <c r="B164" s="247" t="s">
        <v>341</v>
      </c>
      <c r="C164" s="254" t="s">
        <v>342</v>
      </c>
      <c r="D164" s="248" t="s">
        <v>138</v>
      </c>
      <c r="E164" s="249">
        <v>4</v>
      </c>
      <c r="F164" s="250"/>
      <c r="G164" s="251">
        <f>ROUND(E164*F164,2)</f>
        <v>0</v>
      </c>
      <c r="H164" s="228">
        <v>0</v>
      </c>
      <c r="I164" s="227">
        <f>ROUND(E164*H164,2)</f>
        <v>0</v>
      </c>
      <c r="J164" s="228">
        <v>450</v>
      </c>
      <c r="K164" s="227">
        <f>ROUND(E164*J164,2)</f>
        <v>1800</v>
      </c>
      <c r="L164" s="227">
        <v>15</v>
      </c>
      <c r="M164" s="227">
        <f>G164*(1+L164/100)</f>
        <v>0</v>
      </c>
      <c r="N164" s="227">
        <v>0</v>
      </c>
      <c r="O164" s="227">
        <f>ROUND(E164*N164,2)</f>
        <v>0</v>
      </c>
      <c r="P164" s="227">
        <v>0</v>
      </c>
      <c r="Q164" s="227">
        <f>ROUND(E164*P164,2)</f>
        <v>0</v>
      </c>
      <c r="R164" s="227"/>
      <c r="S164" s="227" t="s">
        <v>139</v>
      </c>
      <c r="T164" s="227" t="s">
        <v>146</v>
      </c>
      <c r="U164" s="227">
        <v>1.45</v>
      </c>
      <c r="V164" s="227">
        <f>ROUND(E164*U164,2)</f>
        <v>5.8</v>
      </c>
      <c r="W164" s="227"/>
      <c r="X164" s="227" t="s">
        <v>140</v>
      </c>
      <c r="Y164" s="208"/>
      <c r="Z164" s="208"/>
      <c r="AA164" s="208"/>
      <c r="AB164" s="208"/>
      <c r="AC164" s="208"/>
      <c r="AD164" s="208"/>
      <c r="AE164" s="208"/>
      <c r="AF164" s="208"/>
      <c r="AG164" s="208" t="s">
        <v>141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5">
      <c r="A165" s="246">
        <v>69</v>
      </c>
      <c r="B165" s="247" t="s">
        <v>343</v>
      </c>
      <c r="C165" s="254" t="s">
        <v>344</v>
      </c>
      <c r="D165" s="248" t="s">
        <v>138</v>
      </c>
      <c r="E165" s="249">
        <v>4</v>
      </c>
      <c r="F165" s="250"/>
      <c r="G165" s="251">
        <f>ROUND(E165*F165,2)</f>
        <v>0</v>
      </c>
      <c r="H165" s="228">
        <v>0</v>
      </c>
      <c r="I165" s="227">
        <f>ROUND(E165*H165,2)</f>
        <v>0</v>
      </c>
      <c r="J165" s="228">
        <v>72.599999999999994</v>
      </c>
      <c r="K165" s="227">
        <f>ROUND(E165*J165,2)</f>
        <v>290.39999999999998</v>
      </c>
      <c r="L165" s="227">
        <v>15</v>
      </c>
      <c r="M165" s="227">
        <f>G165*(1+L165/100)</f>
        <v>0</v>
      </c>
      <c r="N165" s="227">
        <v>0</v>
      </c>
      <c r="O165" s="227">
        <f>ROUND(E165*N165,2)</f>
        <v>0</v>
      </c>
      <c r="P165" s="227">
        <v>0</v>
      </c>
      <c r="Q165" s="227">
        <f>ROUND(E165*P165,2)</f>
        <v>0</v>
      </c>
      <c r="R165" s="227"/>
      <c r="S165" s="227" t="s">
        <v>139</v>
      </c>
      <c r="T165" s="227" t="s">
        <v>139</v>
      </c>
      <c r="U165" s="227">
        <v>0.14399999999999999</v>
      </c>
      <c r="V165" s="227">
        <f>ROUND(E165*U165,2)</f>
        <v>0.57999999999999996</v>
      </c>
      <c r="W165" s="227"/>
      <c r="X165" s="227" t="s">
        <v>140</v>
      </c>
      <c r="Y165" s="208"/>
      <c r="Z165" s="208"/>
      <c r="AA165" s="208"/>
      <c r="AB165" s="208"/>
      <c r="AC165" s="208"/>
      <c r="AD165" s="208"/>
      <c r="AE165" s="208"/>
      <c r="AF165" s="208"/>
      <c r="AG165" s="208" t="s">
        <v>141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5">
      <c r="A166" s="246">
        <v>70</v>
      </c>
      <c r="B166" s="247" t="s">
        <v>345</v>
      </c>
      <c r="C166" s="254" t="s">
        <v>346</v>
      </c>
      <c r="D166" s="248" t="s">
        <v>138</v>
      </c>
      <c r="E166" s="249">
        <v>1</v>
      </c>
      <c r="F166" s="250"/>
      <c r="G166" s="251">
        <f>ROUND(E166*F166,2)</f>
        <v>0</v>
      </c>
      <c r="H166" s="228">
        <v>0</v>
      </c>
      <c r="I166" s="227">
        <f>ROUND(E166*H166,2)</f>
        <v>0</v>
      </c>
      <c r="J166" s="228">
        <v>1000</v>
      </c>
      <c r="K166" s="227">
        <f>ROUND(E166*J166,2)</f>
        <v>1000</v>
      </c>
      <c r="L166" s="227">
        <v>15</v>
      </c>
      <c r="M166" s="227">
        <f>G166*(1+L166/100)</f>
        <v>0</v>
      </c>
      <c r="N166" s="227">
        <v>0</v>
      </c>
      <c r="O166" s="227">
        <f>ROUND(E166*N166,2)</f>
        <v>0</v>
      </c>
      <c r="P166" s="227">
        <v>0.17399999999999999</v>
      </c>
      <c r="Q166" s="227">
        <f>ROUND(E166*P166,2)</f>
        <v>0.17</v>
      </c>
      <c r="R166" s="227"/>
      <c r="S166" s="227" t="s">
        <v>139</v>
      </c>
      <c r="T166" s="227" t="s">
        <v>146</v>
      </c>
      <c r="U166" s="227">
        <v>0.95</v>
      </c>
      <c r="V166" s="227">
        <f>ROUND(E166*U166,2)</f>
        <v>0.95</v>
      </c>
      <c r="W166" s="227"/>
      <c r="X166" s="227" t="s">
        <v>140</v>
      </c>
      <c r="Y166" s="208"/>
      <c r="Z166" s="208"/>
      <c r="AA166" s="208"/>
      <c r="AB166" s="208"/>
      <c r="AC166" s="208"/>
      <c r="AD166" s="208"/>
      <c r="AE166" s="208"/>
      <c r="AF166" s="208"/>
      <c r="AG166" s="208" t="s">
        <v>141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ht="40.799999999999997" outlineLevel="1" x14ac:dyDescent="0.25">
      <c r="A167" s="246">
        <v>71</v>
      </c>
      <c r="B167" s="247" t="s">
        <v>347</v>
      </c>
      <c r="C167" s="254" t="s">
        <v>348</v>
      </c>
      <c r="D167" s="248" t="s">
        <v>138</v>
      </c>
      <c r="E167" s="249">
        <v>1</v>
      </c>
      <c r="F167" s="250"/>
      <c r="G167" s="251">
        <f>ROUND(E167*F167,2)</f>
        <v>0</v>
      </c>
      <c r="H167" s="228">
        <v>0</v>
      </c>
      <c r="I167" s="227">
        <f>ROUND(E167*H167,2)</f>
        <v>0</v>
      </c>
      <c r="J167" s="228">
        <v>4980</v>
      </c>
      <c r="K167" s="227">
        <f>ROUND(E167*J167,2)</f>
        <v>4980</v>
      </c>
      <c r="L167" s="227">
        <v>15</v>
      </c>
      <c r="M167" s="227">
        <f>G167*(1+L167/100)</f>
        <v>0</v>
      </c>
      <c r="N167" s="227">
        <v>0</v>
      </c>
      <c r="O167" s="227">
        <f>ROUND(E167*N167,2)</f>
        <v>0</v>
      </c>
      <c r="P167" s="227">
        <v>0</v>
      </c>
      <c r="Q167" s="227">
        <f>ROUND(E167*P167,2)</f>
        <v>0</v>
      </c>
      <c r="R167" s="227"/>
      <c r="S167" s="227" t="s">
        <v>145</v>
      </c>
      <c r="T167" s="227" t="s">
        <v>146</v>
      </c>
      <c r="U167" s="227">
        <v>0</v>
      </c>
      <c r="V167" s="227">
        <f>ROUND(E167*U167,2)</f>
        <v>0</v>
      </c>
      <c r="W167" s="227"/>
      <c r="X167" s="227" t="s">
        <v>140</v>
      </c>
      <c r="Y167" s="208"/>
      <c r="Z167" s="208"/>
      <c r="AA167" s="208"/>
      <c r="AB167" s="208"/>
      <c r="AC167" s="208"/>
      <c r="AD167" s="208"/>
      <c r="AE167" s="208"/>
      <c r="AF167" s="208"/>
      <c r="AG167" s="208" t="s">
        <v>141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5">
      <c r="A168" s="246">
        <v>72</v>
      </c>
      <c r="B168" s="247" t="s">
        <v>349</v>
      </c>
      <c r="C168" s="254" t="s">
        <v>350</v>
      </c>
      <c r="D168" s="248" t="s">
        <v>351</v>
      </c>
      <c r="E168" s="249">
        <v>2</v>
      </c>
      <c r="F168" s="250"/>
      <c r="G168" s="251">
        <f>ROUND(E168*F168,2)</f>
        <v>0</v>
      </c>
      <c r="H168" s="228">
        <v>0</v>
      </c>
      <c r="I168" s="227">
        <f>ROUND(E168*H168,2)</f>
        <v>0</v>
      </c>
      <c r="J168" s="228">
        <v>440</v>
      </c>
      <c r="K168" s="227">
        <f>ROUND(E168*J168,2)</f>
        <v>880</v>
      </c>
      <c r="L168" s="227">
        <v>15</v>
      </c>
      <c r="M168" s="227">
        <f>G168*(1+L168/100)</f>
        <v>0</v>
      </c>
      <c r="N168" s="227">
        <v>0</v>
      </c>
      <c r="O168" s="227">
        <f>ROUND(E168*N168,2)</f>
        <v>0</v>
      </c>
      <c r="P168" s="227">
        <v>1.098E-2</v>
      </c>
      <c r="Q168" s="227">
        <f>ROUND(E168*P168,2)</f>
        <v>0.02</v>
      </c>
      <c r="R168" s="227"/>
      <c r="S168" s="227" t="s">
        <v>145</v>
      </c>
      <c r="T168" s="227" t="s">
        <v>146</v>
      </c>
      <c r="U168" s="227">
        <v>0.37</v>
      </c>
      <c r="V168" s="227">
        <f>ROUND(E168*U168,2)</f>
        <v>0.74</v>
      </c>
      <c r="W168" s="227"/>
      <c r="X168" s="227" t="s">
        <v>140</v>
      </c>
      <c r="Y168" s="208"/>
      <c r="Z168" s="208"/>
      <c r="AA168" s="208"/>
      <c r="AB168" s="208"/>
      <c r="AC168" s="208"/>
      <c r="AD168" s="208"/>
      <c r="AE168" s="208"/>
      <c r="AF168" s="208"/>
      <c r="AG168" s="208" t="s">
        <v>141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ht="20.399999999999999" outlineLevel="1" x14ac:dyDescent="0.25">
      <c r="A169" s="246">
        <v>73</v>
      </c>
      <c r="B169" s="247" t="s">
        <v>352</v>
      </c>
      <c r="C169" s="254" t="s">
        <v>353</v>
      </c>
      <c r="D169" s="248" t="s">
        <v>255</v>
      </c>
      <c r="E169" s="249">
        <v>6</v>
      </c>
      <c r="F169" s="250"/>
      <c r="G169" s="251">
        <f>ROUND(E169*F169,2)</f>
        <v>0</v>
      </c>
      <c r="H169" s="228">
        <v>12.22</v>
      </c>
      <c r="I169" s="227">
        <f>ROUND(E169*H169,2)</f>
        <v>73.319999999999993</v>
      </c>
      <c r="J169" s="228">
        <v>377.78</v>
      </c>
      <c r="K169" s="227">
        <f>ROUND(E169*J169,2)</f>
        <v>2266.6799999999998</v>
      </c>
      <c r="L169" s="227">
        <v>15</v>
      </c>
      <c r="M169" s="227">
        <f>G169*(1+L169/100)</f>
        <v>0</v>
      </c>
      <c r="N169" s="227">
        <v>1.0000000000000001E-5</v>
      </c>
      <c r="O169" s="227">
        <f>ROUND(E169*N169,2)</f>
        <v>0</v>
      </c>
      <c r="P169" s="227">
        <v>0</v>
      </c>
      <c r="Q169" s="227">
        <f>ROUND(E169*P169,2)</f>
        <v>0</v>
      </c>
      <c r="R169" s="227"/>
      <c r="S169" s="227" t="s">
        <v>145</v>
      </c>
      <c r="T169" s="227" t="s">
        <v>146</v>
      </c>
      <c r="U169" s="227">
        <v>0.28000000000000003</v>
      </c>
      <c r="V169" s="227">
        <f>ROUND(E169*U169,2)</f>
        <v>1.68</v>
      </c>
      <c r="W169" s="227"/>
      <c r="X169" s="227" t="s">
        <v>140</v>
      </c>
      <c r="Y169" s="208"/>
      <c r="Z169" s="208"/>
      <c r="AA169" s="208"/>
      <c r="AB169" s="208"/>
      <c r="AC169" s="208"/>
      <c r="AD169" s="208"/>
      <c r="AE169" s="208"/>
      <c r="AF169" s="208"/>
      <c r="AG169" s="208" t="s">
        <v>141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ht="20.399999999999999" outlineLevel="1" x14ac:dyDescent="0.25">
      <c r="A170" s="246">
        <v>74</v>
      </c>
      <c r="B170" s="247" t="s">
        <v>354</v>
      </c>
      <c r="C170" s="254" t="s">
        <v>355</v>
      </c>
      <c r="D170" s="248" t="s">
        <v>138</v>
      </c>
      <c r="E170" s="249">
        <v>1</v>
      </c>
      <c r="F170" s="250"/>
      <c r="G170" s="251">
        <f>ROUND(E170*F170,2)</f>
        <v>0</v>
      </c>
      <c r="H170" s="228">
        <v>0</v>
      </c>
      <c r="I170" s="227">
        <f>ROUND(E170*H170,2)</f>
        <v>0</v>
      </c>
      <c r="J170" s="228">
        <v>220</v>
      </c>
      <c r="K170" s="227">
        <f>ROUND(E170*J170,2)</f>
        <v>220</v>
      </c>
      <c r="L170" s="227">
        <v>15</v>
      </c>
      <c r="M170" s="227">
        <f>G170*(1+L170/100)</f>
        <v>0</v>
      </c>
      <c r="N170" s="227">
        <v>0</v>
      </c>
      <c r="O170" s="227">
        <f>ROUND(E170*N170,2)</f>
        <v>0</v>
      </c>
      <c r="P170" s="227">
        <v>0</v>
      </c>
      <c r="Q170" s="227">
        <f>ROUND(E170*P170,2)</f>
        <v>0</v>
      </c>
      <c r="R170" s="227"/>
      <c r="S170" s="227" t="s">
        <v>145</v>
      </c>
      <c r="T170" s="227" t="s">
        <v>146</v>
      </c>
      <c r="U170" s="227">
        <v>4.9000000000000002E-2</v>
      </c>
      <c r="V170" s="227">
        <f>ROUND(E170*U170,2)</f>
        <v>0.05</v>
      </c>
      <c r="W170" s="227"/>
      <c r="X170" s="227" t="s">
        <v>140</v>
      </c>
      <c r="Y170" s="208"/>
      <c r="Z170" s="208"/>
      <c r="AA170" s="208"/>
      <c r="AB170" s="208"/>
      <c r="AC170" s="208"/>
      <c r="AD170" s="208"/>
      <c r="AE170" s="208"/>
      <c r="AF170" s="208"/>
      <c r="AG170" s="208" t="s">
        <v>141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5">
      <c r="A171" s="246">
        <v>75</v>
      </c>
      <c r="B171" s="247" t="s">
        <v>356</v>
      </c>
      <c r="C171" s="254" t="s">
        <v>357</v>
      </c>
      <c r="D171" s="248" t="s">
        <v>138</v>
      </c>
      <c r="E171" s="249">
        <v>6</v>
      </c>
      <c r="F171" s="250"/>
      <c r="G171" s="251">
        <f>ROUND(E171*F171,2)</f>
        <v>0</v>
      </c>
      <c r="H171" s="228">
        <v>690</v>
      </c>
      <c r="I171" s="227">
        <f>ROUND(E171*H171,2)</f>
        <v>4140</v>
      </c>
      <c r="J171" s="228">
        <v>0</v>
      </c>
      <c r="K171" s="227">
        <f>ROUND(E171*J171,2)</f>
        <v>0</v>
      </c>
      <c r="L171" s="227">
        <v>15</v>
      </c>
      <c r="M171" s="227">
        <f>G171*(1+L171/100)</f>
        <v>0</v>
      </c>
      <c r="N171" s="227">
        <v>8.0000000000000004E-4</v>
      </c>
      <c r="O171" s="227">
        <f>ROUND(E171*N171,2)</f>
        <v>0</v>
      </c>
      <c r="P171" s="227">
        <v>0</v>
      </c>
      <c r="Q171" s="227">
        <f>ROUND(E171*P171,2)</f>
        <v>0</v>
      </c>
      <c r="R171" s="227" t="s">
        <v>151</v>
      </c>
      <c r="S171" s="227" t="s">
        <v>139</v>
      </c>
      <c r="T171" s="227" t="s">
        <v>146</v>
      </c>
      <c r="U171" s="227">
        <v>0</v>
      </c>
      <c r="V171" s="227">
        <f>ROUND(E171*U171,2)</f>
        <v>0</v>
      </c>
      <c r="W171" s="227"/>
      <c r="X171" s="227" t="s">
        <v>152</v>
      </c>
      <c r="Y171" s="208"/>
      <c r="Z171" s="208"/>
      <c r="AA171" s="208"/>
      <c r="AB171" s="208"/>
      <c r="AC171" s="208"/>
      <c r="AD171" s="208"/>
      <c r="AE171" s="208"/>
      <c r="AF171" s="208"/>
      <c r="AG171" s="208" t="s">
        <v>153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5">
      <c r="A172" s="246">
        <v>76</v>
      </c>
      <c r="B172" s="247" t="s">
        <v>358</v>
      </c>
      <c r="C172" s="254" t="s">
        <v>359</v>
      </c>
      <c r="D172" s="248" t="s">
        <v>138</v>
      </c>
      <c r="E172" s="249">
        <v>1</v>
      </c>
      <c r="F172" s="250"/>
      <c r="G172" s="251">
        <f>ROUND(E172*F172,2)</f>
        <v>0</v>
      </c>
      <c r="H172" s="228">
        <v>6800</v>
      </c>
      <c r="I172" s="227">
        <f>ROUND(E172*H172,2)</f>
        <v>6800</v>
      </c>
      <c r="J172" s="228">
        <v>0</v>
      </c>
      <c r="K172" s="227">
        <f>ROUND(E172*J172,2)</f>
        <v>0</v>
      </c>
      <c r="L172" s="227">
        <v>15</v>
      </c>
      <c r="M172" s="227">
        <f>G172*(1+L172/100)</f>
        <v>0</v>
      </c>
      <c r="N172" s="227">
        <v>1.09E-2</v>
      </c>
      <c r="O172" s="227">
        <f>ROUND(E172*N172,2)</f>
        <v>0.01</v>
      </c>
      <c r="P172" s="227">
        <v>0</v>
      </c>
      <c r="Q172" s="227">
        <f>ROUND(E172*P172,2)</f>
        <v>0</v>
      </c>
      <c r="R172" s="227"/>
      <c r="S172" s="227" t="s">
        <v>145</v>
      </c>
      <c r="T172" s="227" t="s">
        <v>146</v>
      </c>
      <c r="U172" s="227">
        <v>0</v>
      </c>
      <c r="V172" s="227">
        <f>ROUND(E172*U172,2)</f>
        <v>0</v>
      </c>
      <c r="W172" s="227"/>
      <c r="X172" s="227" t="s">
        <v>152</v>
      </c>
      <c r="Y172" s="208"/>
      <c r="Z172" s="208"/>
      <c r="AA172" s="208"/>
      <c r="AB172" s="208"/>
      <c r="AC172" s="208"/>
      <c r="AD172" s="208"/>
      <c r="AE172" s="208"/>
      <c r="AF172" s="208"/>
      <c r="AG172" s="208" t="s">
        <v>153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ht="20.399999999999999" outlineLevel="1" x14ac:dyDescent="0.25">
      <c r="A173" s="246">
        <v>77</v>
      </c>
      <c r="B173" s="247" t="s">
        <v>360</v>
      </c>
      <c r="C173" s="254" t="s">
        <v>361</v>
      </c>
      <c r="D173" s="248" t="s">
        <v>138</v>
      </c>
      <c r="E173" s="249">
        <v>3</v>
      </c>
      <c r="F173" s="250"/>
      <c r="G173" s="251">
        <f>ROUND(E173*F173,2)</f>
        <v>0</v>
      </c>
      <c r="H173" s="228">
        <v>3250</v>
      </c>
      <c r="I173" s="227">
        <f>ROUND(E173*H173,2)</f>
        <v>9750</v>
      </c>
      <c r="J173" s="228">
        <v>0</v>
      </c>
      <c r="K173" s="227">
        <f>ROUND(E173*J173,2)</f>
        <v>0</v>
      </c>
      <c r="L173" s="227">
        <v>15</v>
      </c>
      <c r="M173" s="227">
        <f>G173*(1+L173/100)</f>
        <v>0</v>
      </c>
      <c r="N173" s="227">
        <v>0.02</v>
      </c>
      <c r="O173" s="227">
        <f>ROUND(E173*N173,2)</f>
        <v>0.06</v>
      </c>
      <c r="P173" s="227">
        <v>0</v>
      </c>
      <c r="Q173" s="227">
        <f>ROUND(E173*P173,2)</f>
        <v>0</v>
      </c>
      <c r="R173" s="227"/>
      <c r="S173" s="227" t="s">
        <v>145</v>
      </c>
      <c r="T173" s="227" t="s">
        <v>146</v>
      </c>
      <c r="U173" s="227">
        <v>0</v>
      </c>
      <c r="V173" s="227">
        <f>ROUND(E173*U173,2)</f>
        <v>0</v>
      </c>
      <c r="W173" s="227"/>
      <c r="X173" s="227" t="s">
        <v>152</v>
      </c>
      <c r="Y173" s="208"/>
      <c r="Z173" s="208"/>
      <c r="AA173" s="208"/>
      <c r="AB173" s="208"/>
      <c r="AC173" s="208"/>
      <c r="AD173" s="208"/>
      <c r="AE173" s="208"/>
      <c r="AF173" s="208"/>
      <c r="AG173" s="208" t="s">
        <v>153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ht="40.799999999999997" outlineLevel="1" x14ac:dyDescent="0.25">
      <c r="A174" s="246">
        <v>78</v>
      </c>
      <c r="B174" s="247" t="s">
        <v>362</v>
      </c>
      <c r="C174" s="254" t="s">
        <v>363</v>
      </c>
      <c r="D174" s="248" t="s">
        <v>255</v>
      </c>
      <c r="E174" s="249">
        <v>1</v>
      </c>
      <c r="F174" s="250"/>
      <c r="G174" s="251">
        <f>ROUND(E174*F174,2)</f>
        <v>0</v>
      </c>
      <c r="H174" s="228">
        <v>12450</v>
      </c>
      <c r="I174" s="227">
        <f>ROUND(E174*H174,2)</f>
        <v>12450</v>
      </c>
      <c r="J174" s="228">
        <v>0</v>
      </c>
      <c r="K174" s="227">
        <f>ROUND(E174*J174,2)</f>
        <v>0</v>
      </c>
      <c r="L174" s="227">
        <v>15</v>
      </c>
      <c r="M174" s="227">
        <f>G174*(1+L174/100)</f>
        <v>0</v>
      </c>
      <c r="N174" s="227">
        <v>0</v>
      </c>
      <c r="O174" s="227">
        <f>ROUND(E174*N174,2)</f>
        <v>0</v>
      </c>
      <c r="P174" s="227">
        <v>0</v>
      </c>
      <c r="Q174" s="227">
        <f>ROUND(E174*P174,2)</f>
        <v>0</v>
      </c>
      <c r="R174" s="227"/>
      <c r="S174" s="227" t="s">
        <v>145</v>
      </c>
      <c r="T174" s="227" t="s">
        <v>146</v>
      </c>
      <c r="U174" s="227">
        <v>0</v>
      </c>
      <c r="V174" s="227">
        <f>ROUND(E174*U174,2)</f>
        <v>0</v>
      </c>
      <c r="W174" s="227"/>
      <c r="X174" s="227" t="s">
        <v>152</v>
      </c>
      <c r="Y174" s="208"/>
      <c r="Z174" s="208"/>
      <c r="AA174" s="208"/>
      <c r="AB174" s="208"/>
      <c r="AC174" s="208"/>
      <c r="AD174" s="208"/>
      <c r="AE174" s="208"/>
      <c r="AF174" s="208"/>
      <c r="AG174" s="208" t="s">
        <v>153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5">
      <c r="A175" s="246">
        <v>79</v>
      </c>
      <c r="B175" s="247" t="s">
        <v>364</v>
      </c>
      <c r="C175" s="254" t="s">
        <v>365</v>
      </c>
      <c r="D175" s="248" t="s">
        <v>138</v>
      </c>
      <c r="E175" s="249">
        <v>1</v>
      </c>
      <c r="F175" s="250"/>
      <c r="G175" s="251">
        <f>ROUND(E175*F175,2)</f>
        <v>0</v>
      </c>
      <c r="H175" s="228">
        <v>0</v>
      </c>
      <c r="I175" s="227">
        <f>ROUND(E175*H175,2)</f>
        <v>0</v>
      </c>
      <c r="J175" s="228">
        <v>2800</v>
      </c>
      <c r="K175" s="227">
        <f>ROUND(E175*J175,2)</f>
        <v>2800</v>
      </c>
      <c r="L175" s="227">
        <v>15</v>
      </c>
      <c r="M175" s="227">
        <f>G175*(1+L175/100)</f>
        <v>0</v>
      </c>
      <c r="N175" s="227">
        <v>0</v>
      </c>
      <c r="O175" s="227">
        <f>ROUND(E175*N175,2)</f>
        <v>0</v>
      </c>
      <c r="P175" s="227">
        <v>0</v>
      </c>
      <c r="Q175" s="227">
        <f>ROUND(E175*P175,2)</f>
        <v>0</v>
      </c>
      <c r="R175" s="227"/>
      <c r="S175" s="227" t="s">
        <v>145</v>
      </c>
      <c r="T175" s="227" t="s">
        <v>146</v>
      </c>
      <c r="U175" s="227">
        <v>0</v>
      </c>
      <c r="V175" s="227">
        <f>ROUND(E175*U175,2)</f>
        <v>0</v>
      </c>
      <c r="W175" s="227"/>
      <c r="X175" s="227" t="s">
        <v>312</v>
      </c>
      <c r="Y175" s="208"/>
      <c r="Z175" s="208"/>
      <c r="AA175" s="208"/>
      <c r="AB175" s="208"/>
      <c r="AC175" s="208"/>
      <c r="AD175" s="208"/>
      <c r="AE175" s="208"/>
      <c r="AF175" s="208"/>
      <c r="AG175" s="208" t="s">
        <v>313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ht="20.399999999999999" outlineLevel="1" x14ac:dyDescent="0.25">
      <c r="A176" s="246">
        <v>80</v>
      </c>
      <c r="B176" s="247" t="s">
        <v>366</v>
      </c>
      <c r="C176" s="254" t="s">
        <v>367</v>
      </c>
      <c r="D176" s="248" t="s">
        <v>255</v>
      </c>
      <c r="E176" s="249">
        <v>1</v>
      </c>
      <c r="F176" s="250"/>
      <c r="G176" s="251">
        <f>ROUND(E176*F176,2)</f>
        <v>0</v>
      </c>
      <c r="H176" s="228">
        <v>0</v>
      </c>
      <c r="I176" s="227">
        <f>ROUND(E176*H176,2)</f>
        <v>0</v>
      </c>
      <c r="J176" s="228">
        <v>2500</v>
      </c>
      <c r="K176" s="227">
        <f>ROUND(E176*J176,2)</f>
        <v>2500</v>
      </c>
      <c r="L176" s="227">
        <v>15</v>
      </c>
      <c r="M176" s="227">
        <f>G176*(1+L176/100)</f>
        <v>0</v>
      </c>
      <c r="N176" s="227">
        <v>0</v>
      </c>
      <c r="O176" s="227">
        <f>ROUND(E176*N176,2)</f>
        <v>0</v>
      </c>
      <c r="P176" s="227">
        <v>0</v>
      </c>
      <c r="Q176" s="227">
        <f>ROUND(E176*P176,2)</f>
        <v>0</v>
      </c>
      <c r="R176" s="227"/>
      <c r="S176" s="227" t="s">
        <v>145</v>
      </c>
      <c r="T176" s="227" t="s">
        <v>146</v>
      </c>
      <c r="U176" s="227">
        <v>0</v>
      </c>
      <c r="V176" s="227">
        <f>ROUND(E176*U176,2)</f>
        <v>0</v>
      </c>
      <c r="W176" s="227"/>
      <c r="X176" s="227" t="s">
        <v>312</v>
      </c>
      <c r="Y176" s="208"/>
      <c r="Z176" s="208"/>
      <c r="AA176" s="208"/>
      <c r="AB176" s="208"/>
      <c r="AC176" s="208"/>
      <c r="AD176" s="208"/>
      <c r="AE176" s="208"/>
      <c r="AF176" s="208"/>
      <c r="AG176" s="208" t="s">
        <v>313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ht="20.399999999999999" outlineLevel="1" x14ac:dyDescent="0.25">
      <c r="A177" s="240">
        <v>81</v>
      </c>
      <c r="B177" s="241" t="s">
        <v>368</v>
      </c>
      <c r="C177" s="255" t="s">
        <v>369</v>
      </c>
      <c r="D177" s="242" t="s">
        <v>180</v>
      </c>
      <c r="E177" s="243">
        <v>3.4</v>
      </c>
      <c r="F177" s="244"/>
      <c r="G177" s="245">
        <f>ROUND(E177*F177,2)</f>
        <v>0</v>
      </c>
      <c r="H177" s="228">
        <v>0</v>
      </c>
      <c r="I177" s="227">
        <f>ROUND(E177*H177,2)</f>
        <v>0</v>
      </c>
      <c r="J177" s="228">
        <v>1400</v>
      </c>
      <c r="K177" s="227">
        <f>ROUND(E177*J177,2)</f>
        <v>4760</v>
      </c>
      <c r="L177" s="227">
        <v>15</v>
      </c>
      <c r="M177" s="227">
        <f>G177*(1+L177/100)</f>
        <v>0</v>
      </c>
      <c r="N177" s="227">
        <v>0</v>
      </c>
      <c r="O177" s="227">
        <f>ROUND(E177*N177,2)</f>
        <v>0</v>
      </c>
      <c r="P177" s="227">
        <v>0</v>
      </c>
      <c r="Q177" s="227">
        <f>ROUND(E177*P177,2)</f>
        <v>0</v>
      </c>
      <c r="R177" s="227"/>
      <c r="S177" s="227" t="s">
        <v>145</v>
      </c>
      <c r="T177" s="227" t="s">
        <v>146</v>
      </c>
      <c r="U177" s="227">
        <v>0</v>
      </c>
      <c r="V177" s="227">
        <f>ROUND(E177*U177,2)</f>
        <v>0</v>
      </c>
      <c r="W177" s="227"/>
      <c r="X177" s="227" t="s">
        <v>312</v>
      </c>
      <c r="Y177" s="208"/>
      <c r="Z177" s="208"/>
      <c r="AA177" s="208"/>
      <c r="AB177" s="208"/>
      <c r="AC177" s="208"/>
      <c r="AD177" s="208"/>
      <c r="AE177" s="208"/>
      <c r="AF177" s="208"/>
      <c r="AG177" s="208" t="s">
        <v>313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ht="20.399999999999999" outlineLevel="1" x14ac:dyDescent="0.25">
      <c r="A178" s="225"/>
      <c r="B178" s="226"/>
      <c r="C178" s="256" t="s">
        <v>370</v>
      </c>
      <c r="D178" s="229"/>
      <c r="E178" s="230">
        <v>3.4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08"/>
      <c r="Z178" s="208"/>
      <c r="AA178" s="208"/>
      <c r="AB178" s="208"/>
      <c r="AC178" s="208"/>
      <c r="AD178" s="208"/>
      <c r="AE178" s="208"/>
      <c r="AF178" s="208"/>
      <c r="AG178" s="208" t="s">
        <v>148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5">
      <c r="A179" s="225"/>
      <c r="B179" s="226"/>
      <c r="C179" s="256" t="s">
        <v>371</v>
      </c>
      <c r="D179" s="229"/>
      <c r="E179" s="230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148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5">
      <c r="A180" s="225"/>
      <c r="B180" s="226"/>
      <c r="C180" s="256" t="s">
        <v>372</v>
      </c>
      <c r="D180" s="229"/>
      <c r="E180" s="230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148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ht="20.399999999999999" outlineLevel="1" x14ac:dyDescent="0.25">
      <c r="A181" s="225"/>
      <c r="B181" s="226"/>
      <c r="C181" s="256" t="s">
        <v>373</v>
      </c>
      <c r="D181" s="229"/>
      <c r="E181" s="230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148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5">
      <c r="A182" s="225"/>
      <c r="B182" s="226"/>
      <c r="C182" s="256" t="s">
        <v>374</v>
      </c>
      <c r="D182" s="229"/>
      <c r="E182" s="230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148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5">
      <c r="A183" s="225"/>
      <c r="B183" s="226"/>
      <c r="C183" s="256" t="s">
        <v>375</v>
      </c>
      <c r="D183" s="229"/>
      <c r="E183" s="230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08"/>
      <c r="Z183" s="208"/>
      <c r="AA183" s="208"/>
      <c r="AB183" s="208"/>
      <c r="AC183" s="208"/>
      <c r="AD183" s="208"/>
      <c r="AE183" s="208"/>
      <c r="AF183" s="208"/>
      <c r="AG183" s="208" t="s">
        <v>148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5">
      <c r="A184" s="225"/>
      <c r="B184" s="226"/>
      <c r="C184" s="256" t="s">
        <v>376</v>
      </c>
      <c r="D184" s="229"/>
      <c r="E184" s="230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08"/>
      <c r="Z184" s="208"/>
      <c r="AA184" s="208"/>
      <c r="AB184" s="208"/>
      <c r="AC184" s="208"/>
      <c r="AD184" s="208"/>
      <c r="AE184" s="208"/>
      <c r="AF184" s="208"/>
      <c r="AG184" s="208" t="s">
        <v>148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5">
      <c r="A185" s="225"/>
      <c r="B185" s="226"/>
      <c r="C185" s="256" t="s">
        <v>377</v>
      </c>
      <c r="D185" s="229"/>
      <c r="E185" s="230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148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5">
      <c r="A186" s="225"/>
      <c r="B186" s="226"/>
      <c r="C186" s="256" t="s">
        <v>378</v>
      </c>
      <c r="D186" s="229"/>
      <c r="E186" s="230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148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5">
      <c r="A187" s="225"/>
      <c r="B187" s="226"/>
      <c r="C187" s="256" t="s">
        <v>379</v>
      </c>
      <c r="D187" s="229"/>
      <c r="E187" s="230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148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ht="20.399999999999999" outlineLevel="1" x14ac:dyDescent="0.25">
      <c r="A188" s="225"/>
      <c r="B188" s="226"/>
      <c r="C188" s="256" t="s">
        <v>380</v>
      </c>
      <c r="D188" s="229"/>
      <c r="E188" s="230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08"/>
      <c r="Z188" s="208"/>
      <c r="AA188" s="208"/>
      <c r="AB188" s="208"/>
      <c r="AC188" s="208"/>
      <c r="AD188" s="208"/>
      <c r="AE188" s="208"/>
      <c r="AF188" s="208"/>
      <c r="AG188" s="208" t="s">
        <v>148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ht="20.399999999999999" outlineLevel="1" x14ac:dyDescent="0.25">
      <c r="A189" s="225"/>
      <c r="B189" s="226"/>
      <c r="C189" s="256" t="s">
        <v>381</v>
      </c>
      <c r="D189" s="229"/>
      <c r="E189" s="230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08"/>
      <c r="Z189" s="208"/>
      <c r="AA189" s="208"/>
      <c r="AB189" s="208"/>
      <c r="AC189" s="208"/>
      <c r="AD189" s="208"/>
      <c r="AE189" s="208"/>
      <c r="AF189" s="208"/>
      <c r="AG189" s="208" t="s">
        <v>148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ht="20.399999999999999" outlineLevel="1" x14ac:dyDescent="0.25">
      <c r="A190" s="225"/>
      <c r="B190" s="226"/>
      <c r="C190" s="256" t="s">
        <v>382</v>
      </c>
      <c r="D190" s="229"/>
      <c r="E190" s="230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148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5">
      <c r="A191" s="246">
        <v>82</v>
      </c>
      <c r="B191" s="247" t="s">
        <v>383</v>
      </c>
      <c r="C191" s="254" t="s">
        <v>384</v>
      </c>
      <c r="D191" s="248" t="s">
        <v>0</v>
      </c>
      <c r="E191" s="249">
        <v>558.95399999999995</v>
      </c>
      <c r="F191" s="250"/>
      <c r="G191" s="251">
        <f>ROUND(E191*F191,2)</f>
        <v>0</v>
      </c>
      <c r="H191" s="228">
        <v>0</v>
      </c>
      <c r="I191" s="227">
        <f>ROUND(E191*H191,2)</f>
        <v>0</v>
      </c>
      <c r="J191" s="228">
        <v>1.5</v>
      </c>
      <c r="K191" s="227">
        <f>ROUND(E191*J191,2)</f>
        <v>838.43</v>
      </c>
      <c r="L191" s="227">
        <v>15</v>
      </c>
      <c r="M191" s="227">
        <f>G191*(1+L191/100)</f>
        <v>0</v>
      </c>
      <c r="N191" s="227">
        <v>0</v>
      </c>
      <c r="O191" s="227">
        <f>ROUND(E191*N191,2)</f>
        <v>0</v>
      </c>
      <c r="P191" s="227">
        <v>0</v>
      </c>
      <c r="Q191" s="227">
        <f>ROUND(E191*P191,2)</f>
        <v>0</v>
      </c>
      <c r="R191" s="227"/>
      <c r="S191" s="227" t="s">
        <v>139</v>
      </c>
      <c r="T191" s="227" t="s">
        <v>139</v>
      </c>
      <c r="U191" s="227">
        <v>0</v>
      </c>
      <c r="V191" s="227">
        <f>ROUND(E191*U191,2)</f>
        <v>0</v>
      </c>
      <c r="W191" s="227"/>
      <c r="X191" s="227" t="s">
        <v>251</v>
      </c>
      <c r="Y191" s="208"/>
      <c r="Z191" s="208"/>
      <c r="AA191" s="208"/>
      <c r="AB191" s="208"/>
      <c r="AC191" s="208"/>
      <c r="AD191" s="208"/>
      <c r="AE191" s="208"/>
      <c r="AF191" s="208"/>
      <c r="AG191" s="208" t="s">
        <v>252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x14ac:dyDescent="0.25">
      <c r="A192" s="234" t="s">
        <v>134</v>
      </c>
      <c r="B192" s="235" t="s">
        <v>88</v>
      </c>
      <c r="C192" s="253" t="s">
        <v>89</v>
      </c>
      <c r="D192" s="236"/>
      <c r="E192" s="237"/>
      <c r="F192" s="238"/>
      <c r="G192" s="239">
        <f>SUMIF(AG193:AG207,"&lt;&gt;NOR",G193:G207)</f>
        <v>0</v>
      </c>
      <c r="H192" s="233"/>
      <c r="I192" s="233">
        <f>SUM(I193:I207)</f>
        <v>16911.23</v>
      </c>
      <c r="J192" s="233"/>
      <c r="K192" s="233">
        <f>SUM(K193:K207)</f>
        <v>25705.74</v>
      </c>
      <c r="L192" s="233"/>
      <c r="M192" s="233">
        <f>SUM(M193:M207)</f>
        <v>0</v>
      </c>
      <c r="N192" s="233"/>
      <c r="O192" s="233">
        <f>SUM(O193:O207)</f>
        <v>0.02</v>
      </c>
      <c r="P192" s="233"/>
      <c r="Q192" s="233">
        <f>SUM(Q193:Q207)</f>
        <v>0.03</v>
      </c>
      <c r="R192" s="233"/>
      <c r="S192" s="233"/>
      <c r="T192" s="233"/>
      <c r="U192" s="233"/>
      <c r="V192" s="233">
        <f>SUM(V193:V207)</f>
        <v>34.93</v>
      </c>
      <c r="W192" s="233"/>
      <c r="X192" s="233"/>
      <c r="AG192" t="s">
        <v>135</v>
      </c>
    </row>
    <row r="193" spans="1:60" outlineLevel="1" x14ac:dyDescent="0.25">
      <c r="A193" s="240">
        <v>83</v>
      </c>
      <c r="B193" s="241" t="s">
        <v>385</v>
      </c>
      <c r="C193" s="255" t="s">
        <v>386</v>
      </c>
      <c r="D193" s="242" t="s">
        <v>144</v>
      </c>
      <c r="E193" s="243">
        <v>45.93</v>
      </c>
      <c r="F193" s="244"/>
      <c r="G193" s="245">
        <f>ROUND(E193*F193,2)</f>
        <v>0</v>
      </c>
      <c r="H193" s="228">
        <v>0</v>
      </c>
      <c r="I193" s="227">
        <f>ROUND(E193*H193,2)</f>
        <v>0</v>
      </c>
      <c r="J193" s="228">
        <v>6.9</v>
      </c>
      <c r="K193" s="227">
        <f>ROUND(E193*J193,2)</f>
        <v>316.92</v>
      </c>
      <c r="L193" s="227">
        <v>15</v>
      </c>
      <c r="M193" s="227">
        <f>G193*(1+L193/100)</f>
        <v>0</v>
      </c>
      <c r="N193" s="227">
        <v>0</v>
      </c>
      <c r="O193" s="227">
        <f>ROUND(E193*N193,2)</f>
        <v>0</v>
      </c>
      <c r="P193" s="227">
        <v>0</v>
      </c>
      <c r="Q193" s="227">
        <f>ROUND(E193*P193,2)</f>
        <v>0</v>
      </c>
      <c r="R193" s="227"/>
      <c r="S193" s="227" t="s">
        <v>139</v>
      </c>
      <c r="T193" s="227" t="s">
        <v>387</v>
      </c>
      <c r="U193" s="227">
        <v>1.6E-2</v>
      </c>
      <c r="V193" s="227">
        <f>ROUND(E193*U193,2)</f>
        <v>0.73</v>
      </c>
      <c r="W193" s="227"/>
      <c r="X193" s="227" t="s">
        <v>140</v>
      </c>
      <c r="Y193" s="208"/>
      <c r="Z193" s="208"/>
      <c r="AA193" s="208"/>
      <c r="AB193" s="208"/>
      <c r="AC193" s="208"/>
      <c r="AD193" s="208"/>
      <c r="AE193" s="208"/>
      <c r="AF193" s="208"/>
      <c r="AG193" s="208" t="s">
        <v>141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5">
      <c r="A194" s="225"/>
      <c r="B194" s="226"/>
      <c r="C194" s="256" t="s">
        <v>169</v>
      </c>
      <c r="D194" s="229"/>
      <c r="E194" s="230">
        <v>23.37</v>
      </c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08"/>
      <c r="Z194" s="208"/>
      <c r="AA194" s="208"/>
      <c r="AB194" s="208"/>
      <c r="AC194" s="208"/>
      <c r="AD194" s="208"/>
      <c r="AE194" s="208"/>
      <c r="AF194" s="208"/>
      <c r="AG194" s="208" t="s">
        <v>148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5">
      <c r="A195" s="225"/>
      <c r="B195" s="226"/>
      <c r="C195" s="256" t="s">
        <v>170</v>
      </c>
      <c r="D195" s="229"/>
      <c r="E195" s="230">
        <v>22.56</v>
      </c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08"/>
      <c r="Z195" s="208"/>
      <c r="AA195" s="208"/>
      <c r="AB195" s="208"/>
      <c r="AC195" s="208"/>
      <c r="AD195" s="208"/>
      <c r="AE195" s="208"/>
      <c r="AF195" s="208"/>
      <c r="AG195" s="208" t="s">
        <v>148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5">
      <c r="A196" s="240">
        <v>84</v>
      </c>
      <c r="B196" s="241" t="s">
        <v>388</v>
      </c>
      <c r="C196" s="255" t="s">
        <v>389</v>
      </c>
      <c r="D196" s="242" t="s">
        <v>180</v>
      </c>
      <c r="E196" s="243">
        <v>34.799999999999997</v>
      </c>
      <c r="F196" s="244"/>
      <c r="G196" s="245">
        <f>ROUND(E196*F196,2)</f>
        <v>0</v>
      </c>
      <c r="H196" s="228">
        <v>0.27</v>
      </c>
      <c r="I196" s="227">
        <f>ROUND(E196*H196,2)</f>
        <v>9.4</v>
      </c>
      <c r="J196" s="228">
        <v>75.63</v>
      </c>
      <c r="K196" s="227">
        <f>ROUND(E196*J196,2)</f>
        <v>2631.92</v>
      </c>
      <c r="L196" s="227">
        <v>15</v>
      </c>
      <c r="M196" s="227">
        <f>G196*(1+L196/100)</f>
        <v>0</v>
      </c>
      <c r="N196" s="227">
        <v>0</v>
      </c>
      <c r="O196" s="227">
        <f>ROUND(E196*N196,2)</f>
        <v>0</v>
      </c>
      <c r="P196" s="227">
        <v>0</v>
      </c>
      <c r="Q196" s="227">
        <f>ROUND(E196*P196,2)</f>
        <v>0</v>
      </c>
      <c r="R196" s="227"/>
      <c r="S196" s="227" t="s">
        <v>139</v>
      </c>
      <c r="T196" s="227" t="s">
        <v>139</v>
      </c>
      <c r="U196" s="227">
        <v>0.15</v>
      </c>
      <c r="V196" s="227">
        <f>ROUND(E196*U196,2)</f>
        <v>5.22</v>
      </c>
      <c r="W196" s="227"/>
      <c r="X196" s="227" t="s">
        <v>140</v>
      </c>
      <c r="Y196" s="208"/>
      <c r="Z196" s="208"/>
      <c r="AA196" s="208"/>
      <c r="AB196" s="208"/>
      <c r="AC196" s="208"/>
      <c r="AD196" s="208"/>
      <c r="AE196" s="208"/>
      <c r="AF196" s="208"/>
      <c r="AG196" s="208" t="s">
        <v>141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5">
      <c r="A197" s="225"/>
      <c r="B197" s="226"/>
      <c r="C197" s="256" t="s">
        <v>390</v>
      </c>
      <c r="D197" s="229"/>
      <c r="E197" s="230">
        <v>18</v>
      </c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08"/>
      <c r="Z197" s="208"/>
      <c r="AA197" s="208"/>
      <c r="AB197" s="208"/>
      <c r="AC197" s="208"/>
      <c r="AD197" s="208"/>
      <c r="AE197" s="208"/>
      <c r="AF197" s="208"/>
      <c r="AG197" s="208" t="s">
        <v>148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5">
      <c r="A198" s="225"/>
      <c r="B198" s="226"/>
      <c r="C198" s="256" t="s">
        <v>391</v>
      </c>
      <c r="D198" s="229"/>
      <c r="E198" s="230">
        <v>16.8</v>
      </c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148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5">
      <c r="A199" s="240">
        <v>85</v>
      </c>
      <c r="B199" s="241" t="s">
        <v>392</v>
      </c>
      <c r="C199" s="255" t="s">
        <v>393</v>
      </c>
      <c r="D199" s="242" t="s">
        <v>180</v>
      </c>
      <c r="E199" s="243">
        <v>34.799999999999997</v>
      </c>
      <c r="F199" s="244"/>
      <c r="G199" s="245">
        <f>ROUND(E199*F199,2)</f>
        <v>0</v>
      </c>
      <c r="H199" s="228">
        <v>0</v>
      </c>
      <c r="I199" s="227">
        <f>ROUND(E199*H199,2)</f>
        <v>0</v>
      </c>
      <c r="J199" s="228">
        <v>11.9</v>
      </c>
      <c r="K199" s="227">
        <f>ROUND(E199*J199,2)</f>
        <v>414.12</v>
      </c>
      <c r="L199" s="227">
        <v>15</v>
      </c>
      <c r="M199" s="227">
        <f>G199*(1+L199/100)</f>
        <v>0</v>
      </c>
      <c r="N199" s="227">
        <v>0</v>
      </c>
      <c r="O199" s="227">
        <f>ROUND(E199*N199,2)</f>
        <v>0</v>
      </c>
      <c r="P199" s="227">
        <v>1E-3</v>
      </c>
      <c r="Q199" s="227">
        <f>ROUND(E199*P199,2)</f>
        <v>0.03</v>
      </c>
      <c r="R199" s="227"/>
      <c r="S199" s="227" t="s">
        <v>139</v>
      </c>
      <c r="T199" s="227" t="s">
        <v>139</v>
      </c>
      <c r="U199" s="227">
        <v>0.03</v>
      </c>
      <c r="V199" s="227">
        <f>ROUND(E199*U199,2)</f>
        <v>1.04</v>
      </c>
      <c r="W199" s="227"/>
      <c r="X199" s="227" t="s">
        <v>140</v>
      </c>
      <c r="Y199" s="208"/>
      <c r="Z199" s="208"/>
      <c r="AA199" s="208"/>
      <c r="AB199" s="208"/>
      <c r="AC199" s="208"/>
      <c r="AD199" s="208"/>
      <c r="AE199" s="208"/>
      <c r="AF199" s="208"/>
      <c r="AG199" s="208" t="s">
        <v>141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5">
      <c r="A200" s="225"/>
      <c r="B200" s="226"/>
      <c r="C200" s="256" t="s">
        <v>390</v>
      </c>
      <c r="D200" s="229"/>
      <c r="E200" s="230">
        <v>18</v>
      </c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148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5">
      <c r="A201" s="225"/>
      <c r="B201" s="226"/>
      <c r="C201" s="256" t="s">
        <v>391</v>
      </c>
      <c r="D201" s="229"/>
      <c r="E201" s="230">
        <v>16.8</v>
      </c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148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ht="20.399999999999999" outlineLevel="1" x14ac:dyDescent="0.25">
      <c r="A202" s="246">
        <v>86</v>
      </c>
      <c r="B202" s="247" t="s">
        <v>394</v>
      </c>
      <c r="C202" s="254" t="s">
        <v>395</v>
      </c>
      <c r="D202" s="248" t="s">
        <v>255</v>
      </c>
      <c r="E202" s="249">
        <v>2</v>
      </c>
      <c r="F202" s="250"/>
      <c r="G202" s="251">
        <f>ROUND(E202*F202,2)</f>
        <v>0</v>
      </c>
      <c r="H202" s="228">
        <v>95.62</v>
      </c>
      <c r="I202" s="227">
        <f>ROUND(E202*H202,2)</f>
        <v>191.24</v>
      </c>
      <c r="J202" s="228">
        <v>904.38</v>
      </c>
      <c r="K202" s="227">
        <f>ROUND(E202*J202,2)</f>
        <v>1808.76</v>
      </c>
      <c r="L202" s="227">
        <v>15</v>
      </c>
      <c r="M202" s="227">
        <f>G202*(1+L202/100)</f>
        <v>0</v>
      </c>
      <c r="N202" s="227">
        <v>2.5999999999999998E-4</v>
      </c>
      <c r="O202" s="227">
        <f>ROUND(E202*N202,2)</f>
        <v>0</v>
      </c>
      <c r="P202" s="227">
        <v>0</v>
      </c>
      <c r="Q202" s="227">
        <f>ROUND(E202*P202,2)</f>
        <v>0</v>
      </c>
      <c r="R202" s="227"/>
      <c r="S202" s="227" t="s">
        <v>145</v>
      </c>
      <c r="T202" s="227" t="s">
        <v>146</v>
      </c>
      <c r="U202" s="227">
        <v>0.88</v>
      </c>
      <c r="V202" s="227">
        <f>ROUND(E202*U202,2)</f>
        <v>1.76</v>
      </c>
      <c r="W202" s="227"/>
      <c r="X202" s="227" t="s">
        <v>140</v>
      </c>
      <c r="Y202" s="208"/>
      <c r="Z202" s="208"/>
      <c r="AA202" s="208"/>
      <c r="AB202" s="208"/>
      <c r="AC202" s="208"/>
      <c r="AD202" s="208"/>
      <c r="AE202" s="208"/>
      <c r="AF202" s="208"/>
      <c r="AG202" s="208" t="s">
        <v>141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ht="20.399999999999999" outlineLevel="1" x14ac:dyDescent="0.25">
      <c r="A203" s="240">
        <v>87</v>
      </c>
      <c r="B203" s="241" t="s">
        <v>396</v>
      </c>
      <c r="C203" s="255" t="s">
        <v>397</v>
      </c>
      <c r="D203" s="242" t="s">
        <v>144</v>
      </c>
      <c r="E203" s="243">
        <v>45.93</v>
      </c>
      <c r="F203" s="244"/>
      <c r="G203" s="245">
        <f>ROUND(E203*F203,2)</f>
        <v>0</v>
      </c>
      <c r="H203" s="228">
        <v>323.54000000000002</v>
      </c>
      <c r="I203" s="227">
        <f>ROUND(E203*H203,2)</f>
        <v>14860.19</v>
      </c>
      <c r="J203" s="228">
        <v>432.46</v>
      </c>
      <c r="K203" s="227">
        <f>ROUND(E203*J203,2)</f>
        <v>19862.89</v>
      </c>
      <c r="L203" s="227">
        <v>15</v>
      </c>
      <c r="M203" s="227">
        <f>G203*(1+L203/100)</f>
        <v>0</v>
      </c>
      <c r="N203" s="227">
        <v>3.5E-4</v>
      </c>
      <c r="O203" s="227">
        <f>ROUND(E203*N203,2)</f>
        <v>0.02</v>
      </c>
      <c r="P203" s="227">
        <v>0</v>
      </c>
      <c r="Q203" s="227">
        <f>ROUND(E203*P203,2)</f>
        <v>0</v>
      </c>
      <c r="R203" s="227"/>
      <c r="S203" s="227" t="s">
        <v>145</v>
      </c>
      <c r="T203" s="227" t="s">
        <v>146</v>
      </c>
      <c r="U203" s="227">
        <v>0.56999999999999995</v>
      </c>
      <c r="V203" s="227">
        <f>ROUND(E203*U203,2)</f>
        <v>26.18</v>
      </c>
      <c r="W203" s="227"/>
      <c r="X203" s="227" t="s">
        <v>140</v>
      </c>
      <c r="Y203" s="208"/>
      <c r="Z203" s="208"/>
      <c r="AA203" s="208"/>
      <c r="AB203" s="208"/>
      <c r="AC203" s="208"/>
      <c r="AD203" s="208"/>
      <c r="AE203" s="208"/>
      <c r="AF203" s="208"/>
      <c r="AG203" s="208" t="s">
        <v>141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5">
      <c r="A204" s="225"/>
      <c r="B204" s="226"/>
      <c r="C204" s="256" t="s">
        <v>169</v>
      </c>
      <c r="D204" s="229"/>
      <c r="E204" s="230">
        <v>23.37</v>
      </c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148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5">
      <c r="A205" s="225"/>
      <c r="B205" s="226"/>
      <c r="C205" s="256" t="s">
        <v>170</v>
      </c>
      <c r="D205" s="229"/>
      <c r="E205" s="230">
        <v>22.56</v>
      </c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08"/>
      <c r="Z205" s="208"/>
      <c r="AA205" s="208"/>
      <c r="AB205" s="208"/>
      <c r="AC205" s="208"/>
      <c r="AD205" s="208"/>
      <c r="AE205" s="208"/>
      <c r="AF205" s="208"/>
      <c r="AG205" s="208" t="s">
        <v>148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5">
      <c r="A206" s="246">
        <v>88</v>
      </c>
      <c r="B206" s="247" t="s">
        <v>398</v>
      </c>
      <c r="C206" s="254" t="s">
        <v>399</v>
      </c>
      <c r="D206" s="248" t="s">
        <v>180</v>
      </c>
      <c r="E206" s="249">
        <v>36</v>
      </c>
      <c r="F206" s="250"/>
      <c r="G206" s="251">
        <f>ROUND(E206*F206,2)</f>
        <v>0</v>
      </c>
      <c r="H206" s="228">
        <v>51.4</v>
      </c>
      <c r="I206" s="227">
        <f>ROUND(E206*H206,2)</f>
        <v>1850.4</v>
      </c>
      <c r="J206" s="228">
        <v>0</v>
      </c>
      <c r="K206" s="227">
        <f>ROUND(E206*J206,2)</f>
        <v>0</v>
      </c>
      <c r="L206" s="227">
        <v>15</v>
      </c>
      <c r="M206" s="227">
        <f>G206*(1+L206/100)</f>
        <v>0</v>
      </c>
      <c r="N206" s="227">
        <v>1.2E-4</v>
      </c>
      <c r="O206" s="227">
        <f>ROUND(E206*N206,2)</f>
        <v>0</v>
      </c>
      <c r="P206" s="227">
        <v>0</v>
      </c>
      <c r="Q206" s="227">
        <f>ROUND(E206*P206,2)</f>
        <v>0</v>
      </c>
      <c r="R206" s="227" t="s">
        <v>151</v>
      </c>
      <c r="S206" s="227" t="s">
        <v>139</v>
      </c>
      <c r="T206" s="227" t="s">
        <v>139</v>
      </c>
      <c r="U206" s="227">
        <v>0</v>
      </c>
      <c r="V206" s="227">
        <f>ROUND(E206*U206,2)</f>
        <v>0</v>
      </c>
      <c r="W206" s="227"/>
      <c r="X206" s="227" t="s">
        <v>152</v>
      </c>
      <c r="Y206" s="208"/>
      <c r="Z206" s="208"/>
      <c r="AA206" s="208"/>
      <c r="AB206" s="208"/>
      <c r="AC206" s="208"/>
      <c r="AD206" s="208"/>
      <c r="AE206" s="208"/>
      <c r="AF206" s="208"/>
      <c r="AG206" s="208" t="s">
        <v>153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5">
      <c r="A207" s="246">
        <v>89</v>
      </c>
      <c r="B207" s="247" t="s">
        <v>400</v>
      </c>
      <c r="C207" s="254" t="s">
        <v>401</v>
      </c>
      <c r="D207" s="248" t="s">
        <v>0</v>
      </c>
      <c r="E207" s="249">
        <v>419.45839999999998</v>
      </c>
      <c r="F207" s="250"/>
      <c r="G207" s="251">
        <f>ROUND(E207*F207,2)</f>
        <v>0</v>
      </c>
      <c r="H207" s="228">
        <v>0</v>
      </c>
      <c r="I207" s="227">
        <f>ROUND(E207*H207,2)</f>
        <v>0</v>
      </c>
      <c r="J207" s="228">
        <v>1.6</v>
      </c>
      <c r="K207" s="227">
        <f>ROUND(E207*J207,2)</f>
        <v>671.13</v>
      </c>
      <c r="L207" s="227">
        <v>15</v>
      </c>
      <c r="M207" s="227">
        <f>G207*(1+L207/100)</f>
        <v>0</v>
      </c>
      <c r="N207" s="227">
        <v>0</v>
      </c>
      <c r="O207" s="227">
        <f>ROUND(E207*N207,2)</f>
        <v>0</v>
      </c>
      <c r="P207" s="227">
        <v>0</v>
      </c>
      <c r="Q207" s="227">
        <f>ROUND(E207*P207,2)</f>
        <v>0</v>
      </c>
      <c r="R207" s="227"/>
      <c r="S207" s="227" t="s">
        <v>139</v>
      </c>
      <c r="T207" s="227" t="s">
        <v>139</v>
      </c>
      <c r="U207" s="227">
        <v>0</v>
      </c>
      <c r="V207" s="227">
        <f>ROUND(E207*U207,2)</f>
        <v>0</v>
      </c>
      <c r="W207" s="227"/>
      <c r="X207" s="227" t="s">
        <v>251</v>
      </c>
      <c r="Y207" s="208"/>
      <c r="Z207" s="208"/>
      <c r="AA207" s="208"/>
      <c r="AB207" s="208"/>
      <c r="AC207" s="208"/>
      <c r="AD207" s="208"/>
      <c r="AE207" s="208"/>
      <c r="AF207" s="208"/>
      <c r="AG207" s="208" t="s">
        <v>252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x14ac:dyDescent="0.25">
      <c r="A208" s="234" t="s">
        <v>134</v>
      </c>
      <c r="B208" s="235" t="s">
        <v>90</v>
      </c>
      <c r="C208" s="253" t="s">
        <v>91</v>
      </c>
      <c r="D208" s="236"/>
      <c r="E208" s="237"/>
      <c r="F208" s="238"/>
      <c r="G208" s="239">
        <f>SUMIF(AG209:AG228,"&lt;&gt;NOR",G209:G228)</f>
        <v>0</v>
      </c>
      <c r="H208" s="233"/>
      <c r="I208" s="233">
        <f>SUM(I209:I228)</f>
        <v>13002.07</v>
      </c>
      <c r="J208" s="233"/>
      <c r="K208" s="233">
        <f>SUM(K209:K228)</f>
        <v>9973.5300000000007</v>
      </c>
      <c r="L208" s="233"/>
      <c r="M208" s="233">
        <f>SUM(M209:M228)</f>
        <v>0</v>
      </c>
      <c r="N208" s="233"/>
      <c r="O208" s="233">
        <f>SUM(O209:O228)</f>
        <v>0.11</v>
      </c>
      <c r="P208" s="233"/>
      <c r="Q208" s="233">
        <f>SUM(Q209:Q228)</f>
        <v>0</v>
      </c>
      <c r="R208" s="233"/>
      <c r="S208" s="233"/>
      <c r="T208" s="233"/>
      <c r="U208" s="233"/>
      <c r="V208" s="233">
        <f>SUM(V209:V228)</f>
        <v>18.670000000000002</v>
      </c>
      <c r="W208" s="233"/>
      <c r="X208" s="233"/>
      <c r="AG208" t="s">
        <v>135</v>
      </c>
    </row>
    <row r="209" spans="1:60" outlineLevel="1" x14ac:dyDescent="0.25">
      <c r="A209" s="240">
        <v>90</v>
      </c>
      <c r="B209" s="241" t="s">
        <v>402</v>
      </c>
      <c r="C209" s="255" t="s">
        <v>403</v>
      </c>
      <c r="D209" s="242" t="s">
        <v>144</v>
      </c>
      <c r="E209" s="243">
        <v>31.56</v>
      </c>
      <c r="F209" s="244"/>
      <c r="G209" s="245">
        <f>ROUND(E209*F209,2)</f>
        <v>0</v>
      </c>
      <c r="H209" s="228">
        <v>0</v>
      </c>
      <c r="I209" s="227">
        <f>ROUND(E209*H209,2)</f>
        <v>0</v>
      </c>
      <c r="J209" s="228">
        <v>6.8</v>
      </c>
      <c r="K209" s="227">
        <f>ROUND(E209*J209,2)</f>
        <v>214.61</v>
      </c>
      <c r="L209" s="227">
        <v>15</v>
      </c>
      <c r="M209" s="227">
        <f>G209*(1+L209/100)</f>
        <v>0</v>
      </c>
      <c r="N209" s="227">
        <v>0</v>
      </c>
      <c r="O209" s="227">
        <f>ROUND(E209*N209,2)</f>
        <v>0</v>
      </c>
      <c r="P209" s="227">
        <v>0</v>
      </c>
      <c r="Q209" s="227">
        <f>ROUND(E209*P209,2)</f>
        <v>0</v>
      </c>
      <c r="R209" s="227"/>
      <c r="S209" s="227" t="s">
        <v>139</v>
      </c>
      <c r="T209" s="227" t="s">
        <v>146</v>
      </c>
      <c r="U209" s="227">
        <v>1.6E-2</v>
      </c>
      <c r="V209" s="227">
        <f>ROUND(E209*U209,2)</f>
        <v>0.5</v>
      </c>
      <c r="W209" s="227"/>
      <c r="X209" s="227" t="s">
        <v>140</v>
      </c>
      <c r="Y209" s="208"/>
      <c r="Z209" s="208"/>
      <c r="AA209" s="208"/>
      <c r="AB209" s="208"/>
      <c r="AC209" s="208"/>
      <c r="AD209" s="208"/>
      <c r="AE209" s="208"/>
      <c r="AF209" s="208"/>
      <c r="AG209" s="208" t="s">
        <v>141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5">
      <c r="A210" s="225"/>
      <c r="B210" s="226"/>
      <c r="C210" s="256" t="s">
        <v>168</v>
      </c>
      <c r="D210" s="229"/>
      <c r="E210" s="230">
        <v>7.84</v>
      </c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08"/>
      <c r="Z210" s="208"/>
      <c r="AA210" s="208"/>
      <c r="AB210" s="208"/>
      <c r="AC210" s="208"/>
      <c r="AD210" s="208"/>
      <c r="AE210" s="208"/>
      <c r="AF210" s="208"/>
      <c r="AG210" s="208" t="s">
        <v>148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5">
      <c r="A211" s="225"/>
      <c r="B211" s="226"/>
      <c r="C211" s="256" t="s">
        <v>171</v>
      </c>
      <c r="D211" s="229"/>
      <c r="E211" s="230">
        <v>12.22</v>
      </c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08"/>
      <c r="Z211" s="208"/>
      <c r="AA211" s="208"/>
      <c r="AB211" s="208"/>
      <c r="AC211" s="208"/>
      <c r="AD211" s="208"/>
      <c r="AE211" s="208"/>
      <c r="AF211" s="208"/>
      <c r="AG211" s="208" t="s">
        <v>148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5">
      <c r="A212" s="225"/>
      <c r="B212" s="226"/>
      <c r="C212" s="256" t="s">
        <v>172</v>
      </c>
      <c r="D212" s="229"/>
      <c r="E212" s="230">
        <v>11.5</v>
      </c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08"/>
      <c r="Z212" s="208"/>
      <c r="AA212" s="208"/>
      <c r="AB212" s="208"/>
      <c r="AC212" s="208"/>
      <c r="AD212" s="208"/>
      <c r="AE212" s="208"/>
      <c r="AF212" s="208"/>
      <c r="AG212" s="208" t="s">
        <v>148</v>
      </c>
      <c r="AH212" s="208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ht="20.399999999999999" outlineLevel="1" x14ac:dyDescent="0.25">
      <c r="A213" s="240">
        <v>91</v>
      </c>
      <c r="B213" s="241" t="s">
        <v>404</v>
      </c>
      <c r="C213" s="255" t="s">
        <v>405</v>
      </c>
      <c r="D213" s="242" t="s">
        <v>180</v>
      </c>
      <c r="E213" s="243">
        <v>36.1</v>
      </c>
      <c r="F213" s="244"/>
      <c r="G213" s="245">
        <f>ROUND(E213*F213,2)</f>
        <v>0</v>
      </c>
      <c r="H213" s="228">
        <v>29.85</v>
      </c>
      <c r="I213" s="227">
        <f>ROUND(E213*H213,2)</f>
        <v>1077.5899999999999</v>
      </c>
      <c r="J213" s="228">
        <v>68.150000000000006</v>
      </c>
      <c r="K213" s="227">
        <f>ROUND(E213*J213,2)</f>
        <v>2460.2199999999998</v>
      </c>
      <c r="L213" s="227">
        <v>15</v>
      </c>
      <c r="M213" s="227">
        <f>G213*(1+L213/100)</f>
        <v>0</v>
      </c>
      <c r="N213" s="227">
        <v>8.0000000000000007E-5</v>
      </c>
      <c r="O213" s="227">
        <f>ROUND(E213*N213,2)</f>
        <v>0</v>
      </c>
      <c r="P213" s="227">
        <v>0</v>
      </c>
      <c r="Q213" s="227">
        <f>ROUND(E213*P213,2)</f>
        <v>0</v>
      </c>
      <c r="R213" s="227"/>
      <c r="S213" s="227" t="s">
        <v>139</v>
      </c>
      <c r="T213" s="227" t="s">
        <v>146</v>
      </c>
      <c r="U213" s="227">
        <v>0.13719999999999999</v>
      </c>
      <c r="V213" s="227">
        <f>ROUND(E213*U213,2)</f>
        <v>4.95</v>
      </c>
      <c r="W213" s="227"/>
      <c r="X213" s="227" t="s">
        <v>140</v>
      </c>
      <c r="Y213" s="208"/>
      <c r="Z213" s="208"/>
      <c r="AA213" s="208"/>
      <c r="AB213" s="208"/>
      <c r="AC213" s="208"/>
      <c r="AD213" s="208"/>
      <c r="AE213" s="208"/>
      <c r="AF213" s="208"/>
      <c r="AG213" s="208" t="s">
        <v>141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5">
      <c r="A214" s="225"/>
      <c r="B214" s="226"/>
      <c r="C214" s="256" t="s">
        <v>232</v>
      </c>
      <c r="D214" s="229"/>
      <c r="E214" s="230">
        <v>9.1999999999999993</v>
      </c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08"/>
      <c r="Z214" s="208"/>
      <c r="AA214" s="208"/>
      <c r="AB214" s="208"/>
      <c r="AC214" s="208"/>
      <c r="AD214" s="208"/>
      <c r="AE214" s="208"/>
      <c r="AF214" s="208"/>
      <c r="AG214" s="208" t="s">
        <v>148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5">
      <c r="A215" s="225"/>
      <c r="B215" s="226"/>
      <c r="C215" s="256" t="s">
        <v>406</v>
      </c>
      <c r="D215" s="229"/>
      <c r="E215" s="230">
        <v>14</v>
      </c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148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5">
      <c r="A216" s="225"/>
      <c r="B216" s="226"/>
      <c r="C216" s="256" t="s">
        <v>233</v>
      </c>
      <c r="D216" s="229"/>
      <c r="E216" s="230">
        <v>12.9</v>
      </c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148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ht="30.6" outlineLevel="1" x14ac:dyDescent="0.25">
      <c r="A217" s="240">
        <v>92</v>
      </c>
      <c r="B217" s="241" t="s">
        <v>407</v>
      </c>
      <c r="C217" s="255" t="s">
        <v>408</v>
      </c>
      <c r="D217" s="242" t="s">
        <v>144</v>
      </c>
      <c r="E217" s="243">
        <v>31.56</v>
      </c>
      <c r="F217" s="244"/>
      <c r="G217" s="245">
        <f>ROUND(E217*F217,2)</f>
        <v>0</v>
      </c>
      <c r="H217" s="228">
        <v>372.85</v>
      </c>
      <c r="I217" s="227">
        <f>ROUND(E217*H217,2)</f>
        <v>11767.15</v>
      </c>
      <c r="J217" s="228">
        <v>206.15</v>
      </c>
      <c r="K217" s="227">
        <f>ROUND(E217*J217,2)</f>
        <v>6506.09</v>
      </c>
      <c r="L217" s="227">
        <v>15</v>
      </c>
      <c r="M217" s="227">
        <f>G217*(1+L217/100)</f>
        <v>0</v>
      </c>
      <c r="N217" s="227">
        <v>3.63E-3</v>
      </c>
      <c r="O217" s="227">
        <f>ROUND(E217*N217,2)</f>
        <v>0.11</v>
      </c>
      <c r="P217" s="227">
        <v>0</v>
      </c>
      <c r="Q217" s="227">
        <f>ROUND(E217*P217,2)</f>
        <v>0</v>
      </c>
      <c r="R217" s="227"/>
      <c r="S217" s="227" t="s">
        <v>139</v>
      </c>
      <c r="T217" s="227" t="s">
        <v>146</v>
      </c>
      <c r="U217" s="227">
        <v>0.38</v>
      </c>
      <c r="V217" s="227">
        <f>ROUND(E217*U217,2)</f>
        <v>11.99</v>
      </c>
      <c r="W217" s="227"/>
      <c r="X217" s="227" t="s">
        <v>140</v>
      </c>
      <c r="Y217" s="208"/>
      <c r="Z217" s="208"/>
      <c r="AA217" s="208"/>
      <c r="AB217" s="208"/>
      <c r="AC217" s="208"/>
      <c r="AD217" s="208"/>
      <c r="AE217" s="208"/>
      <c r="AF217" s="208"/>
      <c r="AG217" s="208" t="s">
        <v>141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5">
      <c r="A218" s="225"/>
      <c r="B218" s="226"/>
      <c r="C218" s="256" t="s">
        <v>168</v>
      </c>
      <c r="D218" s="229"/>
      <c r="E218" s="230">
        <v>7.84</v>
      </c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148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5">
      <c r="A219" s="225"/>
      <c r="B219" s="226"/>
      <c r="C219" s="256" t="s">
        <v>171</v>
      </c>
      <c r="D219" s="229"/>
      <c r="E219" s="230">
        <v>12.22</v>
      </c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148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5">
      <c r="A220" s="225"/>
      <c r="B220" s="226"/>
      <c r="C220" s="256" t="s">
        <v>172</v>
      </c>
      <c r="D220" s="229"/>
      <c r="E220" s="230">
        <v>11.5</v>
      </c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148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ht="20.399999999999999" outlineLevel="1" x14ac:dyDescent="0.25">
      <c r="A221" s="240">
        <v>93</v>
      </c>
      <c r="B221" s="241" t="s">
        <v>409</v>
      </c>
      <c r="C221" s="255" t="s">
        <v>410</v>
      </c>
      <c r="D221" s="242" t="s">
        <v>180</v>
      </c>
      <c r="E221" s="243">
        <v>15.78</v>
      </c>
      <c r="F221" s="244"/>
      <c r="G221" s="245">
        <f>ROUND(E221*F221,2)</f>
        <v>0</v>
      </c>
      <c r="H221" s="228">
        <v>9.9700000000000006</v>
      </c>
      <c r="I221" s="227">
        <f>ROUND(E221*H221,2)</f>
        <v>157.33000000000001</v>
      </c>
      <c r="J221" s="228">
        <v>38.53</v>
      </c>
      <c r="K221" s="227">
        <f>ROUND(E221*J221,2)</f>
        <v>608</v>
      </c>
      <c r="L221" s="227">
        <v>15</v>
      </c>
      <c r="M221" s="227">
        <f>G221*(1+L221/100)</f>
        <v>0</v>
      </c>
      <c r="N221" s="227">
        <v>4.0000000000000003E-5</v>
      </c>
      <c r="O221" s="227">
        <f>ROUND(E221*N221,2)</f>
        <v>0</v>
      </c>
      <c r="P221" s="227">
        <v>0</v>
      </c>
      <c r="Q221" s="227">
        <f>ROUND(E221*P221,2)</f>
        <v>0</v>
      </c>
      <c r="R221" s="227"/>
      <c r="S221" s="227" t="s">
        <v>139</v>
      </c>
      <c r="T221" s="227" t="s">
        <v>146</v>
      </c>
      <c r="U221" s="227">
        <v>7.8200000000000006E-2</v>
      </c>
      <c r="V221" s="227">
        <f>ROUND(E221*U221,2)</f>
        <v>1.23</v>
      </c>
      <c r="W221" s="227"/>
      <c r="X221" s="227" t="s">
        <v>140</v>
      </c>
      <c r="Y221" s="208"/>
      <c r="Z221" s="208"/>
      <c r="AA221" s="208"/>
      <c r="AB221" s="208"/>
      <c r="AC221" s="208"/>
      <c r="AD221" s="208"/>
      <c r="AE221" s="208"/>
      <c r="AF221" s="208"/>
      <c r="AG221" s="208" t="s">
        <v>141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5">
      <c r="A222" s="225"/>
      <c r="B222" s="226"/>
      <c r="C222" s="257" t="s">
        <v>209</v>
      </c>
      <c r="D222" s="231"/>
      <c r="E222" s="232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148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5">
      <c r="A223" s="225"/>
      <c r="B223" s="226"/>
      <c r="C223" s="258" t="s">
        <v>210</v>
      </c>
      <c r="D223" s="231"/>
      <c r="E223" s="232">
        <v>7.84</v>
      </c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08"/>
      <c r="Z223" s="208"/>
      <c r="AA223" s="208"/>
      <c r="AB223" s="208"/>
      <c r="AC223" s="208"/>
      <c r="AD223" s="208"/>
      <c r="AE223" s="208"/>
      <c r="AF223" s="208"/>
      <c r="AG223" s="208" t="s">
        <v>148</v>
      </c>
      <c r="AH223" s="208">
        <v>2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5">
      <c r="A224" s="225"/>
      <c r="B224" s="226"/>
      <c r="C224" s="258" t="s">
        <v>411</v>
      </c>
      <c r="D224" s="231"/>
      <c r="E224" s="232">
        <v>12.22</v>
      </c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148</v>
      </c>
      <c r="AH224" s="208">
        <v>2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5">
      <c r="A225" s="225"/>
      <c r="B225" s="226"/>
      <c r="C225" s="258" t="s">
        <v>211</v>
      </c>
      <c r="D225" s="231"/>
      <c r="E225" s="232">
        <v>11.5</v>
      </c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08"/>
      <c r="Z225" s="208"/>
      <c r="AA225" s="208"/>
      <c r="AB225" s="208"/>
      <c r="AC225" s="208"/>
      <c r="AD225" s="208"/>
      <c r="AE225" s="208"/>
      <c r="AF225" s="208"/>
      <c r="AG225" s="208" t="s">
        <v>148</v>
      </c>
      <c r="AH225" s="208">
        <v>2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5">
      <c r="A226" s="225"/>
      <c r="B226" s="226"/>
      <c r="C226" s="257" t="s">
        <v>212</v>
      </c>
      <c r="D226" s="231"/>
      <c r="E226" s="232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148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5">
      <c r="A227" s="225"/>
      <c r="B227" s="226"/>
      <c r="C227" s="256" t="s">
        <v>412</v>
      </c>
      <c r="D227" s="229"/>
      <c r="E227" s="230">
        <v>15.78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148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5">
      <c r="A228" s="246">
        <v>94</v>
      </c>
      <c r="B228" s="247" t="s">
        <v>413</v>
      </c>
      <c r="C228" s="254" t="s">
        <v>414</v>
      </c>
      <c r="D228" s="248" t="s">
        <v>0</v>
      </c>
      <c r="E228" s="249">
        <v>227.90979999999999</v>
      </c>
      <c r="F228" s="250"/>
      <c r="G228" s="251">
        <f>ROUND(E228*F228,2)</f>
        <v>0</v>
      </c>
      <c r="H228" s="228">
        <v>0</v>
      </c>
      <c r="I228" s="227">
        <f>ROUND(E228*H228,2)</f>
        <v>0</v>
      </c>
      <c r="J228" s="228">
        <v>0.81</v>
      </c>
      <c r="K228" s="227">
        <f>ROUND(E228*J228,2)</f>
        <v>184.61</v>
      </c>
      <c r="L228" s="227">
        <v>15</v>
      </c>
      <c r="M228" s="227">
        <f>G228*(1+L228/100)</f>
        <v>0</v>
      </c>
      <c r="N228" s="227">
        <v>0</v>
      </c>
      <c r="O228" s="227">
        <f>ROUND(E228*N228,2)</f>
        <v>0</v>
      </c>
      <c r="P228" s="227">
        <v>0</v>
      </c>
      <c r="Q228" s="227">
        <f>ROUND(E228*P228,2)</f>
        <v>0</v>
      </c>
      <c r="R228" s="227"/>
      <c r="S228" s="227" t="s">
        <v>139</v>
      </c>
      <c r="T228" s="227" t="s">
        <v>139</v>
      </c>
      <c r="U228" s="227">
        <v>0</v>
      </c>
      <c r="V228" s="227">
        <f>ROUND(E228*U228,2)</f>
        <v>0</v>
      </c>
      <c r="W228" s="227"/>
      <c r="X228" s="227" t="s">
        <v>251</v>
      </c>
      <c r="Y228" s="208"/>
      <c r="Z228" s="208"/>
      <c r="AA228" s="208"/>
      <c r="AB228" s="208"/>
      <c r="AC228" s="208"/>
      <c r="AD228" s="208"/>
      <c r="AE228" s="208"/>
      <c r="AF228" s="208"/>
      <c r="AG228" s="208" t="s">
        <v>252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x14ac:dyDescent="0.25">
      <c r="A229" s="234" t="s">
        <v>134</v>
      </c>
      <c r="B229" s="235" t="s">
        <v>92</v>
      </c>
      <c r="C229" s="253" t="s">
        <v>93</v>
      </c>
      <c r="D229" s="236"/>
      <c r="E229" s="237"/>
      <c r="F229" s="238"/>
      <c r="G229" s="239">
        <f>SUMIF(AG230:AG235,"&lt;&gt;NOR",G230:G235)</f>
        <v>0</v>
      </c>
      <c r="H229" s="233"/>
      <c r="I229" s="233">
        <f>SUM(I230:I235)</f>
        <v>1380.93</v>
      </c>
      <c r="J229" s="233"/>
      <c r="K229" s="233">
        <f>SUM(K230:K235)</f>
        <v>3078.25</v>
      </c>
      <c r="L229" s="233"/>
      <c r="M229" s="233">
        <f>SUM(M230:M235)</f>
        <v>0</v>
      </c>
      <c r="N229" s="233"/>
      <c r="O229" s="233">
        <f>SUM(O230:O235)</f>
        <v>0.12</v>
      </c>
      <c r="P229" s="233"/>
      <c r="Q229" s="233">
        <f>SUM(Q230:Q235)</f>
        <v>0</v>
      </c>
      <c r="R229" s="233"/>
      <c r="S229" s="233"/>
      <c r="T229" s="233"/>
      <c r="U229" s="233"/>
      <c r="V229" s="233">
        <f>SUM(V230:V235)</f>
        <v>5.13</v>
      </c>
      <c r="W229" s="233"/>
      <c r="X229" s="233"/>
      <c r="AG229" t="s">
        <v>135</v>
      </c>
    </row>
    <row r="230" spans="1:60" outlineLevel="1" x14ac:dyDescent="0.25">
      <c r="A230" s="240">
        <v>95</v>
      </c>
      <c r="B230" s="241" t="s">
        <v>415</v>
      </c>
      <c r="C230" s="255" t="s">
        <v>416</v>
      </c>
      <c r="D230" s="242" t="s">
        <v>138</v>
      </c>
      <c r="E230" s="243">
        <v>17</v>
      </c>
      <c r="F230" s="244"/>
      <c r="G230" s="245">
        <f>ROUND(E230*F230,2)</f>
        <v>0</v>
      </c>
      <c r="H230" s="228">
        <v>28.29</v>
      </c>
      <c r="I230" s="227">
        <f>ROUND(E230*H230,2)</f>
        <v>480.93</v>
      </c>
      <c r="J230" s="228">
        <v>121.21</v>
      </c>
      <c r="K230" s="227">
        <f>ROUND(E230*J230,2)</f>
        <v>2060.5700000000002</v>
      </c>
      <c r="L230" s="227">
        <v>15</v>
      </c>
      <c r="M230" s="227">
        <f>G230*(1+L230/100)</f>
        <v>0</v>
      </c>
      <c r="N230" s="227">
        <v>5.3099999999999996E-3</v>
      </c>
      <c r="O230" s="227">
        <f>ROUND(E230*N230,2)</f>
        <v>0.09</v>
      </c>
      <c r="P230" s="227">
        <v>0</v>
      </c>
      <c r="Q230" s="227">
        <f>ROUND(E230*P230,2)</f>
        <v>0</v>
      </c>
      <c r="R230" s="227"/>
      <c r="S230" s="227" t="s">
        <v>139</v>
      </c>
      <c r="T230" s="227" t="s">
        <v>139</v>
      </c>
      <c r="U230" s="227">
        <v>0.24</v>
      </c>
      <c r="V230" s="227">
        <f>ROUND(E230*U230,2)</f>
        <v>4.08</v>
      </c>
      <c r="W230" s="227"/>
      <c r="X230" s="227" t="s">
        <v>140</v>
      </c>
      <c r="Y230" s="208"/>
      <c r="Z230" s="208"/>
      <c r="AA230" s="208"/>
      <c r="AB230" s="208"/>
      <c r="AC230" s="208"/>
      <c r="AD230" s="208"/>
      <c r="AE230" s="208"/>
      <c r="AF230" s="208"/>
      <c r="AG230" s="208" t="s">
        <v>141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5">
      <c r="A231" s="225"/>
      <c r="B231" s="226"/>
      <c r="C231" s="256" t="s">
        <v>417</v>
      </c>
      <c r="D231" s="229"/>
      <c r="E231" s="230">
        <v>5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08"/>
      <c r="Z231" s="208"/>
      <c r="AA231" s="208"/>
      <c r="AB231" s="208"/>
      <c r="AC231" s="208"/>
      <c r="AD231" s="208"/>
      <c r="AE231" s="208"/>
      <c r="AF231" s="208"/>
      <c r="AG231" s="208" t="s">
        <v>148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5">
      <c r="A232" s="225"/>
      <c r="B232" s="226"/>
      <c r="C232" s="256" t="s">
        <v>418</v>
      </c>
      <c r="D232" s="229"/>
      <c r="E232" s="230">
        <v>12</v>
      </c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148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ht="20.399999999999999" outlineLevel="1" x14ac:dyDescent="0.25">
      <c r="A233" s="246">
        <v>96</v>
      </c>
      <c r="B233" s="247" t="s">
        <v>419</v>
      </c>
      <c r="C233" s="254" t="s">
        <v>420</v>
      </c>
      <c r="D233" s="248" t="s">
        <v>180</v>
      </c>
      <c r="E233" s="249">
        <v>15</v>
      </c>
      <c r="F233" s="250"/>
      <c r="G233" s="251">
        <f>ROUND(E233*F233,2)</f>
        <v>0</v>
      </c>
      <c r="H233" s="228">
        <v>0</v>
      </c>
      <c r="I233" s="227">
        <f>ROUND(E233*H233,2)</f>
        <v>0</v>
      </c>
      <c r="J233" s="228">
        <v>57.1</v>
      </c>
      <c r="K233" s="227">
        <f>ROUND(E233*J233,2)</f>
        <v>856.5</v>
      </c>
      <c r="L233" s="227">
        <v>15</v>
      </c>
      <c r="M233" s="227">
        <f>G233*(1+L233/100)</f>
        <v>0</v>
      </c>
      <c r="N233" s="227">
        <v>4.0000000000000003E-5</v>
      </c>
      <c r="O233" s="227">
        <f>ROUND(E233*N233,2)</f>
        <v>0</v>
      </c>
      <c r="P233" s="227">
        <v>0</v>
      </c>
      <c r="Q233" s="227">
        <f>ROUND(E233*P233,2)</f>
        <v>0</v>
      </c>
      <c r="R233" s="227"/>
      <c r="S233" s="227" t="s">
        <v>145</v>
      </c>
      <c r="T233" s="227" t="s">
        <v>139</v>
      </c>
      <c r="U233" s="227">
        <v>7.0000000000000007E-2</v>
      </c>
      <c r="V233" s="227">
        <f>ROUND(E233*U233,2)</f>
        <v>1.05</v>
      </c>
      <c r="W233" s="227"/>
      <c r="X233" s="227" t="s">
        <v>140</v>
      </c>
      <c r="Y233" s="208"/>
      <c r="Z233" s="208"/>
      <c r="AA233" s="208"/>
      <c r="AB233" s="208"/>
      <c r="AC233" s="208"/>
      <c r="AD233" s="208"/>
      <c r="AE233" s="208"/>
      <c r="AF233" s="208"/>
      <c r="AG233" s="208" t="s">
        <v>141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5">
      <c r="A234" s="246">
        <v>97</v>
      </c>
      <c r="B234" s="247" t="s">
        <v>421</v>
      </c>
      <c r="C234" s="254" t="s">
        <v>422</v>
      </c>
      <c r="D234" s="248" t="s">
        <v>144</v>
      </c>
      <c r="E234" s="249">
        <v>2</v>
      </c>
      <c r="F234" s="250"/>
      <c r="G234" s="251">
        <f>ROUND(E234*F234,2)</f>
        <v>0</v>
      </c>
      <c r="H234" s="228">
        <v>450</v>
      </c>
      <c r="I234" s="227">
        <f>ROUND(E234*H234,2)</f>
        <v>900</v>
      </c>
      <c r="J234" s="228">
        <v>0</v>
      </c>
      <c r="K234" s="227">
        <f>ROUND(E234*J234,2)</f>
        <v>0</v>
      </c>
      <c r="L234" s="227">
        <v>15</v>
      </c>
      <c r="M234" s="227">
        <f>G234*(1+L234/100)</f>
        <v>0</v>
      </c>
      <c r="N234" s="227">
        <v>1.26E-2</v>
      </c>
      <c r="O234" s="227">
        <f>ROUND(E234*N234,2)</f>
        <v>0.03</v>
      </c>
      <c r="P234" s="227">
        <v>0</v>
      </c>
      <c r="Q234" s="227">
        <f>ROUND(E234*P234,2)</f>
        <v>0</v>
      </c>
      <c r="R234" s="227" t="s">
        <v>151</v>
      </c>
      <c r="S234" s="227" t="s">
        <v>139</v>
      </c>
      <c r="T234" s="227" t="s">
        <v>146</v>
      </c>
      <c r="U234" s="227">
        <v>0</v>
      </c>
      <c r="V234" s="227">
        <f>ROUND(E234*U234,2)</f>
        <v>0</v>
      </c>
      <c r="W234" s="227"/>
      <c r="X234" s="227" t="s">
        <v>152</v>
      </c>
      <c r="Y234" s="208"/>
      <c r="Z234" s="208"/>
      <c r="AA234" s="208"/>
      <c r="AB234" s="208"/>
      <c r="AC234" s="208"/>
      <c r="AD234" s="208"/>
      <c r="AE234" s="208"/>
      <c r="AF234" s="208"/>
      <c r="AG234" s="208" t="s">
        <v>153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5">
      <c r="A235" s="246">
        <v>98</v>
      </c>
      <c r="B235" s="247" t="s">
        <v>423</v>
      </c>
      <c r="C235" s="254" t="s">
        <v>424</v>
      </c>
      <c r="D235" s="248" t="s">
        <v>0</v>
      </c>
      <c r="E235" s="249">
        <v>42.98</v>
      </c>
      <c r="F235" s="250"/>
      <c r="G235" s="251">
        <f>ROUND(E235*F235,2)</f>
        <v>0</v>
      </c>
      <c r="H235" s="228">
        <v>0</v>
      </c>
      <c r="I235" s="227">
        <f>ROUND(E235*H235,2)</f>
        <v>0</v>
      </c>
      <c r="J235" s="228">
        <v>3.75</v>
      </c>
      <c r="K235" s="227">
        <f>ROUND(E235*J235,2)</f>
        <v>161.18</v>
      </c>
      <c r="L235" s="227">
        <v>15</v>
      </c>
      <c r="M235" s="227">
        <f>G235*(1+L235/100)</f>
        <v>0</v>
      </c>
      <c r="N235" s="227">
        <v>0</v>
      </c>
      <c r="O235" s="227">
        <f>ROUND(E235*N235,2)</f>
        <v>0</v>
      </c>
      <c r="P235" s="227">
        <v>0</v>
      </c>
      <c r="Q235" s="227">
        <f>ROUND(E235*P235,2)</f>
        <v>0</v>
      </c>
      <c r="R235" s="227"/>
      <c r="S235" s="227" t="s">
        <v>139</v>
      </c>
      <c r="T235" s="227" t="s">
        <v>139</v>
      </c>
      <c r="U235" s="227">
        <v>0</v>
      </c>
      <c r="V235" s="227">
        <f>ROUND(E235*U235,2)</f>
        <v>0</v>
      </c>
      <c r="W235" s="227"/>
      <c r="X235" s="227" t="s">
        <v>251</v>
      </c>
      <c r="Y235" s="208"/>
      <c r="Z235" s="208"/>
      <c r="AA235" s="208"/>
      <c r="AB235" s="208"/>
      <c r="AC235" s="208"/>
      <c r="AD235" s="208"/>
      <c r="AE235" s="208"/>
      <c r="AF235" s="208"/>
      <c r="AG235" s="208" t="s">
        <v>252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x14ac:dyDescent="0.25">
      <c r="A236" s="234" t="s">
        <v>134</v>
      </c>
      <c r="B236" s="235" t="s">
        <v>94</v>
      </c>
      <c r="C236" s="253" t="s">
        <v>95</v>
      </c>
      <c r="D236" s="236"/>
      <c r="E236" s="237"/>
      <c r="F236" s="238"/>
      <c r="G236" s="239">
        <f>SUMIF(AG237:AG249,"&lt;&gt;NOR",G237:G249)</f>
        <v>0</v>
      </c>
      <c r="H236" s="233"/>
      <c r="I236" s="233">
        <f>SUM(I237:I249)</f>
        <v>1282.2600000000002</v>
      </c>
      <c r="J236" s="233"/>
      <c r="K236" s="233">
        <f>SUM(K237:K249)</f>
        <v>7205.2400000000007</v>
      </c>
      <c r="L236" s="233"/>
      <c r="M236" s="233">
        <f>SUM(M237:M249)</f>
        <v>0</v>
      </c>
      <c r="N236" s="233"/>
      <c r="O236" s="233">
        <f>SUM(O237:O249)</f>
        <v>0</v>
      </c>
      <c r="P236" s="233"/>
      <c r="Q236" s="233">
        <f>SUM(Q237:Q249)</f>
        <v>0</v>
      </c>
      <c r="R236" s="233"/>
      <c r="S236" s="233"/>
      <c r="T236" s="233"/>
      <c r="U236" s="233"/>
      <c r="V236" s="233">
        <f>SUM(V237:V249)</f>
        <v>10.45</v>
      </c>
      <c r="W236" s="233"/>
      <c r="X236" s="233"/>
      <c r="AG236" t="s">
        <v>135</v>
      </c>
    </row>
    <row r="237" spans="1:60" outlineLevel="1" x14ac:dyDescent="0.25">
      <c r="A237" s="246">
        <v>99</v>
      </c>
      <c r="B237" s="247" t="s">
        <v>425</v>
      </c>
      <c r="C237" s="254" t="s">
        <v>426</v>
      </c>
      <c r="D237" s="248" t="s">
        <v>180</v>
      </c>
      <c r="E237" s="249">
        <v>3</v>
      </c>
      <c r="F237" s="250"/>
      <c r="G237" s="251">
        <f>ROUND(E237*F237,2)</f>
        <v>0</v>
      </c>
      <c r="H237" s="228">
        <v>16.11</v>
      </c>
      <c r="I237" s="227">
        <f>ROUND(E237*H237,2)</f>
        <v>48.33</v>
      </c>
      <c r="J237" s="228">
        <v>58.49</v>
      </c>
      <c r="K237" s="227">
        <f>ROUND(E237*J237,2)</f>
        <v>175.47</v>
      </c>
      <c r="L237" s="227">
        <v>15</v>
      </c>
      <c r="M237" s="227">
        <f>G237*(1+L237/100)</f>
        <v>0</v>
      </c>
      <c r="N237" s="227">
        <v>9.0000000000000006E-5</v>
      </c>
      <c r="O237" s="227">
        <f>ROUND(E237*N237,2)</f>
        <v>0</v>
      </c>
      <c r="P237" s="227">
        <v>0</v>
      </c>
      <c r="Q237" s="227">
        <f>ROUND(E237*P237,2)</f>
        <v>0</v>
      </c>
      <c r="R237" s="227"/>
      <c r="S237" s="227" t="s">
        <v>139</v>
      </c>
      <c r="T237" s="227" t="s">
        <v>139</v>
      </c>
      <c r="U237" s="227">
        <v>0.11600000000000001</v>
      </c>
      <c r="V237" s="227">
        <f>ROUND(E237*U237,2)</f>
        <v>0.35</v>
      </c>
      <c r="W237" s="227"/>
      <c r="X237" s="227" t="s">
        <v>140</v>
      </c>
      <c r="Y237" s="208"/>
      <c r="Z237" s="208"/>
      <c r="AA237" s="208"/>
      <c r="AB237" s="208"/>
      <c r="AC237" s="208"/>
      <c r="AD237" s="208"/>
      <c r="AE237" s="208"/>
      <c r="AF237" s="208"/>
      <c r="AG237" s="208" t="s">
        <v>141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5">
      <c r="A238" s="240">
        <v>100</v>
      </c>
      <c r="B238" s="241" t="s">
        <v>427</v>
      </c>
      <c r="C238" s="255" t="s">
        <v>428</v>
      </c>
      <c r="D238" s="242" t="s">
        <v>144</v>
      </c>
      <c r="E238" s="243">
        <v>17.600000000000001</v>
      </c>
      <c r="F238" s="244"/>
      <c r="G238" s="245">
        <f>ROUND(E238*F238,2)</f>
        <v>0</v>
      </c>
      <c r="H238" s="228">
        <v>33.520000000000003</v>
      </c>
      <c r="I238" s="227">
        <f>ROUND(E238*H238,2)</f>
        <v>589.95000000000005</v>
      </c>
      <c r="J238" s="228">
        <v>174.98</v>
      </c>
      <c r="K238" s="227">
        <f>ROUND(E238*J238,2)</f>
        <v>3079.65</v>
      </c>
      <c r="L238" s="227">
        <v>15</v>
      </c>
      <c r="M238" s="227">
        <f>G238*(1+L238/100)</f>
        <v>0</v>
      </c>
      <c r="N238" s="227">
        <v>2.7E-4</v>
      </c>
      <c r="O238" s="227">
        <f>ROUND(E238*N238,2)</f>
        <v>0</v>
      </c>
      <c r="P238" s="227">
        <v>0</v>
      </c>
      <c r="Q238" s="227">
        <f>ROUND(E238*P238,2)</f>
        <v>0</v>
      </c>
      <c r="R238" s="227"/>
      <c r="S238" s="227" t="s">
        <v>139</v>
      </c>
      <c r="T238" s="227" t="s">
        <v>139</v>
      </c>
      <c r="U238" s="227">
        <v>0.36899999999999999</v>
      </c>
      <c r="V238" s="227">
        <f>ROUND(E238*U238,2)</f>
        <v>6.49</v>
      </c>
      <c r="W238" s="227"/>
      <c r="X238" s="227" t="s">
        <v>140</v>
      </c>
      <c r="Y238" s="208"/>
      <c r="Z238" s="208"/>
      <c r="AA238" s="208"/>
      <c r="AB238" s="208"/>
      <c r="AC238" s="208"/>
      <c r="AD238" s="208"/>
      <c r="AE238" s="208"/>
      <c r="AF238" s="208"/>
      <c r="AG238" s="208" t="s">
        <v>141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5">
      <c r="A239" s="225"/>
      <c r="B239" s="226"/>
      <c r="C239" s="256" t="s">
        <v>429</v>
      </c>
      <c r="D239" s="229"/>
      <c r="E239" s="230">
        <v>31.2</v>
      </c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08"/>
      <c r="Z239" s="208"/>
      <c r="AA239" s="208"/>
      <c r="AB239" s="208"/>
      <c r="AC239" s="208"/>
      <c r="AD239" s="208"/>
      <c r="AE239" s="208"/>
      <c r="AF239" s="208"/>
      <c r="AG239" s="208" t="s">
        <v>148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5">
      <c r="A240" s="225"/>
      <c r="B240" s="226"/>
      <c r="C240" s="256" t="s">
        <v>430</v>
      </c>
      <c r="D240" s="229"/>
      <c r="E240" s="230">
        <v>-6</v>
      </c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148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5">
      <c r="A241" s="225"/>
      <c r="B241" s="226"/>
      <c r="C241" s="256" t="s">
        <v>431</v>
      </c>
      <c r="D241" s="229"/>
      <c r="E241" s="230">
        <v>-6.4</v>
      </c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08"/>
      <c r="Z241" s="208"/>
      <c r="AA241" s="208"/>
      <c r="AB241" s="208"/>
      <c r="AC241" s="208"/>
      <c r="AD241" s="208"/>
      <c r="AE241" s="208"/>
      <c r="AF241" s="208"/>
      <c r="AG241" s="208" t="s">
        <v>148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5">
      <c r="A242" s="225"/>
      <c r="B242" s="226"/>
      <c r="C242" s="256" t="s">
        <v>190</v>
      </c>
      <c r="D242" s="229"/>
      <c r="E242" s="230">
        <v>-1.2</v>
      </c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148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5">
      <c r="A243" s="240">
        <v>101</v>
      </c>
      <c r="B243" s="241" t="s">
        <v>432</v>
      </c>
      <c r="C243" s="255" t="s">
        <v>433</v>
      </c>
      <c r="D243" s="242" t="s">
        <v>255</v>
      </c>
      <c r="E243" s="243">
        <v>1</v>
      </c>
      <c r="F243" s="244"/>
      <c r="G243" s="245">
        <f>ROUND(E243*F243,2)</f>
        <v>0</v>
      </c>
      <c r="H243" s="228">
        <v>233.85</v>
      </c>
      <c r="I243" s="227">
        <f>ROUND(E243*H243,2)</f>
        <v>233.85</v>
      </c>
      <c r="J243" s="228">
        <v>2266.15</v>
      </c>
      <c r="K243" s="227">
        <f>ROUND(E243*J243,2)</f>
        <v>2266.15</v>
      </c>
      <c r="L243" s="227">
        <v>15</v>
      </c>
      <c r="M243" s="227">
        <f>G243*(1+L243/100)</f>
        <v>0</v>
      </c>
      <c r="N243" s="227">
        <v>5.0000000000000002E-5</v>
      </c>
      <c r="O243" s="227">
        <f>ROUND(E243*N243,2)</f>
        <v>0</v>
      </c>
      <c r="P243" s="227">
        <v>0</v>
      </c>
      <c r="Q243" s="227">
        <f>ROUND(E243*P243,2)</f>
        <v>0</v>
      </c>
      <c r="R243" s="227"/>
      <c r="S243" s="227" t="s">
        <v>139</v>
      </c>
      <c r="T243" s="227" t="s">
        <v>146</v>
      </c>
      <c r="U243" s="227">
        <v>6.3E-2</v>
      </c>
      <c r="V243" s="227">
        <f>ROUND(E243*U243,2)</f>
        <v>0.06</v>
      </c>
      <c r="W243" s="227"/>
      <c r="X243" s="227" t="s">
        <v>140</v>
      </c>
      <c r="Y243" s="208"/>
      <c r="Z243" s="208"/>
      <c r="AA243" s="208"/>
      <c r="AB243" s="208"/>
      <c r="AC243" s="208"/>
      <c r="AD243" s="208"/>
      <c r="AE243" s="208"/>
      <c r="AF243" s="208"/>
      <c r="AG243" s="208" t="s">
        <v>141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5">
      <c r="A244" s="225"/>
      <c r="B244" s="226"/>
      <c r="C244" s="256" t="s">
        <v>434</v>
      </c>
      <c r="D244" s="229"/>
      <c r="E244" s="230">
        <v>1</v>
      </c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08"/>
      <c r="Z244" s="208"/>
      <c r="AA244" s="208"/>
      <c r="AB244" s="208"/>
      <c r="AC244" s="208"/>
      <c r="AD244" s="208"/>
      <c r="AE244" s="208"/>
      <c r="AF244" s="208"/>
      <c r="AG244" s="208" t="s">
        <v>148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5">
      <c r="A245" s="225"/>
      <c r="B245" s="226"/>
      <c r="C245" s="256" t="s">
        <v>435</v>
      </c>
      <c r="D245" s="229"/>
      <c r="E245" s="230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08"/>
      <c r="Z245" s="208"/>
      <c r="AA245" s="208"/>
      <c r="AB245" s="208"/>
      <c r="AC245" s="208"/>
      <c r="AD245" s="208"/>
      <c r="AE245" s="208"/>
      <c r="AF245" s="208"/>
      <c r="AG245" s="208" t="s">
        <v>148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5">
      <c r="A246" s="225"/>
      <c r="B246" s="226"/>
      <c r="C246" s="256" t="s">
        <v>436</v>
      </c>
      <c r="D246" s="229"/>
      <c r="E246" s="230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08"/>
      <c r="Z246" s="208"/>
      <c r="AA246" s="208"/>
      <c r="AB246" s="208"/>
      <c r="AC246" s="208"/>
      <c r="AD246" s="208"/>
      <c r="AE246" s="208"/>
      <c r="AF246" s="208"/>
      <c r="AG246" s="208" t="s">
        <v>148</v>
      </c>
      <c r="AH246" s="208">
        <v>0</v>
      </c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5">
      <c r="A247" s="240">
        <v>102</v>
      </c>
      <c r="B247" s="241" t="s">
        <v>437</v>
      </c>
      <c r="C247" s="255" t="s">
        <v>438</v>
      </c>
      <c r="D247" s="242" t="s">
        <v>144</v>
      </c>
      <c r="E247" s="243">
        <v>8.6</v>
      </c>
      <c r="F247" s="244"/>
      <c r="G247" s="245">
        <f>ROUND(E247*F247,2)</f>
        <v>0</v>
      </c>
      <c r="H247" s="228">
        <v>47.69</v>
      </c>
      <c r="I247" s="227">
        <f>ROUND(E247*H247,2)</f>
        <v>410.13</v>
      </c>
      <c r="J247" s="228">
        <v>195.81</v>
      </c>
      <c r="K247" s="227">
        <f>ROUND(E247*J247,2)</f>
        <v>1683.97</v>
      </c>
      <c r="L247" s="227">
        <v>15</v>
      </c>
      <c r="M247" s="227">
        <f>G247*(1+L247/100)</f>
        <v>0</v>
      </c>
      <c r="N247" s="227">
        <v>3.6000000000000002E-4</v>
      </c>
      <c r="O247" s="227">
        <f>ROUND(E247*N247,2)</f>
        <v>0</v>
      </c>
      <c r="P247" s="227">
        <v>0</v>
      </c>
      <c r="Q247" s="227">
        <f>ROUND(E247*P247,2)</f>
        <v>0</v>
      </c>
      <c r="R247" s="227"/>
      <c r="S247" s="227" t="s">
        <v>145</v>
      </c>
      <c r="T247" s="227" t="s">
        <v>146</v>
      </c>
      <c r="U247" s="227">
        <v>0.41299999999999998</v>
      </c>
      <c r="V247" s="227">
        <f>ROUND(E247*U247,2)</f>
        <v>3.55</v>
      </c>
      <c r="W247" s="227"/>
      <c r="X247" s="227" t="s">
        <v>140</v>
      </c>
      <c r="Y247" s="208"/>
      <c r="Z247" s="208"/>
      <c r="AA247" s="208"/>
      <c r="AB247" s="208"/>
      <c r="AC247" s="208"/>
      <c r="AD247" s="208"/>
      <c r="AE247" s="208"/>
      <c r="AF247" s="208"/>
      <c r="AG247" s="208" t="s">
        <v>141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5">
      <c r="A248" s="225"/>
      <c r="B248" s="226"/>
      <c r="C248" s="256" t="s">
        <v>439</v>
      </c>
      <c r="D248" s="229"/>
      <c r="E248" s="230">
        <v>3.6</v>
      </c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08"/>
      <c r="Z248" s="208"/>
      <c r="AA248" s="208"/>
      <c r="AB248" s="208"/>
      <c r="AC248" s="208"/>
      <c r="AD248" s="208"/>
      <c r="AE248" s="208"/>
      <c r="AF248" s="208"/>
      <c r="AG248" s="208" t="s">
        <v>148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5">
      <c r="A249" s="225"/>
      <c r="B249" s="226"/>
      <c r="C249" s="256" t="s">
        <v>440</v>
      </c>
      <c r="D249" s="229"/>
      <c r="E249" s="230">
        <v>5</v>
      </c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148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x14ac:dyDescent="0.25">
      <c r="A250" s="234" t="s">
        <v>134</v>
      </c>
      <c r="B250" s="235" t="s">
        <v>96</v>
      </c>
      <c r="C250" s="253" t="s">
        <v>97</v>
      </c>
      <c r="D250" s="236"/>
      <c r="E250" s="237"/>
      <c r="F250" s="238"/>
      <c r="G250" s="239">
        <f>SUMIF(AG251:AG348,"&lt;&gt;NOR",G251:G348)</f>
        <v>0</v>
      </c>
      <c r="H250" s="233"/>
      <c r="I250" s="233">
        <f>SUM(I251:I348)</f>
        <v>1860.37</v>
      </c>
      <c r="J250" s="233"/>
      <c r="K250" s="233">
        <f>SUM(K251:K348)</f>
        <v>30426.069999999996</v>
      </c>
      <c r="L250" s="233"/>
      <c r="M250" s="233">
        <f>SUM(M251:M348)</f>
        <v>0</v>
      </c>
      <c r="N250" s="233"/>
      <c r="O250" s="233">
        <f>SUM(O251:O348)</f>
        <v>7.0000000000000007E-2</v>
      </c>
      <c r="P250" s="233"/>
      <c r="Q250" s="233">
        <f>SUM(Q251:Q348)</f>
        <v>0</v>
      </c>
      <c r="R250" s="233"/>
      <c r="S250" s="233"/>
      <c r="T250" s="233"/>
      <c r="U250" s="233"/>
      <c r="V250" s="233">
        <f>SUM(V251:V348)</f>
        <v>54.51</v>
      </c>
      <c r="W250" s="233"/>
      <c r="X250" s="233"/>
      <c r="AG250" t="s">
        <v>135</v>
      </c>
    </row>
    <row r="251" spans="1:60" outlineLevel="1" x14ac:dyDescent="0.25">
      <c r="A251" s="240">
        <v>103</v>
      </c>
      <c r="B251" s="241" t="s">
        <v>441</v>
      </c>
      <c r="C251" s="255" t="s">
        <v>442</v>
      </c>
      <c r="D251" s="242" t="s">
        <v>144</v>
      </c>
      <c r="E251" s="243">
        <v>246.23</v>
      </c>
      <c r="F251" s="244"/>
      <c r="G251" s="245">
        <f>ROUND(E251*F251,2)</f>
        <v>0</v>
      </c>
      <c r="H251" s="228">
        <v>0.1</v>
      </c>
      <c r="I251" s="227">
        <f>ROUND(E251*H251,2)</f>
        <v>24.62</v>
      </c>
      <c r="J251" s="228">
        <v>34</v>
      </c>
      <c r="K251" s="227">
        <f>ROUND(E251*J251,2)</f>
        <v>8371.82</v>
      </c>
      <c r="L251" s="227">
        <v>15</v>
      </c>
      <c r="M251" s="227">
        <f>G251*(1+L251/100)</f>
        <v>0</v>
      </c>
      <c r="N251" s="227">
        <v>0</v>
      </c>
      <c r="O251" s="227">
        <f>ROUND(E251*N251,2)</f>
        <v>0</v>
      </c>
      <c r="P251" s="227">
        <v>0</v>
      </c>
      <c r="Q251" s="227">
        <f>ROUND(E251*P251,2)</f>
        <v>0</v>
      </c>
      <c r="R251" s="227"/>
      <c r="S251" s="227" t="s">
        <v>139</v>
      </c>
      <c r="T251" s="227" t="s">
        <v>139</v>
      </c>
      <c r="U251" s="227">
        <v>6.9709999999999994E-2</v>
      </c>
      <c r="V251" s="227">
        <f>ROUND(E251*U251,2)</f>
        <v>17.16</v>
      </c>
      <c r="W251" s="227"/>
      <c r="X251" s="227" t="s">
        <v>140</v>
      </c>
      <c r="Y251" s="208"/>
      <c r="Z251" s="208"/>
      <c r="AA251" s="208"/>
      <c r="AB251" s="208"/>
      <c r="AC251" s="208"/>
      <c r="AD251" s="208"/>
      <c r="AE251" s="208"/>
      <c r="AF251" s="208"/>
      <c r="AG251" s="208" t="s">
        <v>141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5">
      <c r="A252" s="225"/>
      <c r="B252" s="226"/>
      <c r="C252" s="256" t="s">
        <v>443</v>
      </c>
      <c r="D252" s="229"/>
      <c r="E252" s="230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08"/>
      <c r="Z252" s="208"/>
      <c r="AA252" s="208"/>
      <c r="AB252" s="208"/>
      <c r="AC252" s="208"/>
      <c r="AD252" s="208"/>
      <c r="AE252" s="208"/>
      <c r="AF252" s="208"/>
      <c r="AG252" s="208" t="s">
        <v>148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5">
      <c r="A253" s="225"/>
      <c r="B253" s="226"/>
      <c r="C253" s="256" t="s">
        <v>168</v>
      </c>
      <c r="D253" s="229"/>
      <c r="E253" s="230">
        <v>7.84</v>
      </c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08"/>
      <c r="Z253" s="208"/>
      <c r="AA253" s="208"/>
      <c r="AB253" s="208"/>
      <c r="AC253" s="208"/>
      <c r="AD253" s="208"/>
      <c r="AE253" s="208"/>
      <c r="AF253" s="208"/>
      <c r="AG253" s="208" t="s">
        <v>148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5">
      <c r="A254" s="225"/>
      <c r="B254" s="226"/>
      <c r="C254" s="256" t="s">
        <v>169</v>
      </c>
      <c r="D254" s="229"/>
      <c r="E254" s="230">
        <v>23.37</v>
      </c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148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5">
      <c r="A255" s="225"/>
      <c r="B255" s="226"/>
      <c r="C255" s="256" t="s">
        <v>170</v>
      </c>
      <c r="D255" s="229"/>
      <c r="E255" s="230">
        <v>22.56</v>
      </c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148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5">
      <c r="A256" s="225"/>
      <c r="B256" s="226"/>
      <c r="C256" s="256" t="s">
        <v>171</v>
      </c>
      <c r="D256" s="229"/>
      <c r="E256" s="230">
        <v>12.22</v>
      </c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148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5">
      <c r="A257" s="225"/>
      <c r="B257" s="226"/>
      <c r="C257" s="256" t="s">
        <v>172</v>
      </c>
      <c r="D257" s="229"/>
      <c r="E257" s="230">
        <v>11.5</v>
      </c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08"/>
      <c r="Z257" s="208"/>
      <c r="AA257" s="208"/>
      <c r="AB257" s="208"/>
      <c r="AC257" s="208"/>
      <c r="AD257" s="208"/>
      <c r="AE257" s="208"/>
      <c r="AF257" s="208"/>
      <c r="AG257" s="208" t="s">
        <v>148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5">
      <c r="A258" s="225"/>
      <c r="B258" s="226"/>
      <c r="C258" s="256" t="s">
        <v>173</v>
      </c>
      <c r="D258" s="229"/>
      <c r="E258" s="230">
        <v>6</v>
      </c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148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5">
      <c r="A259" s="225"/>
      <c r="B259" s="226"/>
      <c r="C259" s="256" t="s">
        <v>174</v>
      </c>
      <c r="D259" s="229"/>
      <c r="E259" s="230">
        <v>1.04</v>
      </c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08"/>
      <c r="Z259" s="208"/>
      <c r="AA259" s="208"/>
      <c r="AB259" s="208"/>
      <c r="AC259" s="208"/>
      <c r="AD259" s="208"/>
      <c r="AE259" s="208"/>
      <c r="AF259" s="208"/>
      <c r="AG259" s="208" t="s">
        <v>148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5">
      <c r="A260" s="225"/>
      <c r="B260" s="226"/>
      <c r="C260" s="256" t="s">
        <v>444</v>
      </c>
      <c r="D260" s="229"/>
      <c r="E260" s="230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08"/>
      <c r="Z260" s="208"/>
      <c r="AA260" s="208"/>
      <c r="AB260" s="208"/>
      <c r="AC260" s="208"/>
      <c r="AD260" s="208"/>
      <c r="AE260" s="208"/>
      <c r="AF260" s="208"/>
      <c r="AG260" s="208" t="s">
        <v>148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5">
      <c r="A261" s="225"/>
      <c r="B261" s="226"/>
      <c r="C261" s="256" t="s">
        <v>184</v>
      </c>
      <c r="D261" s="229"/>
      <c r="E261" s="230">
        <v>6.5</v>
      </c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08"/>
      <c r="Z261" s="208"/>
      <c r="AA261" s="208"/>
      <c r="AB261" s="208"/>
      <c r="AC261" s="208"/>
      <c r="AD261" s="208"/>
      <c r="AE261" s="208"/>
      <c r="AF261" s="208"/>
      <c r="AG261" s="208" t="s">
        <v>148</v>
      </c>
      <c r="AH261" s="208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outlineLevel="1" x14ac:dyDescent="0.25">
      <c r="A262" s="225"/>
      <c r="B262" s="226"/>
      <c r="C262" s="256" t="s">
        <v>185</v>
      </c>
      <c r="D262" s="229"/>
      <c r="E262" s="230">
        <v>50.96</v>
      </c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08"/>
      <c r="Z262" s="208"/>
      <c r="AA262" s="208"/>
      <c r="AB262" s="208"/>
      <c r="AC262" s="208"/>
      <c r="AD262" s="208"/>
      <c r="AE262" s="208"/>
      <c r="AF262" s="208"/>
      <c r="AG262" s="208" t="s">
        <v>148</v>
      </c>
      <c r="AH262" s="208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5">
      <c r="A263" s="225"/>
      <c r="B263" s="226"/>
      <c r="C263" s="256" t="s">
        <v>186</v>
      </c>
      <c r="D263" s="229"/>
      <c r="E263" s="230">
        <v>-3.64</v>
      </c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148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5">
      <c r="A264" s="225"/>
      <c r="B264" s="226"/>
      <c r="C264" s="256" t="s">
        <v>187</v>
      </c>
      <c r="D264" s="229"/>
      <c r="E264" s="230">
        <v>-3.2</v>
      </c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148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5">
      <c r="A265" s="225"/>
      <c r="B265" s="226"/>
      <c r="C265" s="256" t="s">
        <v>188</v>
      </c>
      <c r="D265" s="229"/>
      <c r="E265" s="230">
        <v>49.4</v>
      </c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148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5">
      <c r="A266" s="225"/>
      <c r="B266" s="226"/>
      <c r="C266" s="256" t="s">
        <v>189</v>
      </c>
      <c r="D266" s="229"/>
      <c r="E266" s="230">
        <v>-2.4</v>
      </c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08"/>
      <c r="Z266" s="208"/>
      <c r="AA266" s="208"/>
      <c r="AB266" s="208"/>
      <c r="AC266" s="208"/>
      <c r="AD266" s="208"/>
      <c r="AE266" s="208"/>
      <c r="AF266" s="208"/>
      <c r="AG266" s="208" t="s">
        <v>148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5">
      <c r="A267" s="225"/>
      <c r="B267" s="226"/>
      <c r="C267" s="256" t="s">
        <v>187</v>
      </c>
      <c r="D267" s="229"/>
      <c r="E267" s="230">
        <v>-3.2</v>
      </c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08"/>
      <c r="Z267" s="208"/>
      <c r="AA267" s="208"/>
      <c r="AB267" s="208"/>
      <c r="AC267" s="208"/>
      <c r="AD267" s="208"/>
      <c r="AE267" s="208"/>
      <c r="AF267" s="208"/>
      <c r="AG267" s="208" t="s">
        <v>148</v>
      </c>
      <c r="AH267" s="208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5">
      <c r="A268" s="225"/>
      <c r="B268" s="226"/>
      <c r="C268" s="256" t="s">
        <v>190</v>
      </c>
      <c r="D268" s="229"/>
      <c r="E268" s="230">
        <v>-1.2</v>
      </c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08"/>
      <c r="Z268" s="208"/>
      <c r="AA268" s="208"/>
      <c r="AB268" s="208"/>
      <c r="AC268" s="208"/>
      <c r="AD268" s="208"/>
      <c r="AE268" s="208"/>
      <c r="AF268" s="208"/>
      <c r="AG268" s="208" t="s">
        <v>148</v>
      </c>
      <c r="AH268" s="208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5">
      <c r="A269" s="225"/>
      <c r="B269" s="226"/>
      <c r="C269" s="256" t="s">
        <v>191</v>
      </c>
      <c r="D269" s="229"/>
      <c r="E269" s="230">
        <v>18.98</v>
      </c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148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5">
      <c r="A270" s="225"/>
      <c r="B270" s="226"/>
      <c r="C270" s="256" t="s">
        <v>190</v>
      </c>
      <c r="D270" s="229"/>
      <c r="E270" s="230">
        <v>-1.2</v>
      </c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148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5">
      <c r="A271" s="225"/>
      <c r="B271" s="226"/>
      <c r="C271" s="256" t="s">
        <v>192</v>
      </c>
      <c r="D271" s="229"/>
      <c r="E271" s="230">
        <v>37.44</v>
      </c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08"/>
      <c r="Z271" s="208"/>
      <c r="AA271" s="208"/>
      <c r="AB271" s="208"/>
      <c r="AC271" s="208"/>
      <c r="AD271" s="208"/>
      <c r="AE271" s="208"/>
      <c r="AF271" s="208"/>
      <c r="AG271" s="208" t="s">
        <v>148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5">
      <c r="A272" s="225"/>
      <c r="B272" s="226"/>
      <c r="C272" s="256" t="s">
        <v>193</v>
      </c>
      <c r="D272" s="229"/>
      <c r="E272" s="230">
        <v>-1.8</v>
      </c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08"/>
      <c r="Z272" s="208"/>
      <c r="AA272" s="208"/>
      <c r="AB272" s="208"/>
      <c r="AC272" s="208"/>
      <c r="AD272" s="208"/>
      <c r="AE272" s="208"/>
      <c r="AF272" s="208"/>
      <c r="AG272" s="208" t="s">
        <v>148</v>
      </c>
      <c r="AH272" s="208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5">
      <c r="A273" s="225"/>
      <c r="B273" s="226"/>
      <c r="C273" s="256" t="s">
        <v>187</v>
      </c>
      <c r="D273" s="229"/>
      <c r="E273" s="230">
        <v>-3.2</v>
      </c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148</v>
      </c>
      <c r="AH273" s="208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5">
      <c r="A274" s="225"/>
      <c r="B274" s="226"/>
      <c r="C274" s="256" t="s">
        <v>194</v>
      </c>
      <c r="D274" s="229"/>
      <c r="E274" s="230">
        <v>3.92</v>
      </c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08"/>
      <c r="Z274" s="208"/>
      <c r="AA274" s="208"/>
      <c r="AB274" s="208"/>
      <c r="AC274" s="208"/>
      <c r="AD274" s="208"/>
      <c r="AE274" s="208"/>
      <c r="AF274" s="208"/>
      <c r="AG274" s="208" t="s">
        <v>148</v>
      </c>
      <c r="AH274" s="208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5">
      <c r="A275" s="225"/>
      <c r="B275" s="226"/>
      <c r="C275" s="256" t="s">
        <v>195</v>
      </c>
      <c r="D275" s="229"/>
      <c r="E275" s="230">
        <v>10.92</v>
      </c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148</v>
      </c>
      <c r="AH275" s="208">
        <v>0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5">
      <c r="A276" s="225"/>
      <c r="B276" s="226"/>
      <c r="C276" s="256" t="s">
        <v>190</v>
      </c>
      <c r="D276" s="229"/>
      <c r="E276" s="230">
        <v>-1.2</v>
      </c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148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5">
      <c r="A277" s="225"/>
      <c r="B277" s="226"/>
      <c r="C277" s="256" t="s">
        <v>196</v>
      </c>
      <c r="D277" s="229"/>
      <c r="E277" s="230">
        <v>4.62</v>
      </c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148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5">
      <c r="A278" s="240">
        <v>104</v>
      </c>
      <c r="B278" s="241" t="s">
        <v>445</v>
      </c>
      <c r="C278" s="255" t="s">
        <v>446</v>
      </c>
      <c r="D278" s="242" t="s">
        <v>144</v>
      </c>
      <c r="E278" s="243">
        <v>250.55</v>
      </c>
      <c r="F278" s="244"/>
      <c r="G278" s="245">
        <f>ROUND(E278*F278,2)</f>
        <v>0</v>
      </c>
      <c r="H278" s="228">
        <v>3.61</v>
      </c>
      <c r="I278" s="227">
        <f>ROUND(E278*H278,2)</f>
        <v>904.49</v>
      </c>
      <c r="J278" s="228">
        <v>49.79</v>
      </c>
      <c r="K278" s="227">
        <f>ROUND(E278*J278,2)</f>
        <v>12474.88</v>
      </c>
      <c r="L278" s="227">
        <v>15</v>
      </c>
      <c r="M278" s="227">
        <f>G278*(1+L278/100)</f>
        <v>0</v>
      </c>
      <c r="N278" s="227">
        <v>1.3999999999999999E-4</v>
      </c>
      <c r="O278" s="227">
        <f>ROUND(E278*N278,2)</f>
        <v>0.04</v>
      </c>
      <c r="P278" s="227">
        <v>0</v>
      </c>
      <c r="Q278" s="227">
        <f>ROUND(E278*P278,2)</f>
        <v>0</v>
      </c>
      <c r="R278" s="227"/>
      <c r="S278" s="227" t="s">
        <v>139</v>
      </c>
      <c r="T278" s="227" t="s">
        <v>146</v>
      </c>
      <c r="U278" s="227">
        <v>0.10191</v>
      </c>
      <c r="V278" s="227">
        <f>ROUND(E278*U278,2)</f>
        <v>25.53</v>
      </c>
      <c r="W278" s="227"/>
      <c r="X278" s="227" t="s">
        <v>140</v>
      </c>
      <c r="Y278" s="208"/>
      <c r="Z278" s="208"/>
      <c r="AA278" s="208"/>
      <c r="AB278" s="208"/>
      <c r="AC278" s="208"/>
      <c r="AD278" s="208"/>
      <c r="AE278" s="208"/>
      <c r="AF278" s="208"/>
      <c r="AG278" s="208" t="s">
        <v>141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5">
      <c r="A279" s="225"/>
      <c r="B279" s="226"/>
      <c r="C279" s="256" t="s">
        <v>443</v>
      </c>
      <c r="D279" s="229"/>
      <c r="E279" s="230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148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5">
      <c r="A280" s="225"/>
      <c r="B280" s="226"/>
      <c r="C280" s="256" t="s">
        <v>168</v>
      </c>
      <c r="D280" s="229"/>
      <c r="E280" s="230">
        <v>7.84</v>
      </c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148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5">
      <c r="A281" s="225"/>
      <c r="B281" s="226"/>
      <c r="C281" s="256" t="s">
        <v>169</v>
      </c>
      <c r="D281" s="229"/>
      <c r="E281" s="230">
        <v>23.37</v>
      </c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148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5">
      <c r="A282" s="225"/>
      <c r="B282" s="226"/>
      <c r="C282" s="256" t="s">
        <v>170</v>
      </c>
      <c r="D282" s="229"/>
      <c r="E282" s="230">
        <v>22.56</v>
      </c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08"/>
      <c r="Z282" s="208"/>
      <c r="AA282" s="208"/>
      <c r="AB282" s="208"/>
      <c r="AC282" s="208"/>
      <c r="AD282" s="208"/>
      <c r="AE282" s="208"/>
      <c r="AF282" s="208"/>
      <c r="AG282" s="208" t="s">
        <v>148</v>
      </c>
      <c r="AH282" s="208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5">
      <c r="A283" s="225"/>
      <c r="B283" s="226"/>
      <c r="C283" s="256" t="s">
        <v>171</v>
      </c>
      <c r="D283" s="229"/>
      <c r="E283" s="230">
        <v>12.22</v>
      </c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08"/>
      <c r="Z283" s="208"/>
      <c r="AA283" s="208"/>
      <c r="AB283" s="208"/>
      <c r="AC283" s="208"/>
      <c r="AD283" s="208"/>
      <c r="AE283" s="208"/>
      <c r="AF283" s="208"/>
      <c r="AG283" s="208" t="s">
        <v>148</v>
      </c>
      <c r="AH283" s="208">
        <v>0</v>
      </c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5">
      <c r="A284" s="225"/>
      <c r="B284" s="226"/>
      <c r="C284" s="256" t="s">
        <v>172</v>
      </c>
      <c r="D284" s="229"/>
      <c r="E284" s="230">
        <v>11.5</v>
      </c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08"/>
      <c r="Z284" s="208"/>
      <c r="AA284" s="208"/>
      <c r="AB284" s="208"/>
      <c r="AC284" s="208"/>
      <c r="AD284" s="208"/>
      <c r="AE284" s="208"/>
      <c r="AF284" s="208"/>
      <c r="AG284" s="208" t="s">
        <v>148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 x14ac:dyDescent="0.25">
      <c r="A285" s="225"/>
      <c r="B285" s="226"/>
      <c r="C285" s="256" t="s">
        <v>173</v>
      </c>
      <c r="D285" s="229"/>
      <c r="E285" s="230">
        <v>6</v>
      </c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08"/>
      <c r="Z285" s="208"/>
      <c r="AA285" s="208"/>
      <c r="AB285" s="208"/>
      <c r="AC285" s="208"/>
      <c r="AD285" s="208"/>
      <c r="AE285" s="208"/>
      <c r="AF285" s="208"/>
      <c r="AG285" s="208" t="s">
        <v>148</v>
      </c>
      <c r="AH285" s="208">
        <v>0</v>
      </c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5">
      <c r="A286" s="225"/>
      <c r="B286" s="226"/>
      <c r="C286" s="256" t="s">
        <v>220</v>
      </c>
      <c r="D286" s="229"/>
      <c r="E286" s="230">
        <v>4.32</v>
      </c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148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5">
      <c r="A287" s="225"/>
      <c r="B287" s="226"/>
      <c r="C287" s="256" t="s">
        <v>174</v>
      </c>
      <c r="D287" s="229"/>
      <c r="E287" s="230">
        <v>1.04</v>
      </c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08"/>
      <c r="Z287" s="208"/>
      <c r="AA287" s="208"/>
      <c r="AB287" s="208"/>
      <c r="AC287" s="208"/>
      <c r="AD287" s="208"/>
      <c r="AE287" s="208"/>
      <c r="AF287" s="208"/>
      <c r="AG287" s="208" t="s">
        <v>148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5">
      <c r="A288" s="225"/>
      <c r="B288" s="226"/>
      <c r="C288" s="256" t="s">
        <v>444</v>
      </c>
      <c r="D288" s="229"/>
      <c r="E288" s="230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148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5">
      <c r="A289" s="225"/>
      <c r="B289" s="226"/>
      <c r="C289" s="256" t="s">
        <v>184</v>
      </c>
      <c r="D289" s="229"/>
      <c r="E289" s="230">
        <v>6.5</v>
      </c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148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5">
      <c r="A290" s="225"/>
      <c r="B290" s="226"/>
      <c r="C290" s="256" t="s">
        <v>185</v>
      </c>
      <c r="D290" s="229"/>
      <c r="E290" s="230">
        <v>50.96</v>
      </c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148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5">
      <c r="A291" s="225"/>
      <c r="B291" s="226"/>
      <c r="C291" s="256" t="s">
        <v>186</v>
      </c>
      <c r="D291" s="229"/>
      <c r="E291" s="230">
        <v>-3.64</v>
      </c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148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5">
      <c r="A292" s="225"/>
      <c r="B292" s="226"/>
      <c r="C292" s="256" t="s">
        <v>187</v>
      </c>
      <c r="D292" s="229"/>
      <c r="E292" s="230">
        <v>-3.2</v>
      </c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08"/>
      <c r="Z292" s="208"/>
      <c r="AA292" s="208"/>
      <c r="AB292" s="208"/>
      <c r="AC292" s="208"/>
      <c r="AD292" s="208"/>
      <c r="AE292" s="208"/>
      <c r="AF292" s="208"/>
      <c r="AG292" s="208" t="s">
        <v>148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5">
      <c r="A293" s="225"/>
      <c r="B293" s="226"/>
      <c r="C293" s="256" t="s">
        <v>188</v>
      </c>
      <c r="D293" s="229"/>
      <c r="E293" s="230">
        <v>49.4</v>
      </c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148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5">
      <c r="A294" s="225"/>
      <c r="B294" s="226"/>
      <c r="C294" s="256" t="s">
        <v>189</v>
      </c>
      <c r="D294" s="229"/>
      <c r="E294" s="230">
        <v>-2.4</v>
      </c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08"/>
      <c r="Z294" s="208"/>
      <c r="AA294" s="208"/>
      <c r="AB294" s="208"/>
      <c r="AC294" s="208"/>
      <c r="AD294" s="208"/>
      <c r="AE294" s="208"/>
      <c r="AF294" s="208"/>
      <c r="AG294" s="208" t="s">
        <v>148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5">
      <c r="A295" s="225"/>
      <c r="B295" s="226"/>
      <c r="C295" s="256" t="s">
        <v>187</v>
      </c>
      <c r="D295" s="229"/>
      <c r="E295" s="230">
        <v>-3.2</v>
      </c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148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5">
      <c r="A296" s="225"/>
      <c r="B296" s="226"/>
      <c r="C296" s="256" t="s">
        <v>190</v>
      </c>
      <c r="D296" s="229"/>
      <c r="E296" s="230">
        <v>-1.2</v>
      </c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148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5">
      <c r="A297" s="225"/>
      <c r="B297" s="226"/>
      <c r="C297" s="256" t="s">
        <v>191</v>
      </c>
      <c r="D297" s="229"/>
      <c r="E297" s="230">
        <v>18.98</v>
      </c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08"/>
      <c r="Z297" s="208"/>
      <c r="AA297" s="208"/>
      <c r="AB297" s="208"/>
      <c r="AC297" s="208"/>
      <c r="AD297" s="208"/>
      <c r="AE297" s="208"/>
      <c r="AF297" s="208"/>
      <c r="AG297" s="208" t="s">
        <v>148</v>
      </c>
      <c r="AH297" s="208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5">
      <c r="A298" s="225"/>
      <c r="B298" s="226"/>
      <c r="C298" s="256" t="s">
        <v>190</v>
      </c>
      <c r="D298" s="229"/>
      <c r="E298" s="230">
        <v>-1.2</v>
      </c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148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5">
      <c r="A299" s="225"/>
      <c r="B299" s="226"/>
      <c r="C299" s="256" t="s">
        <v>192</v>
      </c>
      <c r="D299" s="229"/>
      <c r="E299" s="230">
        <v>37.44</v>
      </c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148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5">
      <c r="A300" s="225"/>
      <c r="B300" s="226"/>
      <c r="C300" s="256" t="s">
        <v>193</v>
      </c>
      <c r="D300" s="229"/>
      <c r="E300" s="230">
        <v>-1.8</v>
      </c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148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5">
      <c r="A301" s="225"/>
      <c r="B301" s="226"/>
      <c r="C301" s="256" t="s">
        <v>187</v>
      </c>
      <c r="D301" s="229"/>
      <c r="E301" s="230">
        <v>-3.2</v>
      </c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148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5">
      <c r="A302" s="225"/>
      <c r="B302" s="226"/>
      <c r="C302" s="256" t="s">
        <v>194</v>
      </c>
      <c r="D302" s="229"/>
      <c r="E302" s="230">
        <v>3.92</v>
      </c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08"/>
      <c r="Z302" s="208"/>
      <c r="AA302" s="208"/>
      <c r="AB302" s="208"/>
      <c r="AC302" s="208"/>
      <c r="AD302" s="208"/>
      <c r="AE302" s="208"/>
      <c r="AF302" s="208"/>
      <c r="AG302" s="208" t="s">
        <v>148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5">
      <c r="A303" s="225"/>
      <c r="B303" s="226"/>
      <c r="C303" s="256" t="s">
        <v>195</v>
      </c>
      <c r="D303" s="229"/>
      <c r="E303" s="230">
        <v>10.92</v>
      </c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148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5">
      <c r="A304" s="225"/>
      <c r="B304" s="226"/>
      <c r="C304" s="256" t="s">
        <v>190</v>
      </c>
      <c r="D304" s="229"/>
      <c r="E304" s="230">
        <v>-1.2</v>
      </c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148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5">
      <c r="A305" s="225"/>
      <c r="B305" s="226"/>
      <c r="C305" s="256" t="s">
        <v>196</v>
      </c>
      <c r="D305" s="229"/>
      <c r="E305" s="230">
        <v>4.62</v>
      </c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08"/>
      <c r="Z305" s="208"/>
      <c r="AA305" s="208"/>
      <c r="AB305" s="208"/>
      <c r="AC305" s="208"/>
      <c r="AD305" s="208"/>
      <c r="AE305" s="208"/>
      <c r="AF305" s="208"/>
      <c r="AG305" s="208" t="s">
        <v>148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5">
      <c r="A306" s="240">
        <v>105</v>
      </c>
      <c r="B306" s="241" t="s">
        <v>447</v>
      </c>
      <c r="C306" s="255" t="s">
        <v>448</v>
      </c>
      <c r="D306" s="242" t="s">
        <v>144</v>
      </c>
      <c r="E306" s="243">
        <v>19.7</v>
      </c>
      <c r="F306" s="244"/>
      <c r="G306" s="245">
        <f>ROUND(E306*F306,2)</f>
        <v>0</v>
      </c>
      <c r="H306" s="228">
        <v>6.38</v>
      </c>
      <c r="I306" s="227">
        <f>ROUND(E306*H306,2)</f>
        <v>125.69</v>
      </c>
      <c r="J306" s="228">
        <v>19.32</v>
      </c>
      <c r="K306" s="227">
        <f>ROUND(E306*J306,2)</f>
        <v>380.6</v>
      </c>
      <c r="L306" s="227">
        <v>15</v>
      </c>
      <c r="M306" s="227">
        <f>G306*(1+L306/100)</f>
        <v>0</v>
      </c>
      <c r="N306" s="227">
        <v>6.0000000000000002E-5</v>
      </c>
      <c r="O306" s="227">
        <f>ROUND(E306*N306,2)</f>
        <v>0</v>
      </c>
      <c r="P306" s="227">
        <v>0</v>
      </c>
      <c r="Q306" s="227">
        <f>ROUND(E306*P306,2)</f>
        <v>0</v>
      </c>
      <c r="R306" s="227"/>
      <c r="S306" s="227" t="s">
        <v>139</v>
      </c>
      <c r="T306" s="227" t="s">
        <v>139</v>
      </c>
      <c r="U306" s="227">
        <v>4.2099999999999999E-2</v>
      </c>
      <c r="V306" s="227">
        <f>ROUND(E306*U306,2)</f>
        <v>0.83</v>
      </c>
      <c r="W306" s="227"/>
      <c r="X306" s="227" t="s">
        <v>140</v>
      </c>
      <c r="Y306" s="208"/>
      <c r="Z306" s="208"/>
      <c r="AA306" s="208"/>
      <c r="AB306" s="208"/>
      <c r="AC306" s="208"/>
      <c r="AD306" s="208"/>
      <c r="AE306" s="208"/>
      <c r="AF306" s="208"/>
      <c r="AG306" s="208" t="s">
        <v>141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5">
      <c r="A307" s="225"/>
      <c r="B307" s="226"/>
      <c r="C307" s="256" t="s">
        <v>443</v>
      </c>
      <c r="D307" s="229"/>
      <c r="E307" s="230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148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5">
      <c r="A308" s="225"/>
      <c r="B308" s="226"/>
      <c r="C308" s="256" t="s">
        <v>220</v>
      </c>
      <c r="D308" s="229"/>
      <c r="E308" s="230">
        <v>4.32</v>
      </c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08"/>
      <c r="Z308" s="208"/>
      <c r="AA308" s="208"/>
      <c r="AB308" s="208"/>
      <c r="AC308" s="208"/>
      <c r="AD308" s="208"/>
      <c r="AE308" s="208"/>
      <c r="AF308" s="208"/>
      <c r="AG308" s="208" t="s">
        <v>148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5">
      <c r="A309" s="225"/>
      <c r="B309" s="226"/>
      <c r="C309" s="256" t="s">
        <v>174</v>
      </c>
      <c r="D309" s="229"/>
      <c r="E309" s="230">
        <v>1.04</v>
      </c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148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5">
      <c r="A310" s="225"/>
      <c r="B310" s="226"/>
      <c r="C310" s="256" t="s">
        <v>444</v>
      </c>
      <c r="D310" s="229"/>
      <c r="E310" s="230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148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5">
      <c r="A311" s="225"/>
      <c r="B311" s="226"/>
      <c r="C311" s="256" t="s">
        <v>195</v>
      </c>
      <c r="D311" s="229"/>
      <c r="E311" s="230">
        <v>10.92</v>
      </c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08"/>
      <c r="Z311" s="208"/>
      <c r="AA311" s="208"/>
      <c r="AB311" s="208"/>
      <c r="AC311" s="208"/>
      <c r="AD311" s="208"/>
      <c r="AE311" s="208"/>
      <c r="AF311" s="208"/>
      <c r="AG311" s="208" t="s">
        <v>148</v>
      </c>
      <c r="AH311" s="208">
        <v>0</v>
      </c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5">
      <c r="A312" s="225"/>
      <c r="B312" s="226"/>
      <c r="C312" s="256" t="s">
        <v>190</v>
      </c>
      <c r="D312" s="229"/>
      <c r="E312" s="230">
        <v>-1.2</v>
      </c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148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5">
      <c r="A313" s="225"/>
      <c r="B313" s="226"/>
      <c r="C313" s="256" t="s">
        <v>196</v>
      </c>
      <c r="D313" s="229"/>
      <c r="E313" s="230">
        <v>4.62</v>
      </c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148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5">
      <c r="A314" s="240">
        <v>106</v>
      </c>
      <c r="B314" s="241" t="s">
        <v>449</v>
      </c>
      <c r="C314" s="255" t="s">
        <v>450</v>
      </c>
      <c r="D314" s="242" t="s">
        <v>144</v>
      </c>
      <c r="E314" s="243">
        <v>84.53</v>
      </c>
      <c r="F314" s="244"/>
      <c r="G314" s="245">
        <f>ROUND(E314*F314,2)</f>
        <v>0</v>
      </c>
      <c r="H314" s="228">
        <v>9.5299999999999994</v>
      </c>
      <c r="I314" s="227">
        <f>ROUND(E314*H314,2)</f>
        <v>805.57</v>
      </c>
      <c r="J314" s="228">
        <v>6.87</v>
      </c>
      <c r="K314" s="227">
        <f>ROUND(E314*J314,2)</f>
        <v>580.72</v>
      </c>
      <c r="L314" s="227">
        <v>15</v>
      </c>
      <c r="M314" s="227">
        <f>G314*(1+L314/100)</f>
        <v>0</v>
      </c>
      <c r="N314" s="227">
        <v>3.5E-4</v>
      </c>
      <c r="O314" s="227">
        <f>ROUND(E314*N314,2)</f>
        <v>0.03</v>
      </c>
      <c r="P314" s="227">
        <v>0</v>
      </c>
      <c r="Q314" s="227">
        <f>ROUND(E314*P314,2)</f>
        <v>0</v>
      </c>
      <c r="R314" s="227"/>
      <c r="S314" s="227" t="s">
        <v>139</v>
      </c>
      <c r="T314" s="227" t="s">
        <v>146</v>
      </c>
      <c r="U314" s="227">
        <v>1.35E-2</v>
      </c>
      <c r="V314" s="227">
        <f>ROUND(E314*U314,2)</f>
        <v>1.1399999999999999</v>
      </c>
      <c r="W314" s="227"/>
      <c r="X314" s="227" t="s">
        <v>140</v>
      </c>
      <c r="Y314" s="208"/>
      <c r="Z314" s="208"/>
      <c r="AA314" s="208"/>
      <c r="AB314" s="208"/>
      <c r="AC314" s="208"/>
      <c r="AD314" s="208"/>
      <c r="AE314" s="208"/>
      <c r="AF314" s="208"/>
      <c r="AG314" s="208" t="s">
        <v>141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5">
      <c r="A315" s="225"/>
      <c r="B315" s="226"/>
      <c r="C315" s="256" t="s">
        <v>168</v>
      </c>
      <c r="D315" s="229"/>
      <c r="E315" s="230">
        <v>7.84</v>
      </c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148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5">
      <c r="A316" s="225"/>
      <c r="B316" s="226"/>
      <c r="C316" s="256" t="s">
        <v>169</v>
      </c>
      <c r="D316" s="229"/>
      <c r="E316" s="230">
        <v>23.37</v>
      </c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08"/>
      <c r="Z316" s="208"/>
      <c r="AA316" s="208"/>
      <c r="AB316" s="208"/>
      <c r="AC316" s="208"/>
      <c r="AD316" s="208"/>
      <c r="AE316" s="208"/>
      <c r="AF316" s="208"/>
      <c r="AG316" s="208" t="s">
        <v>148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5">
      <c r="A317" s="225"/>
      <c r="B317" s="226"/>
      <c r="C317" s="256" t="s">
        <v>170</v>
      </c>
      <c r="D317" s="229"/>
      <c r="E317" s="230">
        <v>22.56</v>
      </c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148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5">
      <c r="A318" s="225"/>
      <c r="B318" s="226"/>
      <c r="C318" s="256" t="s">
        <v>171</v>
      </c>
      <c r="D318" s="229"/>
      <c r="E318" s="230">
        <v>12.22</v>
      </c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08"/>
      <c r="Z318" s="208"/>
      <c r="AA318" s="208"/>
      <c r="AB318" s="208"/>
      <c r="AC318" s="208"/>
      <c r="AD318" s="208"/>
      <c r="AE318" s="208"/>
      <c r="AF318" s="208"/>
      <c r="AG318" s="208" t="s">
        <v>148</v>
      </c>
      <c r="AH318" s="208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5">
      <c r="A319" s="225"/>
      <c r="B319" s="226"/>
      <c r="C319" s="256" t="s">
        <v>172</v>
      </c>
      <c r="D319" s="229"/>
      <c r="E319" s="230">
        <v>11.5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148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5">
      <c r="A320" s="225"/>
      <c r="B320" s="226"/>
      <c r="C320" s="256" t="s">
        <v>173</v>
      </c>
      <c r="D320" s="229"/>
      <c r="E320" s="230">
        <v>6</v>
      </c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148</v>
      </c>
      <c r="AH320" s="208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5">
      <c r="A321" s="225"/>
      <c r="B321" s="226"/>
      <c r="C321" s="256" t="s">
        <v>174</v>
      </c>
      <c r="D321" s="229"/>
      <c r="E321" s="230">
        <v>1.04</v>
      </c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08"/>
      <c r="Z321" s="208"/>
      <c r="AA321" s="208"/>
      <c r="AB321" s="208"/>
      <c r="AC321" s="208"/>
      <c r="AD321" s="208"/>
      <c r="AE321" s="208"/>
      <c r="AF321" s="208"/>
      <c r="AG321" s="208" t="s">
        <v>148</v>
      </c>
      <c r="AH321" s="208">
        <v>0</v>
      </c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ht="20.399999999999999" outlineLevel="1" x14ac:dyDescent="0.25">
      <c r="A322" s="240">
        <v>107</v>
      </c>
      <c r="B322" s="241" t="s">
        <v>451</v>
      </c>
      <c r="C322" s="255" t="s">
        <v>452</v>
      </c>
      <c r="D322" s="242" t="s">
        <v>144</v>
      </c>
      <c r="E322" s="243">
        <v>246.23</v>
      </c>
      <c r="F322" s="244"/>
      <c r="G322" s="245">
        <f>ROUND(E322*F322,2)</f>
        <v>0</v>
      </c>
      <c r="H322" s="228">
        <v>0</v>
      </c>
      <c r="I322" s="227">
        <f>ROUND(E322*H322,2)</f>
        <v>0</v>
      </c>
      <c r="J322" s="228">
        <v>35</v>
      </c>
      <c r="K322" s="227">
        <f>ROUND(E322*J322,2)</f>
        <v>8618.0499999999993</v>
      </c>
      <c r="L322" s="227">
        <v>15</v>
      </c>
      <c r="M322" s="227">
        <f>G322*(1+L322/100)</f>
        <v>0</v>
      </c>
      <c r="N322" s="227">
        <v>0</v>
      </c>
      <c r="O322" s="227">
        <f>ROUND(E322*N322,2)</f>
        <v>0</v>
      </c>
      <c r="P322" s="227">
        <v>0</v>
      </c>
      <c r="Q322" s="227">
        <f>ROUND(E322*P322,2)</f>
        <v>0</v>
      </c>
      <c r="R322" s="227"/>
      <c r="S322" s="227" t="s">
        <v>145</v>
      </c>
      <c r="T322" s="227" t="s">
        <v>146</v>
      </c>
      <c r="U322" s="227">
        <v>0.04</v>
      </c>
      <c r="V322" s="227">
        <f>ROUND(E322*U322,2)</f>
        <v>9.85</v>
      </c>
      <c r="W322" s="227"/>
      <c r="X322" s="227" t="s">
        <v>312</v>
      </c>
      <c r="Y322" s="208"/>
      <c r="Z322" s="208"/>
      <c r="AA322" s="208"/>
      <c r="AB322" s="208"/>
      <c r="AC322" s="208"/>
      <c r="AD322" s="208"/>
      <c r="AE322" s="208"/>
      <c r="AF322" s="208"/>
      <c r="AG322" s="208" t="s">
        <v>313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5">
      <c r="A323" s="225"/>
      <c r="B323" s="226"/>
      <c r="C323" s="256" t="s">
        <v>443</v>
      </c>
      <c r="D323" s="229"/>
      <c r="E323" s="230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148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5">
      <c r="A324" s="225"/>
      <c r="B324" s="226"/>
      <c r="C324" s="256" t="s">
        <v>168</v>
      </c>
      <c r="D324" s="229"/>
      <c r="E324" s="230">
        <v>7.84</v>
      </c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08"/>
      <c r="Z324" s="208"/>
      <c r="AA324" s="208"/>
      <c r="AB324" s="208"/>
      <c r="AC324" s="208"/>
      <c r="AD324" s="208"/>
      <c r="AE324" s="208"/>
      <c r="AF324" s="208"/>
      <c r="AG324" s="208" t="s">
        <v>148</v>
      </c>
      <c r="AH324" s="208">
        <v>0</v>
      </c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5">
      <c r="A325" s="225"/>
      <c r="B325" s="226"/>
      <c r="C325" s="256" t="s">
        <v>169</v>
      </c>
      <c r="D325" s="229"/>
      <c r="E325" s="230">
        <v>23.37</v>
      </c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148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5">
      <c r="A326" s="225"/>
      <c r="B326" s="226"/>
      <c r="C326" s="256" t="s">
        <v>170</v>
      </c>
      <c r="D326" s="229"/>
      <c r="E326" s="230">
        <v>22.56</v>
      </c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148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5">
      <c r="A327" s="225"/>
      <c r="B327" s="226"/>
      <c r="C327" s="256" t="s">
        <v>171</v>
      </c>
      <c r="D327" s="229"/>
      <c r="E327" s="230">
        <v>12.22</v>
      </c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148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5">
      <c r="A328" s="225"/>
      <c r="B328" s="226"/>
      <c r="C328" s="256" t="s">
        <v>172</v>
      </c>
      <c r="D328" s="229"/>
      <c r="E328" s="230">
        <v>11.5</v>
      </c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148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5">
      <c r="A329" s="225"/>
      <c r="B329" s="226"/>
      <c r="C329" s="256" t="s">
        <v>173</v>
      </c>
      <c r="D329" s="229"/>
      <c r="E329" s="230">
        <v>6</v>
      </c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08"/>
      <c r="Z329" s="208"/>
      <c r="AA329" s="208"/>
      <c r="AB329" s="208"/>
      <c r="AC329" s="208"/>
      <c r="AD329" s="208"/>
      <c r="AE329" s="208"/>
      <c r="AF329" s="208"/>
      <c r="AG329" s="208" t="s">
        <v>148</v>
      </c>
      <c r="AH329" s="208">
        <v>0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5">
      <c r="A330" s="225"/>
      <c r="B330" s="226"/>
      <c r="C330" s="256" t="s">
        <v>174</v>
      </c>
      <c r="D330" s="229"/>
      <c r="E330" s="230">
        <v>1.04</v>
      </c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08"/>
      <c r="Z330" s="208"/>
      <c r="AA330" s="208"/>
      <c r="AB330" s="208"/>
      <c r="AC330" s="208"/>
      <c r="AD330" s="208"/>
      <c r="AE330" s="208"/>
      <c r="AF330" s="208"/>
      <c r="AG330" s="208" t="s">
        <v>148</v>
      </c>
      <c r="AH330" s="208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5">
      <c r="A331" s="225"/>
      <c r="B331" s="226"/>
      <c r="C331" s="256" t="s">
        <v>444</v>
      </c>
      <c r="D331" s="229"/>
      <c r="E331" s="230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148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5">
      <c r="A332" s="225"/>
      <c r="B332" s="226"/>
      <c r="C332" s="256" t="s">
        <v>184</v>
      </c>
      <c r="D332" s="229"/>
      <c r="E332" s="230">
        <v>6.5</v>
      </c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08"/>
      <c r="Z332" s="208"/>
      <c r="AA332" s="208"/>
      <c r="AB332" s="208"/>
      <c r="AC332" s="208"/>
      <c r="AD332" s="208"/>
      <c r="AE332" s="208"/>
      <c r="AF332" s="208"/>
      <c r="AG332" s="208" t="s">
        <v>148</v>
      </c>
      <c r="AH332" s="208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5">
      <c r="A333" s="225"/>
      <c r="B333" s="226"/>
      <c r="C333" s="256" t="s">
        <v>185</v>
      </c>
      <c r="D333" s="229"/>
      <c r="E333" s="230">
        <v>50.96</v>
      </c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148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5">
      <c r="A334" s="225"/>
      <c r="B334" s="226"/>
      <c r="C334" s="256" t="s">
        <v>186</v>
      </c>
      <c r="D334" s="229"/>
      <c r="E334" s="230">
        <v>-3.64</v>
      </c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08"/>
      <c r="Z334" s="208"/>
      <c r="AA334" s="208"/>
      <c r="AB334" s="208"/>
      <c r="AC334" s="208"/>
      <c r="AD334" s="208"/>
      <c r="AE334" s="208"/>
      <c r="AF334" s="208"/>
      <c r="AG334" s="208" t="s">
        <v>148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5">
      <c r="A335" s="225"/>
      <c r="B335" s="226"/>
      <c r="C335" s="256" t="s">
        <v>187</v>
      </c>
      <c r="D335" s="229"/>
      <c r="E335" s="230">
        <v>-3.2</v>
      </c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148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5">
      <c r="A336" s="225"/>
      <c r="B336" s="226"/>
      <c r="C336" s="256" t="s">
        <v>188</v>
      </c>
      <c r="D336" s="229"/>
      <c r="E336" s="230">
        <v>49.4</v>
      </c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148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5">
      <c r="A337" s="225"/>
      <c r="B337" s="226"/>
      <c r="C337" s="256" t="s">
        <v>189</v>
      </c>
      <c r="D337" s="229"/>
      <c r="E337" s="230">
        <v>-2.4</v>
      </c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148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5">
      <c r="A338" s="225"/>
      <c r="B338" s="226"/>
      <c r="C338" s="256" t="s">
        <v>187</v>
      </c>
      <c r="D338" s="229"/>
      <c r="E338" s="230">
        <v>-3.2</v>
      </c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08"/>
      <c r="Z338" s="208"/>
      <c r="AA338" s="208"/>
      <c r="AB338" s="208"/>
      <c r="AC338" s="208"/>
      <c r="AD338" s="208"/>
      <c r="AE338" s="208"/>
      <c r="AF338" s="208"/>
      <c r="AG338" s="208" t="s">
        <v>148</v>
      </c>
      <c r="AH338" s="208">
        <v>0</v>
      </c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5">
      <c r="A339" s="225"/>
      <c r="B339" s="226"/>
      <c r="C339" s="256" t="s">
        <v>190</v>
      </c>
      <c r="D339" s="229"/>
      <c r="E339" s="230">
        <v>-1.2</v>
      </c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148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5">
      <c r="A340" s="225"/>
      <c r="B340" s="226"/>
      <c r="C340" s="256" t="s">
        <v>191</v>
      </c>
      <c r="D340" s="229"/>
      <c r="E340" s="230">
        <v>18.98</v>
      </c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148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5">
      <c r="A341" s="225"/>
      <c r="B341" s="226"/>
      <c r="C341" s="256" t="s">
        <v>190</v>
      </c>
      <c r="D341" s="229"/>
      <c r="E341" s="230">
        <v>-1.2</v>
      </c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148</v>
      </c>
      <c r="AH341" s="208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5">
      <c r="A342" s="225"/>
      <c r="B342" s="226"/>
      <c r="C342" s="256" t="s">
        <v>192</v>
      </c>
      <c r="D342" s="229"/>
      <c r="E342" s="230">
        <v>37.44</v>
      </c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148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5">
      <c r="A343" s="225"/>
      <c r="B343" s="226"/>
      <c r="C343" s="256" t="s">
        <v>193</v>
      </c>
      <c r="D343" s="229"/>
      <c r="E343" s="230">
        <v>-1.8</v>
      </c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148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 x14ac:dyDescent="0.25">
      <c r="A344" s="225"/>
      <c r="B344" s="226"/>
      <c r="C344" s="256" t="s">
        <v>187</v>
      </c>
      <c r="D344" s="229"/>
      <c r="E344" s="230">
        <v>-3.2</v>
      </c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08"/>
      <c r="Z344" s="208"/>
      <c r="AA344" s="208"/>
      <c r="AB344" s="208"/>
      <c r="AC344" s="208"/>
      <c r="AD344" s="208"/>
      <c r="AE344" s="208"/>
      <c r="AF344" s="208"/>
      <c r="AG344" s="208" t="s">
        <v>148</v>
      </c>
      <c r="AH344" s="208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5">
      <c r="A345" s="225"/>
      <c r="B345" s="226"/>
      <c r="C345" s="256" t="s">
        <v>194</v>
      </c>
      <c r="D345" s="229"/>
      <c r="E345" s="230">
        <v>3.92</v>
      </c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148</v>
      </c>
      <c r="AH345" s="208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5">
      <c r="A346" s="225"/>
      <c r="B346" s="226"/>
      <c r="C346" s="256" t="s">
        <v>195</v>
      </c>
      <c r="D346" s="229"/>
      <c r="E346" s="230">
        <v>10.92</v>
      </c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148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5">
      <c r="A347" s="225"/>
      <c r="B347" s="226"/>
      <c r="C347" s="256" t="s">
        <v>190</v>
      </c>
      <c r="D347" s="229"/>
      <c r="E347" s="230">
        <v>-1.2</v>
      </c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148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5">
      <c r="A348" s="225"/>
      <c r="B348" s="226"/>
      <c r="C348" s="256" t="s">
        <v>196</v>
      </c>
      <c r="D348" s="229"/>
      <c r="E348" s="230">
        <v>4.62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08"/>
      <c r="Z348" s="208"/>
      <c r="AA348" s="208"/>
      <c r="AB348" s="208"/>
      <c r="AC348" s="208"/>
      <c r="AD348" s="208"/>
      <c r="AE348" s="208"/>
      <c r="AF348" s="208"/>
      <c r="AG348" s="208" t="s">
        <v>148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x14ac:dyDescent="0.25">
      <c r="A349" s="234" t="s">
        <v>134</v>
      </c>
      <c r="B349" s="235" t="s">
        <v>98</v>
      </c>
      <c r="C349" s="253" t="s">
        <v>99</v>
      </c>
      <c r="D349" s="236"/>
      <c r="E349" s="237"/>
      <c r="F349" s="238"/>
      <c r="G349" s="239">
        <f>SUMIF(AG350:AG350,"&lt;&gt;NOR",G350:G350)</f>
        <v>0</v>
      </c>
      <c r="H349" s="233"/>
      <c r="I349" s="233">
        <f>SUM(I350:I350)</f>
        <v>0</v>
      </c>
      <c r="J349" s="233"/>
      <c r="K349" s="233">
        <f>SUM(K350:K350)</f>
        <v>204</v>
      </c>
      <c r="L349" s="233"/>
      <c r="M349" s="233">
        <f>SUM(M350:M350)</f>
        <v>0</v>
      </c>
      <c r="N349" s="233"/>
      <c r="O349" s="233">
        <f>SUM(O350:O350)</f>
        <v>0</v>
      </c>
      <c r="P349" s="233"/>
      <c r="Q349" s="233">
        <f>SUM(Q350:Q350)</f>
        <v>0.03</v>
      </c>
      <c r="R349" s="233"/>
      <c r="S349" s="233"/>
      <c r="T349" s="233"/>
      <c r="U349" s="233"/>
      <c r="V349" s="233">
        <f>SUM(V350:V350)</f>
        <v>1.27</v>
      </c>
      <c r="W349" s="233"/>
      <c r="X349" s="233"/>
      <c r="AG349" t="s">
        <v>135</v>
      </c>
    </row>
    <row r="350" spans="1:60" outlineLevel="1" x14ac:dyDescent="0.25">
      <c r="A350" s="246">
        <v>108</v>
      </c>
      <c r="B350" s="247" t="s">
        <v>453</v>
      </c>
      <c r="C350" s="254" t="s">
        <v>454</v>
      </c>
      <c r="D350" s="248" t="s">
        <v>138</v>
      </c>
      <c r="E350" s="249">
        <v>2</v>
      </c>
      <c r="F350" s="250"/>
      <c r="G350" s="251">
        <f>ROUND(E350*F350,2)</f>
        <v>0</v>
      </c>
      <c r="H350" s="228">
        <v>0</v>
      </c>
      <c r="I350" s="227">
        <f>ROUND(E350*H350,2)</f>
        <v>0</v>
      </c>
      <c r="J350" s="228">
        <v>102</v>
      </c>
      <c r="K350" s="227">
        <f>ROUND(E350*J350,2)</f>
        <v>204</v>
      </c>
      <c r="L350" s="227">
        <v>15</v>
      </c>
      <c r="M350" s="227">
        <f>G350*(1+L350/100)</f>
        <v>0</v>
      </c>
      <c r="N350" s="227">
        <v>0</v>
      </c>
      <c r="O350" s="227">
        <f>ROUND(E350*N350,2)</f>
        <v>0</v>
      </c>
      <c r="P350" s="227">
        <v>1.6E-2</v>
      </c>
      <c r="Q350" s="227">
        <f>ROUND(E350*P350,2)</f>
        <v>0.03</v>
      </c>
      <c r="R350" s="227"/>
      <c r="S350" s="227" t="s">
        <v>139</v>
      </c>
      <c r="T350" s="227" t="s">
        <v>146</v>
      </c>
      <c r="U350" s="227">
        <v>0.63390000000000002</v>
      </c>
      <c r="V350" s="227">
        <f>ROUND(E350*U350,2)</f>
        <v>1.27</v>
      </c>
      <c r="W350" s="227"/>
      <c r="X350" s="227" t="s">
        <v>140</v>
      </c>
      <c r="Y350" s="208"/>
      <c r="Z350" s="208"/>
      <c r="AA350" s="208"/>
      <c r="AB350" s="208"/>
      <c r="AC350" s="208"/>
      <c r="AD350" s="208"/>
      <c r="AE350" s="208"/>
      <c r="AF350" s="208"/>
      <c r="AG350" s="208" t="s">
        <v>141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x14ac:dyDescent="0.25">
      <c r="A351" s="234" t="s">
        <v>134</v>
      </c>
      <c r="B351" s="235" t="s">
        <v>100</v>
      </c>
      <c r="C351" s="253" t="s">
        <v>101</v>
      </c>
      <c r="D351" s="236"/>
      <c r="E351" s="237"/>
      <c r="F351" s="238"/>
      <c r="G351" s="239">
        <f>SUMIF(AG352:AG365,"&lt;&gt;NOR",G352:G365)</f>
        <v>0</v>
      </c>
      <c r="H351" s="233"/>
      <c r="I351" s="233">
        <f>SUM(I352:I365)</f>
        <v>9100</v>
      </c>
      <c r="J351" s="233"/>
      <c r="K351" s="233">
        <f>SUM(K352:K365)</f>
        <v>7710.2</v>
      </c>
      <c r="L351" s="233"/>
      <c r="M351" s="233">
        <f>SUM(M352:M365)</f>
        <v>0</v>
      </c>
      <c r="N351" s="233"/>
      <c r="O351" s="233">
        <f>SUM(O352:O365)</f>
        <v>5.03</v>
      </c>
      <c r="P351" s="233"/>
      <c r="Q351" s="233">
        <f>SUM(Q352:Q365)</f>
        <v>0</v>
      </c>
      <c r="R351" s="233"/>
      <c r="S351" s="233"/>
      <c r="T351" s="233"/>
      <c r="U351" s="233"/>
      <c r="V351" s="233">
        <f>SUM(V352:V365)</f>
        <v>5.5</v>
      </c>
      <c r="W351" s="233"/>
      <c r="X351" s="233"/>
      <c r="AG351" t="s">
        <v>135</v>
      </c>
    </row>
    <row r="352" spans="1:60" outlineLevel="1" x14ac:dyDescent="0.25">
      <c r="A352" s="246">
        <v>109</v>
      </c>
      <c r="B352" s="247" t="s">
        <v>455</v>
      </c>
      <c r="C352" s="254" t="s">
        <v>456</v>
      </c>
      <c r="D352" s="248" t="s">
        <v>138</v>
      </c>
      <c r="E352" s="249">
        <v>1</v>
      </c>
      <c r="F352" s="250"/>
      <c r="G352" s="251">
        <f>ROUND(E352*F352,2)</f>
        <v>0</v>
      </c>
      <c r="H352" s="228">
        <v>0</v>
      </c>
      <c r="I352" s="227">
        <f>ROUND(E352*H352,2)</f>
        <v>0</v>
      </c>
      <c r="J352" s="228">
        <v>151</v>
      </c>
      <c r="K352" s="227">
        <f>ROUND(E352*J352,2)</f>
        <v>151</v>
      </c>
      <c r="L352" s="227">
        <v>15</v>
      </c>
      <c r="M352" s="227">
        <f>G352*(1+L352/100)</f>
        <v>0</v>
      </c>
      <c r="N352" s="227">
        <v>0</v>
      </c>
      <c r="O352" s="227">
        <f>ROUND(E352*N352,2)</f>
        <v>0</v>
      </c>
      <c r="P352" s="227">
        <v>0</v>
      </c>
      <c r="Q352" s="227">
        <f>ROUND(E352*P352,2)</f>
        <v>0</v>
      </c>
      <c r="R352" s="227"/>
      <c r="S352" s="227" t="s">
        <v>139</v>
      </c>
      <c r="T352" s="227" t="s">
        <v>139</v>
      </c>
      <c r="U352" s="227">
        <v>0.30567</v>
      </c>
      <c r="V352" s="227">
        <f>ROUND(E352*U352,2)</f>
        <v>0.31</v>
      </c>
      <c r="W352" s="227"/>
      <c r="X352" s="227" t="s">
        <v>140</v>
      </c>
      <c r="Y352" s="208"/>
      <c r="Z352" s="208"/>
      <c r="AA352" s="208"/>
      <c r="AB352" s="208"/>
      <c r="AC352" s="208"/>
      <c r="AD352" s="208"/>
      <c r="AE352" s="208"/>
      <c r="AF352" s="208"/>
      <c r="AG352" s="208" t="s">
        <v>141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ht="20.399999999999999" outlineLevel="1" x14ac:dyDescent="0.25">
      <c r="A353" s="246">
        <v>110</v>
      </c>
      <c r="B353" s="247" t="s">
        <v>457</v>
      </c>
      <c r="C353" s="254" t="s">
        <v>458</v>
      </c>
      <c r="D353" s="248" t="s">
        <v>138</v>
      </c>
      <c r="E353" s="249">
        <v>1</v>
      </c>
      <c r="F353" s="250"/>
      <c r="G353" s="251">
        <f>ROUND(E353*F353,2)</f>
        <v>0</v>
      </c>
      <c r="H353" s="228">
        <v>260.66000000000003</v>
      </c>
      <c r="I353" s="227">
        <f>ROUND(E353*H353,2)</f>
        <v>260.66000000000003</v>
      </c>
      <c r="J353" s="228">
        <v>122.84</v>
      </c>
      <c r="K353" s="227">
        <f>ROUND(E353*J353,2)</f>
        <v>122.84</v>
      </c>
      <c r="L353" s="227">
        <v>15</v>
      </c>
      <c r="M353" s="227">
        <f>G353*(1+L353/100)</f>
        <v>0</v>
      </c>
      <c r="N353" s="227">
        <v>1E-4</v>
      </c>
      <c r="O353" s="227">
        <f>ROUND(E353*N353,2)</f>
        <v>0</v>
      </c>
      <c r="P353" s="227">
        <v>0</v>
      </c>
      <c r="Q353" s="227">
        <f>ROUND(E353*P353,2)</f>
        <v>0</v>
      </c>
      <c r="R353" s="227"/>
      <c r="S353" s="227" t="s">
        <v>139</v>
      </c>
      <c r="T353" s="227" t="s">
        <v>139</v>
      </c>
      <c r="U353" s="227">
        <v>0.249</v>
      </c>
      <c r="V353" s="227">
        <f>ROUND(E353*U353,2)</f>
        <v>0.25</v>
      </c>
      <c r="W353" s="227"/>
      <c r="X353" s="227" t="s">
        <v>140</v>
      </c>
      <c r="Y353" s="208"/>
      <c r="Z353" s="208"/>
      <c r="AA353" s="208"/>
      <c r="AB353" s="208"/>
      <c r="AC353" s="208"/>
      <c r="AD353" s="208"/>
      <c r="AE353" s="208"/>
      <c r="AF353" s="208"/>
      <c r="AG353" s="208" t="s">
        <v>141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5">
      <c r="A354" s="246">
        <v>111</v>
      </c>
      <c r="B354" s="247" t="s">
        <v>459</v>
      </c>
      <c r="C354" s="254" t="s">
        <v>460</v>
      </c>
      <c r="D354" s="248" t="s">
        <v>138</v>
      </c>
      <c r="E354" s="249">
        <v>8</v>
      </c>
      <c r="F354" s="250"/>
      <c r="G354" s="251">
        <f>ROUND(E354*F354,2)</f>
        <v>0</v>
      </c>
      <c r="H354" s="228">
        <v>0</v>
      </c>
      <c r="I354" s="227">
        <f>ROUND(E354*H354,2)</f>
        <v>0</v>
      </c>
      <c r="J354" s="228">
        <v>212</v>
      </c>
      <c r="K354" s="227">
        <f>ROUND(E354*J354,2)</f>
        <v>1696</v>
      </c>
      <c r="L354" s="227">
        <v>15</v>
      </c>
      <c r="M354" s="227">
        <f>G354*(1+L354/100)</f>
        <v>0</v>
      </c>
      <c r="N354" s="227">
        <v>0</v>
      </c>
      <c r="O354" s="227">
        <f>ROUND(E354*N354,2)</f>
        <v>0</v>
      </c>
      <c r="P354" s="227">
        <v>0</v>
      </c>
      <c r="Q354" s="227">
        <f>ROUND(E354*P354,2)</f>
        <v>0</v>
      </c>
      <c r="R354" s="227"/>
      <c r="S354" s="227" t="s">
        <v>139</v>
      </c>
      <c r="T354" s="227" t="s">
        <v>139</v>
      </c>
      <c r="U354" s="227">
        <v>0.43</v>
      </c>
      <c r="V354" s="227">
        <f>ROUND(E354*U354,2)</f>
        <v>3.44</v>
      </c>
      <c r="W354" s="227"/>
      <c r="X354" s="227" t="s">
        <v>140</v>
      </c>
      <c r="Y354" s="208"/>
      <c r="Z354" s="208"/>
      <c r="AA354" s="208"/>
      <c r="AB354" s="208"/>
      <c r="AC354" s="208"/>
      <c r="AD354" s="208"/>
      <c r="AE354" s="208"/>
      <c r="AF354" s="208"/>
      <c r="AG354" s="208" t="s">
        <v>141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ht="20.399999999999999" outlineLevel="1" x14ac:dyDescent="0.25">
      <c r="A355" s="246">
        <v>112</v>
      </c>
      <c r="B355" s="247" t="s">
        <v>461</v>
      </c>
      <c r="C355" s="254" t="s">
        <v>462</v>
      </c>
      <c r="D355" s="248" t="s">
        <v>180</v>
      </c>
      <c r="E355" s="249">
        <v>6</v>
      </c>
      <c r="F355" s="250"/>
      <c r="G355" s="251">
        <f>ROUND(E355*F355,2)</f>
        <v>0</v>
      </c>
      <c r="H355" s="228">
        <v>18.670000000000002</v>
      </c>
      <c r="I355" s="227">
        <f>ROUND(E355*H355,2)</f>
        <v>112.02</v>
      </c>
      <c r="J355" s="228">
        <v>34.53</v>
      </c>
      <c r="K355" s="227">
        <f>ROUND(E355*J355,2)</f>
        <v>207.18</v>
      </c>
      <c r="L355" s="227">
        <v>15</v>
      </c>
      <c r="M355" s="227">
        <f>G355*(1+L355/100)</f>
        <v>0</v>
      </c>
      <c r="N355" s="227">
        <v>1.6000000000000001E-4</v>
      </c>
      <c r="O355" s="227">
        <f>ROUND(E355*N355,2)</f>
        <v>0</v>
      </c>
      <c r="P355" s="227">
        <v>0</v>
      </c>
      <c r="Q355" s="227">
        <f>ROUND(E355*P355,2)</f>
        <v>0</v>
      </c>
      <c r="R355" s="227"/>
      <c r="S355" s="227" t="s">
        <v>139</v>
      </c>
      <c r="T355" s="227" t="s">
        <v>139</v>
      </c>
      <c r="U355" s="227">
        <v>7.0000000000000007E-2</v>
      </c>
      <c r="V355" s="227">
        <f>ROUND(E355*U355,2)</f>
        <v>0.42</v>
      </c>
      <c r="W355" s="227"/>
      <c r="X355" s="227" t="s">
        <v>140</v>
      </c>
      <c r="Y355" s="208"/>
      <c r="Z355" s="208"/>
      <c r="AA355" s="208"/>
      <c r="AB355" s="208"/>
      <c r="AC355" s="208"/>
      <c r="AD355" s="208"/>
      <c r="AE355" s="208"/>
      <c r="AF355" s="208"/>
      <c r="AG355" s="208" t="s">
        <v>141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ht="20.399999999999999" outlineLevel="1" x14ac:dyDescent="0.25">
      <c r="A356" s="246">
        <v>113</v>
      </c>
      <c r="B356" s="247" t="s">
        <v>463</v>
      </c>
      <c r="C356" s="254" t="s">
        <v>464</v>
      </c>
      <c r="D356" s="248" t="s">
        <v>180</v>
      </c>
      <c r="E356" s="249">
        <v>6</v>
      </c>
      <c r="F356" s="250"/>
      <c r="G356" s="251">
        <f>ROUND(E356*F356,2)</f>
        <v>0</v>
      </c>
      <c r="H356" s="228">
        <v>30.07</v>
      </c>
      <c r="I356" s="227">
        <f>ROUND(E356*H356,2)</f>
        <v>180.42</v>
      </c>
      <c r="J356" s="228">
        <v>34.53</v>
      </c>
      <c r="K356" s="227">
        <f>ROUND(E356*J356,2)</f>
        <v>207.18</v>
      </c>
      <c r="L356" s="227">
        <v>15</v>
      </c>
      <c r="M356" s="227">
        <f>G356*(1+L356/100)</f>
        <v>0</v>
      </c>
      <c r="N356" s="227">
        <v>2.1000000000000001E-4</v>
      </c>
      <c r="O356" s="227">
        <f>ROUND(E356*N356,2)</f>
        <v>0</v>
      </c>
      <c r="P356" s="227">
        <v>0</v>
      </c>
      <c r="Q356" s="227">
        <f>ROUND(E356*P356,2)</f>
        <v>0</v>
      </c>
      <c r="R356" s="227"/>
      <c r="S356" s="227" t="s">
        <v>139</v>
      </c>
      <c r="T356" s="227" t="s">
        <v>139</v>
      </c>
      <c r="U356" s="227">
        <v>7.0000000000000007E-2</v>
      </c>
      <c r="V356" s="227">
        <f>ROUND(E356*U356,2)</f>
        <v>0.42</v>
      </c>
      <c r="W356" s="227"/>
      <c r="X356" s="227" t="s">
        <v>140</v>
      </c>
      <c r="Y356" s="208"/>
      <c r="Z356" s="208"/>
      <c r="AA356" s="208"/>
      <c r="AB356" s="208"/>
      <c r="AC356" s="208"/>
      <c r="AD356" s="208"/>
      <c r="AE356" s="208"/>
      <c r="AF356" s="208"/>
      <c r="AG356" s="208" t="s">
        <v>141</v>
      </c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5">
      <c r="A357" s="246">
        <v>114</v>
      </c>
      <c r="B357" s="247" t="s">
        <v>465</v>
      </c>
      <c r="C357" s="254" t="s">
        <v>466</v>
      </c>
      <c r="D357" s="248" t="s">
        <v>138</v>
      </c>
      <c r="E357" s="249">
        <v>2</v>
      </c>
      <c r="F357" s="250"/>
      <c r="G357" s="251">
        <f>ROUND(E357*F357,2)</f>
        <v>0</v>
      </c>
      <c r="H357" s="228">
        <v>0</v>
      </c>
      <c r="I357" s="227">
        <f>ROUND(E357*H357,2)</f>
        <v>0</v>
      </c>
      <c r="J357" s="228">
        <v>163</v>
      </c>
      <c r="K357" s="227">
        <f>ROUND(E357*J357,2)</f>
        <v>326</v>
      </c>
      <c r="L357" s="227">
        <v>15</v>
      </c>
      <c r="M357" s="227">
        <f>G357*(1+L357/100)</f>
        <v>0</v>
      </c>
      <c r="N357" s="227">
        <v>0</v>
      </c>
      <c r="O357" s="227">
        <f>ROUND(E357*N357,2)</f>
        <v>0</v>
      </c>
      <c r="P357" s="227">
        <v>0</v>
      </c>
      <c r="Q357" s="227">
        <f>ROUND(E357*P357,2)</f>
        <v>0</v>
      </c>
      <c r="R357" s="227"/>
      <c r="S357" s="227" t="s">
        <v>139</v>
      </c>
      <c r="T357" s="227" t="s">
        <v>139</v>
      </c>
      <c r="U357" s="227">
        <v>0.33050000000000002</v>
      </c>
      <c r="V357" s="227">
        <f>ROUND(E357*U357,2)</f>
        <v>0.66</v>
      </c>
      <c r="W357" s="227"/>
      <c r="X357" s="227" t="s">
        <v>140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141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5">
      <c r="A358" s="246">
        <v>115</v>
      </c>
      <c r="B358" s="247" t="s">
        <v>467</v>
      </c>
      <c r="C358" s="254" t="s">
        <v>468</v>
      </c>
      <c r="D358" s="248" t="s">
        <v>138</v>
      </c>
      <c r="E358" s="249">
        <v>1</v>
      </c>
      <c r="F358" s="250"/>
      <c r="G358" s="251">
        <f>ROUND(E358*F358,2)</f>
        <v>0</v>
      </c>
      <c r="H358" s="228">
        <v>143.5</v>
      </c>
      <c r="I358" s="227">
        <f>ROUND(E358*H358,2)</f>
        <v>143.5</v>
      </c>
      <c r="J358" s="228">
        <v>0</v>
      </c>
      <c r="K358" s="227">
        <f>ROUND(E358*J358,2)</f>
        <v>0</v>
      </c>
      <c r="L358" s="227">
        <v>15</v>
      </c>
      <c r="M358" s="227">
        <f>G358*(1+L358/100)</f>
        <v>0</v>
      </c>
      <c r="N358" s="227">
        <v>1.0000000000000001E-5</v>
      </c>
      <c r="O358" s="227">
        <f>ROUND(E358*N358,2)</f>
        <v>0</v>
      </c>
      <c r="P358" s="227">
        <v>0</v>
      </c>
      <c r="Q358" s="227">
        <f>ROUND(E358*P358,2)</f>
        <v>0</v>
      </c>
      <c r="R358" s="227" t="s">
        <v>151</v>
      </c>
      <c r="S358" s="227" t="s">
        <v>139</v>
      </c>
      <c r="T358" s="227" t="s">
        <v>139</v>
      </c>
      <c r="U358" s="227">
        <v>0</v>
      </c>
      <c r="V358" s="227">
        <f>ROUND(E358*U358,2)</f>
        <v>0</v>
      </c>
      <c r="W358" s="227"/>
      <c r="X358" s="227" t="s">
        <v>152</v>
      </c>
      <c r="Y358" s="208"/>
      <c r="Z358" s="208"/>
      <c r="AA358" s="208"/>
      <c r="AB358" s="208"/>
      <c r="AC358" s="208"/>
      <c r="AD358" s="208"/>
      <c r="AE358" s="208"/>
      <c r="AF358" s="208"/>
      <c r="AG358" s="208" t="s">
        <v>153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5">
      <c r="A359" s="246">
        <v>116</v>
      </c>
      <c r="B359" s="247" t="s">
        <v>469</v>
      </c>
      <c r="C359" s="254" t="s">
        <v>470</v>
      </c>
      <c r="D359" s="248" t="s">
        <v>138</v>
      </c>
      <c r="E359" s="249">
        <v>1</v>
      </c>
      <c r="F359" s="250"/>
      <c r="G359" s="251">
        <f>ROUND(E359*F359,2)</f>
        <v>0</v>
      </c>
      <c r="H359" s="228">
        <v>48.6</v>
      </c>
      <c r="I359" s="227">
        <f>ROUND(E359*H359,2)</f>
        <v>48.6</v>
      </c>
      <c r="J359" s="228">
        <v>0</v>
      </c>
      <c r="K359" s="227">
        <f>ROUND(E359*J359,2)</f>
        <v>0</v>
      </c>
      <c r="L359" s="227">
        <v>15</v>
      </c>
      <c r="M359" s="227">
        <f>G359*(1+L359/100)</f>
        <v>0</v>
      </c>
      <c r="N359" s="227">
        <v>1.0000000000000001E-5</v>
      </c>
      <c r="O359" s="227">
        <f>ROUND(E359*N359,2)</f>
        <v>0</v>
      </c>
      <c r="P359" s="227">
        <v>0</v>
      </c>
      <c r="Q359" s="227">
        <f>ROUND(E359*P359,2)</f>
        <v>0</v>
      </c>
      <c r="R359" s="227" t="s">
        <v>151</v>
      </c>
      <c r="S359" s="227" t="s">
        <v>139</v>
      </c>
      <c r="T359" s="227" t="s">
        <v>139</v>
      </c>
      <c r="U359" s="227">
        <v>0</v>
      </c>
      <c r="V359" s="227">
        <f>ROUND(E359*U359,2)</f>
        <v>0</v>
      </c>
      <c r="W359" s="227"/>
      <c r="X359" s="227" t="s">
        <v>152</v>
      </c>
      <c r="Y359" s="208"/>
      <c r="Z359" s="208"/>
      <c r="AA359" s="208"/>
      <c r="AB359" s="208"/>
      <c r="AC359" s="208"/>
      <c r="AD359" s="208"/>
      <c r="AE359" s="208"/>
      <c r="AF359" s="208"/>
      <c r="AG359" s="208" t="s">
        <v>153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5">
      <c r="A360" s="246">
        <v>117</v>
      </c>
      <c r="B360" s="247" t="s">
        <v>471</v>
      </c>
      <c r="C360" s="254" t="s">
        <v>472</v>
      </c>
      <c r="D360" s="248" t="s">
        <v>138</v>
      </c>
      <c r="E360" s="249">
        <v>1</v>
      </c>
      <c r="F360" s="250"/>
      <c r="G360" s="251">
        <f>ROUND(E360*F360,2)</f>
        <v>0</v>
      </c>
      <c r="H360" s="228">
        <v>30.8</v>
      </c>
      <c r="I360" s="227">
        <f>ROUND(E360*H360,2)</f>
        <v>30.8</v>
      </c>
      <c r="J360" s="228">
        <v>0</v>
      </c>
      <c r="K360" s="227">
        <f>ROUND(E360*J360,2)</f>
        <v>0</v>
      </c>
      <c r="L360" s="227">
        <v>15</v>
      </c>
      <c r="M360" s="227">
        <f>G360*(1+L360/100)</f>
        <v>0</v>
      </c>
      <c r="N360" s="227">
        <v>5.0000000000000002E-5</v>
      </c>
      <c r="O360" s="227">
        <f>ROUND(E360*N360,2)</f>
        <v>0</v>
      </c>
      <c r="P360" s="227">
        <v>0</v>
      </c>
      <c r="Q360" s="227">
        <f>ROUND(E360*P360,2)</f>
        <v>0</v>
      </c>
      <c r="R360" s="227" t="s">
        <v>151</v>
      </c>
      <c r="S360" s="227" t="s">
        <v>139</v>
      </c>
      <c r="T360" s="227" t="s">
        <v>139</v>
      </c>
      <c r="U360" s="227">
        <v>0</v>
      </c>
      <c r="V360" s="227">
        <f>ROUND(E360*U360,2)</f>
        <v>0</v>
      </c>
      <c r="W360" s="227"/>
      <c r="X360" s="227" t="s">
        <v>152</v>
      </c>
      <c r="Y360" s="208"/>
      <c r="Z360" s="208"/>
      <c r="AA360" s="208"/>
      <c r="AB360" s="208"/>
      <c r="AC360" s="208"/>
      <c r="AD360" s="208"/>
      <c r="AE360" s="208"/>
      <c r="AF360" s="208"/>
      <c r="AG360" s="208" t="s">
        <v>153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5">
      <c r="A361" s="246">
        <v>118</v>
      </c>
      <c r="B361" s="247" t="s">
        <v>473</v>
      </c>
      <c r="C361" s="254" t="s">
        <v>474</v>
      </c>
      <c r="D361" s="248" t="s">
        <v>138</v>
      </c>
      <c r="E361" s="249">
        <v>2</v>
      </c>
      <c r="F361" s="250"/>
      <c r="G361" s="251">
        <f>ROUND(E361*F361,2)</f>
        <v>0</v>
      </c>
      <c r="H361" s="228">
        <v>13</v>
      </c>
      <c r="I361" s="227">
        <f>ROUND(E361*H361,2)</f>
        <v>26</v>
      </c>
      <c r="J361" s="228">
        <v>0</v>
      </c>
      <c r="K361" s="227">
        <f>ROUND(E361*J361,2)</f>
        <v>0</v>
      </c>
      <c r="L361" s="227">
        <v>15</v>
      </c>
      <c r="M361" s="227">
        <f>G361*(1+L361/100)</f>
        <v>0</v>
      </c>
      <c r="N361" s="227">
        <v>4.0000000000000003E-5</v>
      </c>
      <c r="O361" s="227">
        <f>ROUND(E361*N361,2)</f>
        <v>0</v>
      </c>
      <c r="P361" s="227">
        <v>0</v>
      </c>
      <c r="Q361" s="227">
        <f>ROUND(E361*P361,2)</f>
        <v>0</v>
      </c>
      <c r="R361" s="227" t="s">
        <v>151</v>
      </c>
      <c r="S361" s="227" t="s">
        <v>139</v>
      </c>
      <c r="T361" s="227" t="s">
        <v>139</v>
      </c>
      <c r="U361" s="227">
        <v>0</v>
      </c>
      <c r="V361" s="227">
        <f>ROUND(E361*U361,2)</f>
        <v>0</v>
      </c>
      <c r="W361" s="227"/>
      <c r="X361" s="227" t="s">
        <v>152</v>
      </c>
      <c r="Y361" s="208"/>
      <c r="Z361" s="208"/>
      <c r="AA361" s="208"/>
      <c r="AB361" s="208"/>
      <c r="AC361" s="208"/>
      <c r="AD361" s="208"/>
      <c r="AE361" s="208"/>
      <c r="AF361" s="208"/>
      <c r="AG361" s="208" t="s">
        <v>153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5">
      <c r="A362" s="246">
        <v>119</v>
      </c>
      <c r="B362" s="247" t="s">
        <v>475</v>
      </c>
      <c r="C362" s="254" t="s">
        <v>476</v>
      </c>
      <c r="D362" s="248" t="s">
        <v>138</v>
      </c>
      <c r="E362" s="249">
        <v>6</v>
      </c>
      <c r="F362" s="250"/>
      <c r="G362" s="251">
        <f>ROUND(E362*F362,2)</f>
        <v>0</v>
      </c>
      <c r="H362" s="228">
        <v>1043</v>
      </c>
      <c r="I362" s="227">
        <f>ROUND(E362*H362,2)</f>
        <v>6258</v>
      </c>
      <c r="J362" s="228">
        <v>0</v>
      </c>
      <c r="K362" s="227">
        <f>ROUND(E362*J362,2)</f>
        <v>0</v>
      </c>
      <c r="L362" s="227">
        <v>15</v>
      </c>
      <c r="M362" s="227">
        <f>G362*(1+L362/100)</f>
        <v>0</v>
      </c>
      <c r="N362" s="227">
        <v>4.0000000000000001E-3</v>
      </c>
      <c r="O362" s="227">
        <f>ROUND(E362*N362,2)</f>
        <v>0.02</v>
      </c>
      <c r="P362" s="227">
        <v>0</v>
      </c>
      <c r="Q362" s="227">
        <f>ROUND(E362*P362,2)</f>
        <v>0</v>
      </c>
      <c r="R362" s="227" t="s">
        <v>151</v>
      </c>
      <c r="S362" s="227" t="s">
        <v>139</v>
      </c>
      <c r="T362" s="227" t="s">
        <v>139</v>
      </c>
      <c r="U362" s="227">
        <v>0</v>
      </c>
      <c r="V362" s="227">
        <f>ROUND(E362*U362,2)</f>
        <v>0</v>
      </c>
      <c r="W362" s="227"/>
      <c r="X362" s="227" t="s">
        <v>152</v>
      </c>
      <c r="Y362" s="208"/>
      <c r="Z362" s="208"/>
      <c r="AA362" s="208"/>
      <c r="AB362" s="208"/>
      <c r="AC362" s="208"/>
      <c r="AD362" s="208"/>
      <c r="AE362" s="208"/>
      <c r="AF362" s="208"/>
      <c r="AG362" s="208" t="s">
        <v>153</v>
      </c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5">
      <c r="A363" s="246">
        <v>120</v>
      </c>
      <c r="B363" s="247" t="s">
        <v>477</v>
      </c>
      <c r="C363" s="254" t="s">
        <v>478</v>
      </c>
      <c r="D363" s="248" t="s">
        <v>138</v>
      </c>
      <c r="E363" s="249">
        <v>2</v>
      </c>
      <c r="F363" s="250"/>
      <c r="G363" s="251">
        <f>ROUND(E363*F363,2)</f>
        <v>0</v>
      </c>
      <c r="H363" s="228">
        <v>990</v>
      </c>
      <c r="I363" s="227">
        <f>ROUND(E363*H363,2)</f>
        <v>1980</v>
      </c>
      <c r="J363" s="228">
        <v>0</v>
      </c>
      <c r="K363" s="227">
        <f>ROUND(E363*J363,2)</f>
        <v>0</v>
      </c>
      <c r="L363" s="227">
        <v>15</v>
      </c>
      <c r="M363" s="227">
        <f>G363*(1+L363/100)</f>
        <v>0</v>
      </c>
      <c r="N363" s="227">
        <v>4.0000000000000001E-3</v>
      </c>
      <c r="O363" s="227">
        <f>ROUND(E363*N363,2)</f>
        <v>0.01</v>
      </c>
      <c r="P363" s="227">
        <v>0</v>
      </c>
      <c r="Q363" s="227">
        <f>ROUND(E363*P363,2)</f>
        <v>0</v>
      </c>
      <c r="R363" s="227"/>
      <c r="S363" s="227" t="s">
        <v>145</v>
      </c>
      <c r="T363" s="227" t="s">
        <v>146</v>
      </c>
      <c r="U363" s="227">
        <v>0</v>
      </c>
      <c r="V363" s="227">
        <f>ROUND(E363*U363,2)</f>
        <v>0</v>
      </c>
      <c r="W363" s="227"/>
      <c r="X363" s="227" t="s">
        <v>152</v>
      </c>
      <c r="Y363" s="208"/>
      <c r="Z363" s="208"/>
      <c r="AA363" s="208"/>
      <c r="AB363" s="208"/>
      <c r="AC363" s="208"/>
      <c r="AD363" s="208"/>
      <c r="AE363" s="208"/>
      <c r="AF363" s="208"/>
      <c r="AG363" s="208" t="s">
        <v>153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5">
      <c r="A364" s="246">
        <v>121</v>
      </c>
      <c r="B364" s="247" t="s">
        <v>479</v>
      </c>
      <c r="C364" s="254" t="s">
        <v>480</v>
      </c>
      <c r="D364" s="248" t="s">
        <v>481</v>
      </c>
      <c r="E364" s="249">
        <v>5</v>
      </c>
      <c r="F364" s="250"/>
      <c r="G364" s="251">
        <f>ROUND(E364*F364,2)</f>
        <v>0</v>
      </c>
      <c r="H364" s="228">
        <v>12</v>
      </c>
      <c r="I364" s="227">
        <f>ROUND(E364*H364,2)</f>
        <v>60</v>
      </c>
      <c r="J364" s="228">
        <v>0</v>
      </c>
      <c r="K364" s="227">
        <f>ROUND(E364*J364,2)</f>
        <v>0</v>
      </c>
      <c r="L364" s="227">
        <v>15</v>
      </c>
      <c r="M364" s="227">
        <f>G364*(1+L364/100)</f>
        <v>0</v>
      </c>
      <c r="N364" s="227">
        <v>1</v>
      </c>
      <c r="O364" s="227">
        <f>ROUND(E364*N364,2)</f>
        <v>5</v>
      </c>
      <c r="P364" s="227">
        <v>0</v>
      </c>
      <c r="Q364" s="227">
        <f>ROUND(E364*P364,2)</f>
        <v>0</v>
      </c>
      <c r="R364" s="227" t="s">
        <v>151</v>
      </c>
      <c r="S364" s="227" t="s">
        <v>139</v>
      </c>
      <c r="T364" s="227" t="s">
        <v>146</v>
      </c>
      <c r="U364" s="227">
        <v>0</v>
      </c>
      <c r="V364" s="227">
        <f>ROUND(E364*U364,2)</f>
        <v>0</v>
      </c>
      <c r="W364" s="227"/>
      <c r="X364" s="227" t="s">
        <v>152</v>
      </c>
      <c r="Y364" s="208"/>
      <c r="Z364" s="208"/>
      <c r="AA364" s="208"/>
      <c r="AB364" s="208"/>
      <c r="AC364" s="208"/>
      <c r="AD364" s="208"/>
      <c r="AE364" s="208"/>
      <c r="AF364" s="208"/>
      <c r="AG364" s="208" t="s">
        <v>153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5">
      <c r="A365" s="246">
        <v>122</v>
      </c>
      <c r="B365" s="247" t="s">
        <v>482</v>
      </c>
      <c r="C365" s="254" t="s">
        <v>483</v>
      </c>
      <c r="D365" s="248" t="s">
        <v>255</v>
      </c>
      <c r="E365" s="249">
        <v>1</v>
      </c>
      <c r="F365" s="250"/>
      <c r="G365" s="251">
        <f>ROUND(E365*F365,2)</f>
        <v>0</v>
      </c>
      <c r="H365" s="228">
        <v>0</v>
      </c>
      <c r="I365" s="227">
        <f>ROUND(E365*H365,2)</f>
        <v>0</v>
      </c>
      <c r="J365" s="228">
        <v>5000</v>
      </c>
      <c r="K365" s="227">
        <f>ROUND(E365*J365,2)</f>
        <v>5000</v>
      </c>
      <c r="L365" s="227">
        <v>15</v>
      </c>
      <c r="M365" s="227">
        <f>G365*(1+L365/100)</f>
        <v>0</v>
      </c>
      <c r="N365" s="227">
        <v>0</v>
      </c>
      <c r="O365" s="227">
        <f>ROUND(E365*N365,2)</f>
        <v>0</v>
      </c>
      <c r="P365" s="227">
        <v>0</v>
      </c>
      <c r="Q365" s="227">
        <f>ROUND(E365*P365,2)</f>
        <v>0</v>
      </c>
      <c r="R365" s="227"/>
      <c r="S365" s="227" t="s">
        <v>145</v>
      </c>
      <c r="T365" s="227" t="s">
        <v>146</v>
      </c>
      <c r="U365" s="227">
        <v>0</v>
      </c>
      <c r="V365" s="227">
        <f>ROUND(E365*U365,2)</f>
        <v>0</v>
      </c>
      <c r="W365" s="227"/>
      <c r="X365" s="227" t="s">
        <v>312</v>
      </c>
      <c r="Y365" s="208"/>
      <c r="Z365" s="208"/>
      <c r="AA365" s="208"/>
      <c r="AB365" s="208"/>
      <c r="AC365" s="208"/>
      <c r="AD365" s="208"/>
      <c r="AE365" s="208"/>
      <c r="AF365" s="208"/>
      <c r="AG365" s="208" t="s">
        <v>313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x14ac:dyDescent="0.25">
      <c r="A366" s="234" t="s">
        <v>134</v>
      </c>
      <c r="B366" s="235" t="s">
        <v>102</v>
      </c>
      <c r="C366" s="253" t="s">
        <v>103</v>
      </c>
      <c r="D366" s="236"/>
      <c r="E366" s="237"/>
      <c r="F366" s="238"/>
      <c r="G366" s="239">
        <f>SUMIF(AG367:AG369,"&lt;&gt;NOR",G367:G369)</f>
        <v>0</v>
      </c>
      <c r="H366" s="233"/>
      <c r="I366" s="233">
        <f>SUM(I367:I369)</f>
        <v>302.14</v>
      </c>
      <c r="J366" s="233"/>
      <c r="K366" s="233">
        <f>SUM(K367:K369)</f>
        <v>332.36</v>
      </c>
      <c r="L366" s="233"/>
      <c r="M366" s="233">
        <f>SUM(M367:M369)</f>
        <v>0</v>
      </c>
      <c r="N366" s="233"/>
      <c r="O366" s="233">
        <f>SUM(O367:O369)</f>
        <v>0</v>
      </c>
      <c r="P366" s="233"/>
      <c r="Q366" s="233">
        <f>SUM(Q367:Q369)</f>
        <v>0</v>
      </c>
      <c r="R366" s="233"/>
      <c r="S366" s="233"/>
      <c r="T366" s="233"/>
      <c r="U366" s="233"/>
      <c r="V366" s="233">
        <f>SUM(V367:V369)</f>
        <v>0.66999999999999993</v>
      </c>
      <c r="W366" s="233"/>
      <c r="X366" s="233"/>
      <c r="AG366" t="s">
        <v>135</v>
      </c>
    </row>
    <row r="367" spans="1:60" outlineLevel="1" x14ac:dyDescent="0.25">
      <c r="A367" s="246">
        <v>123</v>
      </c>
      <c r="B367" s="247" t="s">
        <v>484</v>
      </c>
      <c r="C367" s="254" t="s">
        <v>485</v>
      </c>
      <c r="D367" s="248" t="s">
        <v>138</v>
      </c>
      <c r="E367" s="249">
        <v>2</v>
      </c>
      <c r="F367" s="250"/>
      <c r="G367" s="251">
        <f>ROUND(E367*F367,2)</f>
        <v>0</v>
      </c>
      <c r="H367" s="228">
        <v>75.069999999999993</v>
      </c>
      <c r="I367" s="227">
        <f>ROUND(E367*H367,2)</f>
        <v>150.13999999999999</v>
      </c>
      <c r="J367" s="228">
        <v>116.43</v>
      </c>
      <c r="K367" s="227">
        <f>ROUND(E367*J367,2)</f>
        <v>232.86</v>
      </c>
      <c r="L367" s="227">
        <v>15</v>
      </c>
      <c r="M367" s="227">
        <f>G367*(1+L367/100)</f>
        <v>0</v>
      </c>
      <c r="N367" s="227">
        <v>0</v>
      </c>
      <c r="O367" s="227">
        <f>ROUND(E367*N367,2)</f>
        <v>0</v>
      </c>
      <c r="P367" s="227">
        <v>0</v>
      </c>
      <c r="Q367" s="227">
        <f>ROUND(E367*P367,2)</f>
        <v>0</v>
      </c>
      <c r="R367" s="227"/>
      <c r="S367" s="227" t="s">
        <v>139</v>
      </c>
      <c r="T367" s="227" t="s">
        <v>139</v>
      </c>
      <c r="U367" s="227">
        <v>0.23599999999999999</v>
      </c>
      <c r="V367" s="227">
        <f>ROUND(E367*U367,2)</f>
        <v>0.47</v>
      </c>
      <c r="W367" s="227"/>
      <c r="X367" s="227" t="s">
        <v>140</v>
      </c>
      <c r="Y367" s="208"/>
      <c r="Z367" s="208"/>
      <c r="AA367" s="208"/>
      <c r="AB367" s="208"/>
      <c r="AC367" s="208"/>
      <c r="AD367" s="208"/>
      <c r="AE367" s="208"/>
      <c r="AF367" s="208"/>
      <c r="AG367" s="208" t="s">
        <v>141</v>
      </c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5">
      <c r="A368" s="246">
        <v>124</v>
      </c>
      <c r="B368" s="247" t="s">
        <v>486</v>
      </c>
      <c r="C368" s="254" t="s">
        <v>487</v>
      </c>
      <c r="D368" s="248" t="s">
        <v>138</v>
      </c>
      <c r="E368" s="249">
        <v>1</v>
      </c>
      <c r="F368" s="250"/>
      <c r="G368" s="251">
        <f>ROUND(E368*F368,2)</f>
        <v>0</v>
      </c>
      <c r="H368" s="228">
        <v>0</v>
      </c>
      <c r="I368" s="227">
        <f>ROUND(E368*H368,2)</f>
        <v>0</v>
      </c>
      <c r="J368" s="228">
        <v>99.5</v>
      </c>
      <c r="K368" s="227">
        <f>ROUND(E368*J368,2)</f>
        <v>99.5</v>
      </c>
      <c r="L368" s="227">
        <v>15</v>
      </c>
      <c r="M368" s="227">
        <f>G368*(1+L368/100)</f>
        <v>0</v>
      </c>
      <c r="N368" s="227">
        <v>0</v>
      </c>
      <c r="O368" s="227">
        <f>ROUND(E368*N368,2)</f>
        <v>0</v>
      </c>
      <c r="P368" s="227">
        <v>0</v>
      </c>
      <c r="Q368" s="227">
        <f>ROUND(E368*P368,2)</f>
        <v>0</v>
      </c>
      <c r="R368" s="227"/>
      <c r="S368" s="227" t="s">
        <v>139</v>
      </c>
      <c r="T368" s="227" t="s">
        <v>139</v>
      </c>
      <c r="U368" s="227">
        <v>0.20166999999999999</v>
      </c>
      <c r="V368" s="227">
        <f>ROUND(E368*U368,2)</f>
        <v>0.2</v>
      </c>
      <c r="W368" s="227"/>
      <c r="X368" s="227" t="s">
        <v>140</v>
      </c>
      <c r="Y368" s="208"/>
      <c r="Z368" s="208"/>
      <c r="AA368" s="208"/>
      <c r="AB368" s="208"/>
      <c r="AC368" s="208"/>
      <c r="AD368" s="208"/>
      <c r="AE368" s="208"/>
      <c r="AF368" s="208"/>
      <c r="AG368" s="208" t="s">
        <v>141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5">
      <c r="A369" s="246">
        <v>125</v>
      </c>
      <c r="B369" s="247" t="s">
        <v>488</v>
      </c>
      <c r="C369" s="254" t="s">
        <v>489</v>
      </c>
      <c r="D369" s="248" t="s">
        <v>138</v>
      </c>
      <c r="E369" s="249">
        <v>1</v>
      </c>
      <c r="F369" s="250"/>
      <c r="G369" s="251">
        <f>ROUND(E369*F369,2)</f>
        <v>0</v>
      </c>
      <c r="H369" s="228">
        <v>152</v>
      </c>
      <c r="I369" s="227">
        <f>ROUND(E369*H369,2)</f>
        <v>152</v>
      </c>
      <c r="J369" s="228">
        <v>0</v>
      </c>
      <c r="K369" s="227">
        <f>ROUND(E369*J369,2)</f>
        <v>0</v>
      </c>
      <c r="L369" s="227">
        <v>15</v>
      </c>
      <c r="M369" s="227">
        <f>G369*(1+L369/100)</f>
        <v>0</v>
      </c>
      <c r="N369" s="227">
        <v>1.0000000000000001E-5</v>
      </c>
      <c r="O369" s="227">
        <f>ROUND(E369*N369,2)</f>
        <v>0</v>
      </c>
      <c r="P369" s="227">
        <v>0</v>
      </c>
      <c r="Q369" s="227">
        <f>ROUND(E369*P369,2)</f>
        <v>0</v>
      </c>
      <c r="R369" s="227" t="s">
        <v>151</v>
      </c>
      <c r="S369" s="227" t="s">
        <v>139</v>
      </c>
      <c r="T369" s="227" t="s">
        <v>139</v>
      </c>
      <c r="U369" s="227">
        <v>0</v>
      </c>
      <c r="V369" s="227">
        <f>ROUND(E369*U369,2)</f>
        <v>0</v>
      </c>
      <c r="W369" s="227"/>
      <c r="X369" s="227" t="s">
        <v>152</v>
      </c>
      <c r="Y369" s="208"/>
      <c r="Z369" s="208"/>
      <c r="AA369" s="208"/>
      <c r="AB369" s="208"/>
      <c r="AC369" s="208"/>
      <c r="AD369" s="208"/>
      <c r="AE369" s="208"/>
      <c r="AF369" s="208"/>
      <c r="AG369" s="208" t="s">
        <v>153</v>
      </c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x14ac:dyDescent="0.25">
      <c r="A370" s="234" t="s">
        <v>134</v>
      </c>
      <c r="B370" s="235" t="s">
        <v>104</v>
      </c>
      <c r="C370" s="253" t="s">
        <v>105</v>
      </c>
      <c r="D370" s="236"/>
      <c r="E370" s="237"/>
      <c r="F370" s="238"/>
      <c r="G370" s="239">
        <f>SUMIF(AG371:AG379,"&lt;&gt;NOR",G371:G379)</f>
        <v>0</v>
      </c>
      <c r="H370" s="233"/>
      <c r="I370" s="233">
        <f>SUM(I371:I379)</f>
        <v>0</v>
      </c>
      <c r="J370" s="233"/>
      <c r="K370" s="233">
        <f>SUM(K371:K379)</f>
        <v>4635.43</v>
      </c>
      <c r="L370" s="233"/>
      <c r="M370" s="233">
        <f>SUM(M371:M379)</f>
        <v>0</v>
      </c>
      <c r="N370" s="233"/>
      <c r="O370" s="233">
        <f>SUM(O371:O379)</f>
        <v>0</v>
      </c>
      <c r="P370" s="233"/>
      <c r="Q370" s="233">
        <f>SUM(Q371:Q379)</f>
        <v>0</v>
      </c>
      <c r="R370" s="233"/>
      <c r="S370" s="233"/>
      <c r="T370" s="233"/>
      <c r="U370" s="233"/>
      <c r="V370" s="233">
        <f>SUM(V371:V379)</f>
        <v>9.07</v>
      </c>
      <c r="W370" s="233"/>
      <c r="X370" s="233"/>
      <c r="AG370" t="s">
        <v>135</v>
      </c>
    </row>
    <row r="371" spans="1:60" outlineLevel="1" x14ac:dyDescent="0.25">
      <c r="A371" s="246">
        <v>126</v>
      </c>
      <c r="B371" s="247" t="s">
        <v>490</v>
      </c>
      <c r="C371" s="254" t="s">
        <v>491</v>
      </c>
      <c r="D371" s="248" t="s">
        <v>492</v>
      </c>
      <c r="E371" s="249">
        <v>3</v>
      </c>
      <c r="F371" s="250"/>
      <c r="G371" s="251">
        <f>ROUND(E371*F371,2)</f>
        <v>0</v>
      </c>
      <c r="H371" s="228">
        <v>0</v>
      </c>
      <c r="I371" s="227">
        <f>ROUND(E371*H371,2)</f>
        <v>0</v>
      </c>
      <c r="J371" s="228">
        <v>100</v>
      </c>
      <c r="K371" s="227">
        <f>ROUND(E371*J371,2)</f>
        <v>300</v>
      </c>
      <c r="L371" s="227">
        <v>15</v>
      </c>
      <c r="M371" s="227">
        <f>G371*(1+L371/100)</f>
        <v>0</v>
      </c>
      <c r="N371" s="227">
        <v>0</v>
      </c>
      <c r="O371" s="227">
        <f>ROUND(E371*N371,2)</f>
        <v>0</v>
      </c>
      <c r="P371" s="227">
        <v>0</v>
      </c>
      <c r="Q371" s="227">
        <f>ROUND(E371*P371,2)</f>
        <v>0</v>
      </c>
      <c r="R371" s="227"/>
      <c r="S371" s="227" t="s">
        <v>139</v>
      </c>
      <c r="T371" s="227" t="s">
        <v>146</v>
      </c>
      <c r="U371" s="227">
        <v>0</v>
      </c>
      <c r="V371" s="227">
        <f>ROUND(E371*U371,2)</f>
        <v>0</v>
      </c>
      <c r="W371" s="227"/>
      <c r="X371" s="227" t="s">
        <v>140</v>
      </c>
      <c r="Y371" s="208"/>
      <c r="Z371" s="208"/>
      <c r="AA371" s="208"/>
      <c r="AB371" s="208"/>
      <c r="AC371" s="208"/>
      <c r="AD371" s="208"/>
      <c r="AE371" s="208"/>
      <c r="AF371" s="208"/>
      <c r="AG371" s="208" t="s">
        <v>141</v>
      </c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5">
      <c r="A372" s="246">
        <v>127</v>
      </c>
      <c r="B372" s="247" t="s">
        <v>493</v>
      </c>
      <c r="C372" s="254" t="s">
        <v>494</v>
      </c>
      <c r="D372" s="248" t="s">
        <v>250</v>
      </c>
      <c r="E372" s="249">
        <v>1.5240400000000001</v>
      </c>
      <c r="F372" s="250"/>
      <c r="G372" s="251">
        <f>ROUND(E372*F372,2)</f>
        <v>0</v>
      </c>
      <c r="H372" s="228">
        <v>0</v>
      </c>
      <c r="I372" s="227">
        <f>ROUND(E372*H372,2)</f>
        <v>0</v>
      </c>
      <c r="J372" s="228">
        <v>168.5</v>
      </c>
      <c r="K372" s="227">
        <f>ROUND(E372*J372,2)</f>
        <v>256.8</v>
      </c>
      <c r="L372" s="227">
        <v>15</v>
      </c>
      <c r="M372" s="227">
        <f>G372*(1+L372/100)</f>
        <v>0</v>
      </c>
      <c r="N372" s="227">
        <v>0</v>
      </c>
      <c r="O372" s="227">
        <f>ROUND(E372*N372,2)</f>
        <v>0</v>
      </c>
      <c r="P372" s="227">
        <v>0</v>
      </c>
      <c r="Q372" s="227">
        <f>ROUND(E372*P372,2)</f>
        <v>0</v>
      </c>
      <c r="R372" s="227"/>
      <c r="S372" s="227" t="s">
        <v>139</v>
      </c>
      <c r="T372" s="227" t="s">
        <v>139</v>
      </c>
      <c r="U372" s="227">
        <v>0.27700000000000002</v>
      </c>
      <c r="V372" s="227">
        <f>ROUND(E372*U372,2)</f>
        <v>0.42</v>
      </c>
      <c r="W372" s="227"/>
      <c r="X372" s="227" t="s">
        <v>495</v>
      </c>
      <c r="Y372" s="208"/>
      <c r="Z372" s="208"/>
      <c r="AA372" s="208"/>
      <c r="AB372" s="208"/>
      <c r="AC372" s="208"/>
      <c r="AD372" s="208"/>
      <c r="AE372" s="208"/>
      <c r="AF372" s="208"/>
      <c r="AG372" s="208" t="s">
        <v>496</v>
      </c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5">
      <c r="A373" s="246">
        <v>128</v>
      </c>
      <c r="B373" s="247" t="s">
        <v>497</v>
      </c>
      <c r="C373" s="254" t="s">
        <v>498</v>
      </c>
      <c r="D373" s="248" t="s">
        <v>250</v>
      </c>
      <c r="E373" s="249">
        <v>1.5240400000000001</v>
      </c>
      <c r="F373" s="250"/>
      <c r="G373" s="251">
        <f>ROUND(E373*F373,2)</f>
        <v>0</v>
      </c>
      <c r="H373" s="228">
        <v>0</v>
      </c>
      <c r="I373" s="227">
        <f>ROUND(E373*H373,2)</f>
        <v>0</v>
      </c>
      <c r="J373" s="228">
        <v>706</v>
      </c>
      <c r="K373" s="227">
        <f>ROUND(E373*J373,2)</f>
        <v>1075.97</v>
      </c>
      <c r="L373" s="227">
        <v>15</v>
      </c>
      <c r="M373" s="227">
        <f>G373*(1+L373/100)</f>
        <v>0</v>
      </c>
      <c r="N373" s="227">
        <v>0</v>
      </c>
      <c r="O373" s="227">
        <f>ROUND(E373*N373,2)</f>
        <v>0</v>
      </c>
      <c r="P373" s="227">
        <v>0</v>
      </c>
      <c r="Q373" s="227">
        <f>ROUND(E373*P373,2)</f>
        <v>0</v>
      </c>
      <c r="R373" s="227"/>
      <c r="S373" s="227" t="s">
        <v>139</v>
      </c>
      <c r="T373" s="227" t="s">
        <v>139</v>
      </c>
      <c r="U373" s="227">
        <v>2.0089999999999999</v>
      </c>
      <c r="V373" s="227">
        <f>ROUND(E373*U373,2)</f>
        <v>3.06</v>
      </c>
      <c r="W373" s="227"/>
      <c r="X373" s="227" t="s">
        <v>495</v>
      </c>
      <c r="Y373" s="208"/>
      <c r="Z373" s="208"/>
      <c r="AA373" s="208"/>
      <c r="AB373" s="208"/>
      <c r="AC373" s="208"/>
      <c r="AD373" s="208"/>
      <c r="AE373" s="208"/>
      <c r="AF373" s="208"/>
      <c r="AG373" s="208" t="s">
        <v>496</v>
      </c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5">
      <c r="A374" s="246">
        <v>129</v>
      </c>
      <c r="B374" s="247" t="s">
        <v>499</v>
      </c>
      <c r="C374" s="254" t="s">
        <v>500</v>
      </c>
      <c r="D374" s="248" t="s">
        <v>250</v>
      </c>
      <c r="E374" s="249">
        <v>3.0480700000000001</v>
      </c>
      <c r="F374" s="250"/>
      <c r="G374" s="251">
        <f>ROUND(E374*F374,2)</f>
        <v>0</v>
      </c>
      <c r="H374" s="228">
        <v>0</v>
      </c>
      <c r="I374" s="227">
        <f>ROUND(E374*H374,2)</f>
        <v>0</v>
      </c>
      <c r="J374" s="228">
        <v>337</v>
      </c>
      <c r="K374" s="227">
        <f>ROUND(E374*J374,2)</f>
        <v>1027.2</v>
      </c>
      <c r="L374" s="227">
        <v>15</v>
      </c>
      <c r="M374" s="227">
        <f>G374*(1+L374/100)</f>
        <v>0</v>
      </c>
      <c r="N374" s="227">
        <v>0</v>
      </c>
      <c r="O374" s="227">
        <f>ROUND(E374*N374,2)</f>
        <v>0</v>
      </c>
      <c r="P374" s="227">
        <v>0</v>
      </c>
      <c r="Q374" s="227">
        <f>ROUND(E374*P374,2)</f>
        <v>0</v>
      </c>
      <c r="R374" s="227"/>
      <c r="S374" s="227" t="s">
        <v>139</v>
      </c>
      <c r="T374" s="227" t="s">
        <v>139</v>
      </c>
      <c r="U374" s="227">
        <v>0.95899999999999996</v>
      </c>
      <c r="V374" s="227">
        <f>ROUND(E374*U374,2)</f>
        <v>2.92</v>
      </c>
      <c r="W374" s="227"/>
      <c r="X374" s="227" t="s">
        <v>495</v>
      </c>
      <c r="Y374" s="208"/>
      <c r="Z374" s="208"/>
      <c r="AA374" s="208"/>
      <c r="AB374" s="208"/>
      <c r="AC374" s="208"/>
      <c r="AD374" s="208"/>
      <c r="AE374" s="208"/>
      <c r="AF374" s="208"/>
      <c r="AG374" s="208" t="s">
        <v>496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5">
      <c r="A375" s="246">
        <v>130</v>
      </c>
      <c r="B375" s="247" t="s">
        <v>501</v>
      </c>
      <c r="C375" s="254" t="s">
        <v>502</v>
      </c>
      <c r="D375" s="248" t="s">
        <v>250</v>
      </c>
      <c r="E375" s="249">
        <v>1.5240400000000001</v>
      </c>
      <c r="F375" s="250"/>
      <c r="G375" s="251">
        <f>ROUND(E375*F375,2)</f>
        <v>0</v>
      </c>
      <c r="H375" s="228">
        <v>0</v>
      </c>
      <c r="I375" s="227">
        <f>ROUND(E375*H375,2)</f>
        <v>0</v>
      </c>
      <c r="J375" s="228">
        <v>234.5</v>
      </c>
      <c r="K375" s="227">
        <f>ROUND(E375*J375,2)</f>
        <v>357.39</v>
      </c>
      <c r="L375" s="227">
        <v>15</v>
      </c>
      <c r="M375" s="227">
        <f>G375*(1+L375/100)</f>
        <v>0</v>
      </c>
      <c r="N375" s="227">
        <v>0</v>
      </c>
      <c r="O375" s="227">
        <f>ROUND(E375*N375,2)</f>
        <v>0</v>
      </c>
      <c r="P375" s="227">
        <v>0</v>
      </c>
      <c r="Q375" s="227">
        <f>ROUND(E375*P375,2)</f>
        <v>0</v>
      </c>
      <c r="R375" s="227"/>
      <c r="S375" s="227" t="s">
        <v>139</v>
      </c>
      <c r="T375" s="227" t="s">
        <v>139</v>
      </c>
      <c r="U375" s="227">
        <v>0.49</v>
      </c>
      <c r="V375" s="227">
        <f>ROUND(E375*U375,2)</f>
        <v>0.75</v>
      </c>
      <c r="W375" s="227"/>
      <c r="X375" s="227" t="s">
        <v>495</v>
      </c>
      <c r="Y375" s="208"/>
      <c r="Z375" s="208"/>
      <c r="AA375" s="208"/>
      <c r="AB375" s="208"/>
      <c r="AC375" s="208"/>
      <c r="AD375" s="208"/>
      <c r="AE375" s="208"/>
      <c r="AF375" s="208"/>
      <c r="AG375" s="208" t="s">
        <v>496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5">
      <c r="A376" s="246">
        <v>131</v>
      </c>
      <c r="B376" s="247" t="s">
        <v>503</v>
      </c>
      <c r="C376" s="254" t="s">
        <v>504</v>
      </c>
      <c r="D376" s="248" t="s">
        <v>250</v>
      </c>
      <c r="E376" s="249">
        <v>30.480699999999999</v>
      </c>
      <c r="F376" s="250"/>
      <c r="G376" s="251">
        <f>ROUND(E376*F376,2)</f>
        <v>0</v>
      </c>
      <c r="H376" s="228">
        <v>0</v>
      </c>
      <c r="I376" s="227">
        <f>ROUND(E376*H376,2)</f>
        <v>0</v>
      </c>
      <c r="J376" s="228">
        <v>16</v>
      </c>
      <c r="K376" s="227">
        <f>ROUND(E376*J376,2)</f>
        <v>487.69</v>
      </c>
      <c r="L376" s="227">
        <v>15</v>
      </c>
      <c r="M376" s="227">
        <f>G376*(1+L376/100)</f>
        <v>0</v>
      </c>
      <c r="N376" s="227">
        <v>0</v>
      </c>
      <c r="O376" s="227">
        <f>ROUND(E376*N376,2)</f>
        <v>0</v>
      </c>
      <c r="P376" s="227">
        <v>0</v>
      </c>
      <c r="Q376" s="227">
        <f>ROUND(E376*P376,2)</f>
        <v>0</v>
      </c>
      <c r="R376" s="227"/>
      <c r="S376" s="227" t="s">
        <v>139</v>
      </c>
      <c r="T376" s="227" t="s">
        <v>139</v>
      </c>
      <c r="U376" s="227">
        <v>0</v>
      </c>
      <c r="V376" s="227">
        <f>ROUND(E376*U376,2)</f>
        <v>0</v>
      </c>
      <c r="W376" s="227"/>
      <c r="X376" s="227" t="s">
        <v>495</v>
      </c>
      <c r="Y376" s="208"/>
      <c r="Z376" s="208"/>
      <c r="AA376" s="208"/>
      <c r="AB376" s="208"/>
      <c r="AC376" s="208"/>
      <c r="AD376" s="208"/>
      <c r="AE376" s="208"/>
      <c r="AF376" s="208"/>
      <c r="AG376" s="208" t="s">
        <v>496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5">
      <c r="A377" s="246">
        <v>132</v>
      </c>
      <c r="B377" s="247" t="s">
        <v>505</v>
      </c>
      <c r="C377" s="254" t="s">
        <v>506</v>
      </c>
      <c r="D377" s="248" t="s">
        <v>250</v>
      </c>
      <c r="E377" s="249">
        <v>1.5240400000000001</v>
      </c>
      <c r="F377" s="250"/>
      <c r="G377" s="251">
        <f>ROUND(E377*F377,2)</f>
        <v>0</v>
      </c>
      <c r="H377" s="228">
        <v>0</v>
      </c>
      <c r="I377" s="227">
        <f>ROUND(E377*H377,2)</f>
        <v>0</v>
      </c>
      <c r="J377" s="228">
        <v>331</v>
      </c>
      <c r="K377" s="227">
        <f>ROUND(E377*J377,2)</f>
        <v>504.46</v>
      </c>
      <c r="L377" s="227">
        <v>15</v>
      </c>
      <c r="M377" s="227">
        <f>G377*(1+L377/100)</f>
        <v>0</v>
      </c>
      <c r="N377" s="227">
        <v>0</v>
      </c>
      <c r="O377" s="227">
        <f>ROUND(E377*N377,2)</f>
        <v>0</v>
      </c>
      <c r="P377" s="227">
        <v>0</v>
      </c>
      <c r="Q377" s="227">
        <f>ROUND(E377*P377,2)</f>
        <v>0</v>
      </c>
      <c r="R377" s="227"/>
      <c r="S377" s="227" t="s">
        <v>139</v>
      </c>
      <c r="T377" s="227" t="s">
        <v>139</v>
      </c>
      <c r="U377" s="227">
        <v>0.94199999999999995</v>
      </c>
      <c r="V377" s="227">
        <f>ROUND(E377*U377,2)</f>
        <v>1.44</v>
      </c>
      <c r="W377" s="227"/>
      <c r="X377" s="227" t="s">
        <v>495</v>
      </c>
      <c r="Y377" s="208"/>
      <c r="Z377" s="208"/>
      <c r="AA377" s="208"/>
      <c r="AB377" s="208"/>
      <c r="AC377" s="208"/>
      <c r="AD377" s="208"/>
      <c r="AE377" s="208"/>
      <c r="AF377" s="208"/>
      <c r="AG377" s="208" t="s">
        <v>496</v>
      </c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5">
      <c r="A378" s="246">
        <v>133</v>
      </c>
      <c r="B378" s="247" t="s">
        <v>507</v>
      </c>
      <c r="C378" s="254" t="s">
        <v>508</v>
      </c>
      <c r="D378" s="248" t="s">
        <v>250</v>
      </c>
      <c r="E378" s="249">
        <v>4.5721100000000003</v>
      </c>
      <c r="F378" s="250"/>
      <c r="G378" s="251">
        <f>ROUND(E378*F378,2)</f>
        <v>0</v>
      </c>
      <c r="H378" s="228">
        <v>0</v>
      </c>
      <c r="I378" s="227">
        <f>ROUND(E378*H378,2)</f>
        <v>0</v>
      </c>
      <c r="J378" s="228">
        <v>36.9</v>
      </c>
      <c r="K378" s="227">
        <f>ROUND(E378*J378,2)</f>
        <v>168.71</v>
      </c>
      <c r="L378" s="227">
        <v>15</v>
      </c>
      <c r="M378" s="227">
        <f>G378*(1+L378/100)</f>
        <v>0</v>
      </c>
      <c r="N378" s="227">
        <v>0</v>
      </c>
      <c r="O378" s="227">
        <f>ROUND(E378*N378,2)</f>
        <v>0</v>
      </c>
      <c r="P378" s="227">
        <v>0</v>
      </c>
      <c r="Q378" s="227">
        <f>ROUND(E378*P378,2)</f>
        <v>0</v>
      </c>
      <c r="R378" s="227"/>
      <c r="S378" s="227" t="s">
        <v>139</v>
      </c>
      <c r="T378" s="227" t="s">
        <v>139</v>
      </c>
      <c r="U378" s="227">
        <v>0.105</v>
      </c>
      <c r="V378" s="227">
        <f>ROUND(E378*U378,2)</f>
        <v>0.48</v>
      </c>
      <c r="W378" s="227"/>
      <c r="X378" s="227" t="s">
        <v>495</v>
      </c>
      <c r="Y378" s="208"/>
      <c r="Z378" s="208"/>
      <c r="AA378" s="208"/>
      <c r="AB378" s="208"/>
      <c r="AC378" s="208"/>
      <c r="AD378" s="208"/>
      <c r="AE378" s="208"/>
      <c r="AF378" s="208"/>
      <c r="AG378" s="208" t="s">
        <v>496</v>
      </c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5">
      <c r="A379" s="246">
        <v>134</v>
      </c>
      <c r="B379" s="247" t="s">
        <v>509</v>
      </c>
      <c r="C379" s="254" t="s">
        <v>510</v>
      </c>
      <c r="D379" s="248" t="s">
        <v>250</v>
      </c>
      <c r="E379" s="249">
        <v>1.5240400000000001</v>
      </c>
      <c r="F379" s="250"/>
      <c r="G379" s="251">
        <f>ROUND(E379*F379,2)</f>
        <v>0</v>
      </c>
      <c r="H379" s="228">
        <v>0</v>
      </c>
      <c r="I379" s="227">
        <f>ROUND(E379*H379,2)</f>
        <v>0</v>
      </c>
      <c r="J379" s="228">
        <v>300</v>
      </c>
      <c r="K379" s="227">
        <f>ROUND(E379*J379,2)</f>
        <v>457.21</v>
      </c>
      <c r="L379" s="227">
        <v>15</v>
      </c>
      <c r="M379" s="227">
        <f>G379*(1+L379/100)</f>
        <v>0</v>
      </c>
      <c r="N379" s="227">
        <v>0</v>
      </c>
      <c r="O379" s="227">
        <f>ROUND(E379*N379,2)</f>
        <v>0</v>
      </c>
      <c r="P379" s="227">
        <v>0</v>
      </c>
      <c r="Q379" s="227">
        <f>ROUND(E379*P379,2)</f>
        <v>0</v>
      </c>
      <c r="R379" s="227"/>
      <c r="S379" s="227" t="s">
        <v>511</v>
      </c>
      <c r="T379" s="227" t="s">
        <v>511</v>
      </c>
      <c r="U379" s="227">
        <v>0</v>
      </c>
      <c r="V379" s="227">
        <f>ROUND(E379*U379,2)</f>
        <v>0</v>
      </c>
      <c r="W379" s="227"/>
      <c r="X379" s="227" t="s">
        <v>495</v>
      </c>
      <c r="Y379" s="208"/>
      <c r="Z379" s="208"/>
      <c r="AA379" s="208"/>
      <c r="AB379" s="208"/>
      <c r="AC379" s="208"/>
      <c r="AD379" s="208"/>
      <c r="AE379" s="208"/>
      <c r="AF379" s="208"/>
      <c r="AG379" s="208" t="s">
        <v>496</v>
      </c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x14ac:dyDescent="0.25">
      <c r="A380" s="234" t="s">
        <v>134</v>
      </c>
      <c r="B380" s="235" t="s">
        <v>107</v>
      </c>
      <c r="C380" s="253" t="s">
        <v>30</v>
      </c>
      <c r="D380" s="236"/>
      <c r="E380" s="237"/>
      <c r="F380" s="238"/>
      <c r="G380" s="239">
        <f>SUMIF(AG381:AG388,"&lt;&gt;NOR",G381:G388)</f>
        <v>0</v>
      </c>
      <c r="H380" s="233"/>
      <c r="I380" s="233">
        <f>SUM(I381:I388)</f>
        <v>0</v>
      </c>
      <c r="J380" s="233"/>
      <c r="K380" s="233">
        <f>SUM(K381:K388)</f>
        <v>12400</v>
      </c>
      <c r="L380" s="233"/>
      <c r="M380" s="233">
        <f>SUM(M381:M388)</f>
        <v>0</v>
      </c>
      <c r="N380" s="233"/>
      <c r="O380" s="233">
        <f>SUM(O381:O388)</f>
        <v>0</v>
      </c>
      <c r="P380" s="233"/>
      <c r="Q380" s="233">
        <f>SUM(Q381:Q388)</f>
        <v>0</v>
      </c>
      <c r="R380" s="233"/>
      <c r="S380" s="233"/>
      <c r="T380" s="233"/>
      <c r="U380" s="233"/>
      <c r="V380" s="233">
        <f>SUM(V381:V388)</f>
        <v>0</v>
      </c>
      <c r="W380" s="233"/>
      <c r="X380" s="233"/>
      <c r="AG380" t="s">
        <v>135</v>
      </c>
    </row>
    <row r="381" spans="1:60" outlineLevel="1" x14ac:dyDescent="0.25">
      <c r="A381" s="246">
        <v>135</v>
      </c>
      <c r="B381" s="247" t="s">
        <v>512</v>
      </c>
      <c r="C381" s="254" t="s">
        <v>513</v>
      </c>
      <c r="D381" s="248" t="s">
        <v>514</v>
      </c>
      <c r="E381" s="249">
        <v>1</v>
      </c>
      <c r="F381" s="250"/>
      <c r="G381" s="251">
        <f>ROUND(E381*F381,2)</f>
        <v>0</v>
      </c>
      <c r="H381" s="228">
        <v>0</v>
      </c>
      <c r="I381" s="227">
        <f>ROUND(E381*H381,2)</f>
        <v>0</v>
      </c>
      <c r="J381" s="228">
        <v>300</v>
      </c>
      <c r="K381" s="227">
        <f>ROUND(E381*J381,2)</f>
        <v>300</v>
      </c>
      <c r="L381" s="227">
        <v>15</v>
      </c>
      <c r="M381" s="227">
        <f>G381*(1+L381/100)</f>
        <v>0</v>
      </c>
      <c r="N381" s="227">
        <v>0</v>
      </c>
      <c r="O381" s="227">
        <f>ROUND(E381*N381,2)</f>
        <v>0</v>
      </c>
      <c r="P381" s="227">
        <v>0</v>
      </c>
      <c r="Q381" s="227">
        <f>ROUND(E381*P381,2)</f>
        <v>0</v>
      </c>
      <c r="R381" s="227"/>
      <c r="S381" s="227" t="s">
        <v>145</v>
      </c>
      <c r="T381" s="227" t="s">
        <v>146</v>
      </c>
      <c r="U381" s="227">
        <v>0</v>
      </c>
      <c r="V381" s="227">
        <f>ROUND(E381*U381,2)</f>
        <v>0</v>
      </c>
      <c r="W381" s="227"/>
      <c r="X381" s="227" t="s">
        <v>515</v>
      </c>
      <c r="Y381" s="208"/>
      <c r="Z381" s="208"/>
      <c r="AA381" s="208"/>
      <c r="AB381" s="208"/>
      <c r="AC381" s="208"/>
      <c r="AD381" s="208"/>
      <c r="AE381" s="208"/>
      <c r="AF381" s="208"/>
      <c r="AG381" s="208" t="s">
        <v>516</v>
      </c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5">
      <c r="A382" s="246">
        <v>136</v>
      </c>
      <c r="B382" s="247" t="s">
        <v>517</v>
      </c>
      <c r="C382" s="254" t="s">
        <v>518</v>
      </c>
      <c r="D382" s="248" t="s">
        <v>514</v>
      </c>
      <c r="E382" s="249">
        <v>1</v>
      </c>
      <c r="F382" s="250"/>
      <c r="G382" s="251">
        <f>ROUND(E382*F382,2)</f>
        <v>0</v>
      </c>
      <c r="H382" s="228">
        <v>0</v>
      </c>
      <c r="I382" s="227">
        <f>ROUND(E382*H382,2)</f>
        <v>0</v>
      </c>
      <c r="J382" s="228">
        <v>2000</v>
      </c>
      <c r="K382" s="227">
        <f>ROUND(E382*J382,2)</f>
        <v>2000</v>
      </c>
      <c r="L382" s="227">
        <v>15</v>
      </c>
      <c r="M382" s="227">
        <f>G382*(1+L382/100)</f>
        <v>0</v>
      </c>
      <c r="N382" s="227">
        <v>0</v>
      </c>
      <c r="O382" s="227">
        <f>ROUND(E382*N382,2)</f>
        <v>0</v>
      </c>
      <c r="P382" s="227">
        <v>0</v>
      </c>
      <c r="Q382" s="227">
        <f>ROUND(E382*P382,2)</f>
        <v>0</v>
      </c>
      <c r="R382" s="227"/>
      <c r="S382" s="227" t="s">
        <v>145</v>
      </c>
      <c r="T382" s="227" t="s">
        <v>146</v>
      </c>
      <c r="U382" s="227">
        <v>0</v>
      </c>
      <c r="V382" s="227">
        <f>ROUND(E382*U382,2)</f>
        <v>0</v>
      </c>
      <c r="W382" s="227"/>
      <c r="X382" s="227" t="s">
        <v>515</v>
      </c>
      <c r="Y382" s="208"/>
      <c r="Z382" s="208"/>
      <c r="AA382" s="208"/>
      <c r="AB382" s="208"/>
      <c r="AC382" s="208"/>
      <c r="AD382" s="208"/>
      <c r="AE382" s="208"/>
      <c r="AF382" s="208"/>
      <c r="AG382" s="208" t="s">
        <v>516</v>
      </c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5">
      <c r="A383" s="246">
        <v>137</v>
      </c>
      <c r="B383" s="247" t="s">
        <v>519</v>
      </c>
      <c r="C383" s="254" t="s">
        <v>520</v>
      </c>
      <c r="D383" s="248" t="s">
        <v>514</v>
      </c>
      <c r="E383" s="249">
        <v>1</v>
      </c>
      <c r="F383" s="250"/>
      <c r="G383" s="251">
        <f>ROUND(E383*F383,2)</f>
        <v>0</v>
      </c>
      <c r="H383" s="228">
        <v>0</v>
      </c>
      <c r="I383" s="227">
        <f>ROUND(E383*H383,2)</f>
        <v>0</v>
      </c>
      <c r="J383" s="228">
        <v>4000</v>
      </c>
      <c r="K383" s="227">
        <f>ROUND(E383*J383,2)</f>
        <v>4000</v>
      </c>
      <c r="L383" s="227">
        <v>15</v>
      </c>
      <c r="M383" s="227">
        <f>G383*(1+L383/100)</f>
        <v>0</v>
      </c>
      <c r="N383" s="227">
        <v>0</v>
      </c>
      <c r="O383" s="227">
        <f>ROUND(E383*N383,2)</f>
        <v>0</v>
      </c>
      <c r="P383" s="227">
        <v>0</v>
      </c>
      <c r="Q383" s="227">
        <f>ROUND(E383*P383,2)</f>
        <v>0</v>
      </c>
      <c r="R383" s="227"/>
      <c r="S383" s="227" t="s">
        <v>145</v>
      </c>
      <c r="T383" s="227" t="s">
        <v>146</v>
      </c>
      <c r="U383" s="227">
        <v>0</v>
      </c>
      <c r="V383" s="227">
        <f>ROUND(E383*U383,2)</f>
        <v>0</v>
      </c>
      <c r="W383" s="227"/>
      <c r="X383" s="227" t="s">
        <v>515</v>
      </c>
      <c r="Y383" s="208"/>
      <c r="Z383" s="208"/>
      <c r="AA383" s="208"/>
      <c r="AB383" s="208"/>
      <c r="AC383" s="208"/>
      <c r="AD383" s="208"/>
      <c r="AE383" s="208"/>
      <c r="AF383" s="208"/>
      <c r="AG383" s="208" t="s">
        <v>516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5">
      <c r="A384" s="246">
        <v>138</v>
      </c>
      <c r="B384" s="247" t="s">
        <v>521</v>
      </c>
      <c r="C384" s="254" t="s">
        <v>522</v>
      </c>
      <c r="D384" s="248" t="s">
        <v>514</v>
      </c>
      <c r="E384" s="249">
        <v>1</v>
      </c>
      <c r="F384" s="250"/>
      <c r="G384" s="251">
        <f>ROUND(E384*F384,2)</f>
        <v>0</v>
      </c>
      <c r="H384" s="228">
        <v>0</v>
      </c>
      <c r="I384" s="227">
        <f>ROUND(E384*H384,2)</f>
        <v>0</v>
      </c>
      <c r="J384" s="228">
        <v>2000</v>
      </c>
      <c r="K384" s="227">
        <f>ROUND(E384*J384,2)</f>
        <v>2000</v>
      </c>
      <c r="L384" s="227">
        <v>15</v>
      </c>
      <c r="M384" s="227">
        <f>G384*(1+L384/100)</f>
        <v>0</v>
      </c>
      <c r="N384" s="227">
        <v>0</v>
      </c>
      <c r="O384" s="227">
        <f>ROUND(E384*N384,2)</f>
        <v>0</v>
      </c>
      <c r="P384" s="227">
        <v>0</v>
      </c>
      <c r="Q384" s="227">
        <f>ROUND(E384*P384,2)</f>
        <v>0</v>
      </c>
      <c r="R384" s="227"/>
      <c r="S384" s="227" t="s">
        <v>145</v>
      </c>
      <c r="T384" s="227" t="s">
        <v>146</v>
      </c>
      <c r="U384" s="227">
        <v>0</v>
      </c>
      <c r="V384" s="227">
        <f>ROUND(E384*U384,2)</f>
        <v>0</v>
      </c>
      <c r="W384" s="227"/>
      <c r="X384" s="227" t="s">
        <v>515</v>
      </c>
      <c r="Y384" s="208"/>
      <c r="Z384" s="208"/>
      <c r="AA384" s="208"/>
      <c r="AB384" s="208"/>
      <c r="AC384" s="208"/>
      <c r="AD384" s="208"/>
      <c r="AE384" s="208"/>
      <c r="AF384" s="208"/>
      <c r="AG384" s="208" t="s">
        <v>516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5">
      <c r="A385" s="246">
        <v>139</v>
      </c>
      <c r="B385" s="247" t="s">
        <v>523</v>
      </c>
      <c r="C385" s="254" t="s">
        <v>524</v>
      </c>
      <c r="D385" s="248" t="s">
        <v>514</v>
      </c>
      <c r="E385" s="249">
        <v>1</v>
      </c>
      <c r="F385" s="250"/>
      <c r="G385" s="251">
        <f>ROUND(E385*F385,2)</f>
        <v>0</v>
      </c>
      <c r="H385" s="228">
        <v>0</v>
      </c>
      <c r="I385" s="227">
        <f>ROUND(E385*H385,2)</f>
        <v>0</v>
      </c>
      <c r="J385" s="228">
        <v>1000</v>
      </c>
      <c r="K385" s="227">
        <f>ROUND(E385*J385,2)</f>
        <v>1000</v>
      </c>
      <c r="L385" s="227">
        <v>15</v>
      </c>
      <c r="M385" s="227">
        <f>G385*(1+L385/100)</f>
        <v>0</v>
      </c>
      <c r="N385" s="227">
        <v>0</v>
      </c>
      <c r="O385" s="227">
        <f>ROUND(E385*N385,2)</f>
        <v>0</v>
      </c>
      <c r="P385" s="227">
        <v>0</v>
      </c>
      <c r="Q385" s="227">
        <f>ROUND(E385*P385,2)</f>
        <v>0</v>
      </c>
      <c r="R385" s="227"/>
      <c r="S385" s="227" t="s">
        <v>145</v>
      </c>
      <c r="T385" s="227" t="s">
        <v>146</v>
      </c>
      <c r="U385" s="227">
        <v>0</v>
      </c>
      <c r="V385" s="227">
        <f>ROUND(E385*U385,2)</f>
        <v>0</v>
      </c>
      <c r="W385" s="227"/>
      <c r="X385" s="227" t="s">
        <v>515</v>
      </c>
      <c r="Y385" s="208"/>
      <c r="Z385" s="208"/>
      <c r="AA385" s="208"/>
      <c r="AB385" s="208"/>
      <c r="AC385" s="208"/>
      <c r="AD385" s="208"/>
      <c r="AE385" s="208"/>
      <c r="AF385" s="208"/>
      <c r="AG385" s="208" t="s">
        <v>516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5">
      <c r="A386" s="246">
        <v>140</v>
      </c>
      <c r="B386" s="247" t="s">
        <v>525</v>
      </c>
      <c r="C386" s="254" t="s">
        <v>526</v>
      </c>
      <c r="D386" s="248" t="s">
        <v>514</v>
      </c>
      <c r="E386" s="249">
        <v>1</v>
      </c>
      <c r="F386" s="250"/>
      <c r="G386" s="251">
        <f>ROUND(E386*F386,2)</f>
        <v>0</v>
      </c>
      <c r="H386" s="228">
        <v>0</v>
      </c>
      <c r="I386" s="227">
        <f>ROUND(E386*H386,2)</f>
        <v>0</v>
      </c>
      <c r="J386" s="228">
        <v>100</v>
      </c>
      <c r="K386" s="227">
        <f>ROUND(E386*J386,2)</f>
        <v>100</v>
      </c>
      <c r="L386" s="227">
        <v>15</v>
      </c>
      <c r="M386" s="227">
        <f>G386*(1+L386/100)</f>
        <v>0</v>
      </c>
      <c r="N386" s="227">
        <v>0</v>
      </c>
      <c r="O386" s="227">
        <f>ROUND(E386*N386,2)</f>
        <v>0</v>
      </c>
      <c r="P386" s="227">
        <v>0</v>
      </c>
      <c r="Q386" s="227">
        <f>ROUND(E386*P386,2)</f>
        <v>0</v>
      </c>
      <c r="R386" s="227"/>
      <c r="S386" s="227" t="s">
        <v>145</v>
      </c>
      <c r="T386" s="227" t="s">
        <v>146</v>
      </c>
      <c r="U386" s="227">
        <v>0</v>
      </c>
      <c r="V386" s="227">
        <f>ROUND(E386*U386,2)</f>
        <v>0</v>
      </c>
      <c r="W386" s="227"/>
      <c r="X386" s="227" t="s">
        <v>515</v>
      </c>
      <c r="Y386" s="208"/>
      <c r="Z386" s="208"/>
      <c r="AA386" s="208"/>
      <c r="AB386" s="208"/>
      <c r="AC386" s="208"/>
      <c r="AD386" s="208"/>
      <c r="AE386" s="208"/>
      <c r="AF386" s="208"/>
      <c r="AG386" s="208" t="s">
        <v>516</v>
      </c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5">
      <c r="A387" s="246">
        <v>141</v>
      </c>
      <c r="B387" s="247" t="s">
        <v>527</v>
      </c>
      <c r="C387" s="254" t="s">
        <v>528</v>
      </c>
      <c r="D387" s="248" t="s">
        <v>514</v>
      </c>
      <c r="E387" s="249">
        <v>1</v>
      </c>
      <c r="F387" s="250"/>
      <c r="G387" s="251">
        <f>ROUND(E387*F387,2)</f>
        <v>0</v>
      </c>
      <c r="H387" s="228">
        <v>0</v>
      </c>
      <c r="I387" s="227">
        <f>ROUND(E387*H387,2)</f>
        <v>0</v>
      </c>
      <c r="J387" s="228">
        <v>1000</v>
      </c>
      <c r="K387" s="227">
        <f>ROUND(E387*J387,2)</f>
        <v>1000</v>
      </c>
      <c r="L387" s="227">
        <v>15</v>
      </c>
      <c r="M387" s="227">
        <f>G387*(1+L387/100)</f>
        <v>0</v>
      </c>
      <c r="N387" s="227">
        <v>0</v>
      </c>
      <c r="O387" s="227">
        <f>ROUND(E387*N387,2)</f>
        <v>0</v>
      </c>
      <c r="P387" s="227">
        <v>0</v>
      </c>
      <c r="Q387" s="227">
        <f>ROUND(E387*P387,2)</f>
        <v>0</v>
      </c>
      <c r="R387" s="227"/>
      <c r="S387" s="227" t="s">
        <v>145</v>
      </c>
      <c r="T387" s="227" t="s">
        <v>146</v>
      </c>
      <c r="U387" s="227">
        <v>0</v>
      </c>
      <c r="V387" s="227">
        <f>ROUND(E387*U387,2)</f>
        <v>0</v>
      </c>
      <c r="W387" s="227"/>
      <c r="X387" s="227" t="s">
        <v>515</v>
      </c>
      <c r="Y387" s="208"/>
      <c r="Z387" s="208"/>
      <c r="AA387" s="208"/>
      <c r="AB387" s="208"/>
      <c r="AC387" s="208"/>
      <c r="AD387" s="208"/>
      <c r="AE387" s="208"/>
      <c r="AF387" s="208"/>
      <c r="AG387" s="208" t="s">
        <v>516</v>
      </c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5">
      <c r="A388" s="240">
        <v>142</v>
      </c>
      <c r="B388" s="241" t="s">
        <v>529</v>
      </c>
      <c r="C388" s="255" t="s">
        <v>530</v>
      </c>
      <c r="D388" s="242" t="s">
        <v>514</v>
      </c>
      <c r="E388" s="243">
        <v>1</v>
      </c>
      <c r="F388" s="244"/>
      <c r="G388" s="245">
        <f>ROUND(E388*F388,2)</f>
        <v>0</v>
      </c>
      <c r="H388" s="228">
        <v>0</v>
      </c>
      <c r="I388" s="227">
        <f>ROUND(E388*H388,2)</f>
        <v>0</v>
      </c>
      <c r="J388" s="228">
        <v>2000</v>
      </c>
      <c r="K388" s="227">
        <f>ROUND(E388*J388,2)</f>
        <v>2000</v>
      </c>
      <c r="L388" s="227">
        <v>15</v>
      </c>
      <c r="M388" s="227">
        <f>G388*(1+L388/100)</f>
        <v>0</v>
      </c>
      <c r="N388" s="227">
        <v>0</v>
      </c>
      <c r="O388" s="227">
        <f>ROUND(E388*N388,2)</f>
        <v>0</v>
      </c>
      <c r="P388" s="227">
        <v>0</v>
      </c>
      <c r="Q388" s="227">
        <f>ROUND(E388*P388,2)</f>
        <v>0</v>
      </c>
      <c r="R388" s="227"/>
      <c r="S388" s="227" t="s">
        <v>145</v>
      </c>
      <c r="T388" s="227" t="s">
        <v>146</v>
      </c>
      <c r="U388" s="227">
        <v>0</v>
      </c>
      <c r="V388" s="227">
        <f>ROUND(E388*U388,2)</f>
        <v>0</v>
      </c>
      <c r="W388" s="227"/>
      <c r="X388" s="227" t="s">
        <v>515</v>
      </c>
      <c r="Y388" s="208"/>
      <c r="Z388" s="208"/>
      <c r="AA388" s="208"/>
      <c r="AB388" s="208"/>
      <c r="AC388" s="208"/>
      <c r="AD388" s="208"/>
      <c r="AE388" s="208"/>
      <c r="AF388" s="208"/>
      <c r="AG388" s="208" t="s">
        <v>516</v>
      </c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x14ac:dyDescent="0.25">
      <c r="A389" s="3"/>
      <c r="B389" s="4"/>
      <c r="C389" s="259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AE389">
        <v>15</v>
      </c>
      <c r="AF389">
        <v>21</v>
      </c>
      <c r="AG389" t="s">
        <v>121</v>
      </c>
    </row>
    <row r="390" spans="1:60" x14ac:dyDescent="0.25">
      <c r="A390" s="211"/>
      <c r="B390" s="212" t="s">
        <v>31</v>
      </c>
      <c r="C390" s="260"/>
      <c r="D390" s="213"/>
      <c r="E390" s="214"/>
      <c r="F390" s="214"/>
      <c r="G390" s="252">
        <f>G8+G13+G60+G67+G70+G84+G105+G107+G111+G115+G122+G126+G143+G148+G156+G158+G162+G192+G208+G229+G236+G250+G349+G351+G366+G370+G380</f>
        <v>0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AE390">
        <f>SUMIF(L7:L388,AE389,G7:G388)</f>
        <v>0</v>
      </c>
      <c r="AF390">
        <f>SUMIF(L7:L388,AF389,G7:G388)</f>
        <v>0</v>
      </c>
      <c r="AG390" t="s">
        <v>531</v>
      </c>
    </row>
    <row r="391" spans="1:60" x14ac:dyDescent="0.25">
      <c r="A391" s="3"/>
      <c r="B391" s="4"/>
      <c r="C391" s="259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60" x14ac:dyDescent="0.25">
      <c r="A392" s="3"/>
      <c r="B392" s="4"/>
      <c r="C392" s="259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60" x14ac:dyDescent="0.25">
      <c r="A393" s="215" t="s">
        <v>532</v>
      </c>
      <c r="B393" s="215"/>
      <c r="C393" s="261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60" x14ac:dyDescent="0.25">
      <c r="A394" s="216"/>
      <c r="B394" s="217"/>
      <c r="C394" s="262"/>
      <c r="D394" s="217"/>
      <c r="E394" s="217"/>
      <c r="F394" s="217"/>
      <c r="G394" s="21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G394" t="s">
        <v>533</v>
      </c>
    </row>
    <row r="395" spans="1:60" x14ac:dyDescent="0.25">
      <c r="A395" s="219"/>
      <c r="B395" s="220"/>
      <c r="C395" s="263"/>
      <c r="D395" s="220"/>
      <c r="E395" s="220"/>
      <c r="F395" s="220"/>
      <c r="G395" s="22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60" x14ac:dyDescent="0.25">
      <c r="A396" s="219"/>
      <c r="B396" s="220"/>
      <c r="C396" s="263"/>
      <c r="D396" s="220"/>
      <c r="E396" s="220"/>
      <c r="F396" s="220"/>
      <c r="G396" s="22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60" x14ac:dyDescent="0.25">
      <c r="A397" s="219"/>
      <c r="B397" s="220"/>
      <c r="C397" s="263"/>
      <c r="D397" s="220"/>
      <c r="E397" s="220"/>
      <c r="F397" s="220"/>
      <c r="G397" s="22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 x14ac:dyDescent="0.25">
      <c r="A398" s="222"/>
      <c r="B398" s="223"/>
      <c r="C398" s="264"/>
      <c r="D398" s="223"/>
      <c r="E398" s="223"/>
      <c r="F398" s="223"/>
      <c r="G398" s="22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60" x14ac:dyDescent="0.25">
      <c r="A399" s="3"/>
      <c r="B399" s="4"/>
      <c r="C399" s="259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60" x14ac:dyDescent="0.25">
      <c r="C400" s="265"/>
      <c r="D400" s="10"/>
      <c r="AG400" t="s">
        <v>534</v>
      </c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93:C393"/>
    <mergeCell ref="A394:G39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2023-11-02T13:14:46Z</dcterms:modified>
</cp:coreProperties>
</file>