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596CFE68-E5AE-4A36-A98D-CAEF9048A6C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Pol'!$A$1:$X$509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V27" i="12"/>
  <c r="G28" i="12"/>
  <c r="I28" i="12"/>
  <c r="I27" i="12" s="1"/>
  <c r="K28" i="12"/>
  <c r="M28" i="12"/>
  <c r="O28" i="12"/>
  <c r="O27" i="12" s="1"/>
  <c r="Q28" i="12"/>
  <c r="Q27" i="12" s="1"/>
  <c r="V28" i="12"/>
  <c r="G31" i="12"/>
  <c r="M31" i="12" s="1"/>
  <c r="M27" i="12" s="1"/>
  <c r="I31" i="12"/>
  <c r="K31" i="12"/>
  <c r="K27" i="12" s="1"/>
  <c r="O31" i="12"/>
  <c r="Q31" i="12"/>
  <c r="V31" i="12"/>
  <c r="G34" i="12"/>
  <c r="M34" i="12" s="1"/>
  <c r="I34" i="12"/>
  <c r="I33" i="12" s="1"/>
  <c r="K34" i="12"/>
  <c r="K33" i="12" s="1"/>
  <c r="O34" i="12"/>
  <c r="O33" i="12" s="1"/>
  <c r="Q34" i="12"/>
  <c r="V34" i="12"/>
  <c r="G45" i="12"/>
  <c r="I45" i="12"/>
  <c r="K45" i="12"/>
  <c r="O45" i="12"/>
  <c r="Q45" i="12"/>
  <c r="Q33" i="12" s="1"/>
  <c r="V45" i="12"/>
  <c r="G47" i="12"/>
  <c r="I47" i="12"/>
  <c r="K47" i="12"/>
  <c r="M47" i="12"/>
  <c r="O47" i="12"/>
  <c r="Q47" i="12"/>
  <c r="V47" i="12"/>
  <c r="G52" i="12"/>
  <c r="M52" i="12" s="1"/>
  <c r="I52" i="12"/>
  <c r="K52" i="12"/>
  <c r="O52" i="12"/>
  <c r="Q52" i="12"/>
  <c r="V52" i="12"/>
  <c r="G64" i="12"/>
  <c r="M64" i="12" s="1"/>
  <c r="I64" i="12"/>
  <c r="K64" i="12"/>
  <c r="O64" i="12"/>
  <c r="Q64" i="12"/>
  <c r="V64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80" i="12"/>
  <c r="M80" i="12" s="1"/>
  <c r="I80" i="12"/>
  <c r="K80" i="12"/>
  <c r="O80" i="12"/>
  <c r="Q80" i="12"/>
  <c r="V80" i="12"/>
  <c r="V33" i="12" s="1"/>
  <c r="G91" i="12"/>
  <c r="I91" i="12"/>
  <c r="K91" i="12"/>
  <c r="M91" i="12"/>
  <c r="O91" i="12"/>
  <c r="Q91" i="12"/>
  <c r="V91" i="12"/>
  <c r="G92" i="12"/>
  <c r="I52" i="1" s="1"/>
  <c r="G93" i="12"/>
  <c r="I93" i="12"/>
  <c r="I92" i="12" s="1"/>
  <c r="K93" i="12"/>
  <c r="M93" i="12"/>
  <c r="O93" i="12"/>
  <c r="O92" i="12" s="1"/>
  <c r="Q93" i="12"/>
  <c r="V93" i="12"/>
  <c r="V92" i="12" s="1"/>
  <c r="G98" i="12"/>
  <c r="M98" i="12" s="1"/>
  <c r="I98" i="12"/>
  <c r="K98" i="12"/>
  <c r="K92" i="12" s="1"/>
  <c r="O98" i="12"/>
  <c r="Q98" i="12"/>
  <c r="V98" i="12"/>
  <c r="G103" i="12"/>
  <c r="M103" i="12" s="1"/>
  <c r="I103" i="12"/>
  <c r="K103" i="12"/>
  <c r="O103" i="12"/>
  <c r="Q103" i="12"/>
  <c r="Q92" i="12" s="1"/>
  <c r="V103" i="12"/>
  <c r="I108" i="12"/>
  <c r="O108" i="12"/>
  <c r="G109" i="12"/>
  <c r="M109" i="12" s="1"/>
  <c r="I109" i="12"/>
  <c r="K109" i="12"/>
  <c r="K108" i="12" s="1"/>
  <c r="O109" i="12"/>
  <c r="Q109" i="12"/>
  <c r="Q108" i="12" s="1"/>
  <c r="V109" i="12"/>
  <c r="G110" i="12"/>
  <c r="G108" i="12" s="1"/>
  <c r="I53" i="1" s="1"/>
  <c r="I110" i="12"/>
  <c r="K110" i="12"/>
  <c r="M110" i="12"/>
  <c r="O110" i="12"/>
  <c r="Q110" i="12"/>
  <c r="V110" i="12"/>
  <c r="V108" i="12" s="1"/>
  <c r="O111" i="12"/>
  <c r="G112" i="12"/>
  <c r="G111" i="12" s="1"/>
  <c r="I112" i="12"/>
  <c r="K112" i="12"/>
  <c r="K111" i="12" s="1"/>
  <c r="O112" i="12"/>
  <c r="Q112" i="12"/>
  <c r="Q111" i="12" s="1"/>
  <c r="V112" i="12"/>
  <c r="V111" i="12" s="1"/>
  <c r="G119" i="12"/>
  <c r="I119" i="12"/>
  <c r="I111" i="12" s="1"/>
  <c r="K119" i="12"/>
  <c r="M119" i="12"/>
  <c r="O119" i="12"/>
  <c r="Q119" i="12"/>
  <c r="V119" i="12"/>
  <c r="G122" i="12"/>
  <c r="I122" i="12"/>
  <c r="I121" i="12" s="1"/>
  <c r="K122" i="12"/>
  <c r="M122" i="12"/>
  <c r="O122" i="12"/>
  <c r="Q122" i="12"/>
  <c r="Q121" i="12" s="1"/>
  <c r="V122" i="12"/>
  <c r="G127" i="12"/>
  <c r="M127" i="12" s="1"/>
  <c r="I127" i="12"/>
  <c r="K127" i="12"/>
  <c r="O127" i="12"/>
  <c r="O121" i="12" s="1"/>
  <c r="Q127" i="12"/>
  <c r="V127" i="12"/>
  <c r="V121" i="12" s="1"/>
  <c r="G132" i="12"/>
  <c r="M132" i="12" s="1"/>
  <c r="I132" i="12"/>
  <c r="K132" i="12"/>
  <c r="O132" i="12"/>
  <c r="Q132" i="12"/>
  <c r="V132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M141" i="12" s="1"/>
  <c r="I141" i="12"/>
  <c r="K141" i="12"/>
  <c r="K121" i="12" s="1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8" i="12"/>
  <c r="I148" i="12"/>
  <c r="K148" i="12"/>
  <c r="M148" i="12"/>
  <c r="O148" i="12"/>
  <c r="Q148" i="12"/>
  <c r="V148" i="12"/>
  <c r="G160" i="12"/>
  <c r="I160" i="12"/>
  <c r="K160" i="12"/>
  <c r="M160" i="12"/>
  <c r="O160" i="12"/>
  <c r="Q160" i="12"/>
  <c r="V160" i="12"/>
  <c r="G161" i="12"/>
  <c r="I161" i="12"/>
  <c r="K161" i="12"/>
  <c r="M161" i="12"/>
  <c r="O161" i="12"/>
  <c r="Q161" i="12"/>
  <c r="V161" i="12"/>
  <c r="G167" i="12"/>
  <c r="I56" i="1" s="1"/>
  <c r="K167" i="12"/>
  <c r="O167" i="12"/>
  <c r="Q167" i="12"/>
  <c r="V167" i="12"/>
  <c r="G168" i="12"/>
  <c r="I168" i="12"/>
  <c r="I167" i="12" s="1"/>
  <c r="K168" i="12"/>
  <c r="M168" i="12"/>
  <c r="M167" i="12" s="1"/>
  <c r="O168" i="12"/>
  <c r="Q168" i="12"/>
  <c r="V168" i="12"/>
  <c r="K169" i="12"/>
  <c r="G170" i="12"/>
  <c r="M170" i="12" s="1"/>
  <c r="I170" i="12"/>
  <c r="I169" i="12" s="1"/>
  <c r="K170" i="12"/>
  <c r="O170" i="12"/>
  <c r="Q170" i="12"/>
  <c r="Q169" i="12" s="1"/>
  <c r="V170" i="12"/>
  <c r="G173" i="12"/>
  <c r="M173" i="12" s="1"/>
  <c r="I173" i="12"/>
  <c r="K173" i="12"/>
  <c r="O173" i="12"/>
  <c r="O169" i="12" s="1"/>
  <c r="Q173" i="12"/>
  <c r="V173" i="12"/>
  <c r="V169" i="12" s="1"/>
  <c r="G177" i="12"/>
  <c r="I177" i="12"/>
  <c r="K177" i="12"/>
  <c r="M177" i="12"/>
  <c r="O177" i="12"/>
  <c r="Q177" i="12"/>
  <c r="V177" i="12"/>
  <c r="G178" i="12"/>
  <c r="I58" i="1" s="1"/>
  <c r="K178" i="12"/>
  <c r="O178" i="12"/>
  <c r="V178" i="12"/>
  <c r="G179" i="12"/>
  <c r="M179" i="12" s="1"/>
  <c r="M178" i="12" s="1"/>
  <c r="I179" i="12"/>
  <c r="I178" i="12" s="1"/>
  <c r="K179" i="12"/>
  <c r="O179" i="12"/>
  <c r="Q179" i="12"/>
  <c r="Q178" i="12" s="1"/>
  <c r="V179" i="12"/>
  <c r="G181" i="12"/>
  <c r="G180" i="12" s="1"/>
  <c r="I59" i="1" s="1"/>
  <c r="I181" i="12"/>
  <c r="I180" i="12" s="1"/>
  <c r="K181" i="12"/>
  <c r="M181" i="12"/>
  <c r="O181" i="12"/>
  <c r="O180" i="12" s="1"/>
  <c r="Q181" i="12"/>
  <c r="V181" i="12"/>
  <c r="G182" i="12"/>
  <c r="M182" i="12" s="1"/>
  <c r="I182" i="12"/>
  <c r="K182" i="12"/>
  <c r="K180" i="12" s="1"/>
  <c r="O182" i="12"/>
  <c r="Q182" i="12"/>
  <c r="V182" i="12"/>
  <c r="G183" i="12"/>
  <c r="I183" i="12"/>
  <c r="K183" i="12"/>
  <c r="M183" i="12"/>
  <c r="O183" i="12"/>
  <c r="Q183" i="12"/>
  <c r="Q180" i="12" s="1"/>
  <c r="V183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V180" i="12" s="1"/>
  <c r="G187" i="12"/>
  <c r="M187" i="12" s="1"/>
  <c r="I187" i="12"/>
  <c r="K187" i="12"/>
  <c r="O187" i="12"/>
  <c r="Q187" i="12"/>
  <c r="V187" i="12"/>
  <c r="G189" i="12"/>
  <c r="G188" i="12" s="1"/>
  <c r="I60" i="1" s="1"/>
  <c r="I189" i="12"/>
  <c r="I188" i="12" s="1"/>
  <c r="K189" i="12"/>
  <c r="O189" i="12"/>
  <c r="O188" i="12" s="1"/>
  <c r="Q189" i="12"/>
  <c r="V189" i="12"/>
  <c r="G190" i="12"/>
  <c r="M190" i="12" s="1"/>
  <c r="I190" i="12"/>
  <c r="K190" i="12"/>
  <c r="K188" i="12" s="1"/>
  <c r="O190" i="12"/>
  <c r="Q190" i="12"/>
  <c r="V190" i="12"/>
  <c r="G191" i="12"/>
  <c r="I191" i="12"/>
  <c r="K191" i="12"/>
  <c r="M191" i="12"/>
  <c r="O191" i="12"/>
  <c r="Q191" i="12"/>
  <c r="Q188" i="12" s="1"/>
  <c r="V191" i="12"/>
  <c r="G192" i="12"/>
  <c r="M192" i="12" s="1"/>
  <c r="I192" i="12"/>
  <c r="K192" i="12"/>
  <c r="O192" i="12"/>
  <c r="Q192" i="12"/>
  <c r="V192" i="12"/>
  <c r="G193" i="12"/>
  <c r="I193" i="12"/>
  <c r="K193" i="12"/>
  <c r="M193" i="12"/>
  <c r="O193" i="12"/>
  <c r="Q193" i="12"/>
  <c r="V193" i="12"/>
  <c r="G194" i="12"/>
  <c r="M194" i="12" s="1"/>
  <c r="I194" i="12"/>
  <c r="K194" i="12"/>
  <c r="O194" i="12"/>
  <c r="Q194" i="12"/>
  <c r="V194" i="12"/>
  <c r="V188" i="12" s="1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8" i="12"/>
  <c r="M198" i="12" s="1"/>
  <c r="I198" i="12"/>
  <c r="K198" i="12"/>
  <c r="O198" i="12"/>
  <c r="Q198" i="12"/>
  <c r="V198" i="12"/>
  <c r="G202" i="12"/>
  <c r="M202" i="12" s="1"/>
  <c r="I202" i="12"/>
  <c r="K202" i="12"/>
  <c r="O202" i="12"/>
  <c r="Q202" i="12"/>
  <c r="V202" i="12"/>
  <c r="G204" i="12"/>
  <c r="I204" i="12"/>
  <c r="I203" i="12" s="1"/>
  <c r="K204" i="12"/>
  <c r="M204" i="12"/>
  <c r="O204" i="12"/>
  <c r="Q204" i="12"/>
  <c r="Q203" i="12" s="1"/>
  <c r="V204" i="12"/>
  <c r="G205" i="12"/>
  <c r="I205" i="12"/>
  <c r="K205" i="12"/>
  <c r="O205" i="12"/>
  <c r="Q205" i="12"/>
  <c r="V205" i="12"/>
  <c r="V203" i="12" s="1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I208" i="12"/>
  <c r="K208" i="12"/>
  <c r="M208" i="12"/>
  <c r="O208" i="12"/>
  <c r="Q208" i="12"/>
  <c r="V208" i="12"/>
  <c r="G209" i="12"/>
  <c r="M209" i="12" s="1"/>
  <c r="I209" i="12"/>
  <c r="K209" i="12"/>
  <c r="K203" i="12" s="1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O203" i="12" s="1"/>
  <c r="Q211" i="12"/>
  <c r="V211" i="12"/>
  <c r="G212" i="12"/>
  <c r="I212" i="12"/>
  <c r="K212" i="12"/>
  <c r="M212" i="12"/>
  <c r="O212" i="12"/>
  <c r="Q212" i="12"/>
  <c r="V212" i="12"/>
  <c r="G214" i="12"/>
  <c r="M214" i="12" s="1"/>
  <c r="I214" i="12"/>
  <c r="I213" i="12" s="1"/>
  <c r="K214" i="12"/>
  <c r="O214" i="12"/>
  <c r="Q214" i="12"/>
  <c r="Q213" i="12" s="1"/>
  <c r="V214" i="12"/>
  <c r="G215" i="12"/>
  <c r="I215" i="12"/>
  <c r="K215" i="12"/>
  <c r="K213" i="12" s="1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O213" i="12" s="1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V213" i="12" s="1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I224" i="12"/>
  <c r="K224" i="12"/>
  <c r="M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3" i="12"/>
  <c r="I233" i="12"/>
  <c r="K233" i="12"/>
  <c r="M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I243" i="12"/>
  <c r="G244" i="12"/>
  <c r="M244" i="12" s="1"/>
  <c r="I244" i="12"/>
  <c r="K244" i="12"/>
  <c r="K243" i="12" s="1"/>
  <c r="O244" i="12"/>
  <c r="O243" i="12" s="1"/>
  <c r="Q244" i="12"/>
  <c r="V244" i="12"/>
  <c r="V243" i="12" s="1"/>
  <c r="G245" i="12"/>
  <c r="I245" i="12"/>
  <c r="K245" i="12"/>
  <c r="M245" i="12"/>
  <c r="O245" i="12"/>
  <c r="Q245" i="12"/>
  <c r="Q243" i="12" s="1"/>
  <c r="V245" i="12"/>
  <c r="G246" i="12"/>
  <c r="M246" i="12" s="1"/>
  <c r="I246" i="12"/>
  <c r="K246" i="12"/>
  <c r="O246" i="12"/>
  <c r="Q246" i="12"/>
  <c r="V246" i="12"/>
  <c r="G248" i="12"/>
  <c r="I248" i="12"/>
  <c r="I247" i="12" s="1"/>
  <c r="K248" i="12"/>
  <c r="K247" i="12" s="1"/>
  <c r="O248" i="12"/>
  <c r="Q248" i="12"/>
  <c r="V248" i="12"/>
  <c r="V247" i="12" s="1"/>
  <c r="G251" i="12"/>
  <c r="I251" i="12"/>
  <c r="K251" i="12"/>
  <c r="M251" i="12"/>
  <c r="O251" i="12"/>
  <c r="Q251" i="12"/>
  <c r="V251" i="12"/>
  <c r="G252" i="12"/>
  <c r="M252" i="12" s="1"/>
  <c r="I252" i="12"/>
  <c r="K252" i="12"/>
  <c r="O252" i="12"/>
  <c r="O247" i="12" s="1"/>
  <c r="Q252" i="12"/>
  <c r="V252" i="12"/>
  <c r="G253" i="12"/>
  <c r="M253" i="12" s="1"/>
  <c r="I253" i="12"/>
  <c r="K253" i="12"/>
  <c r="O253" i="12"/>
  <c r="Q253" i="12"/>
  <c r="V253" i="12"/>
  <c r="G254" i="12"/>
  <c r="I254" i="12"/>
  <c r="K254" i="12"/>
  <c r="M254" i="12"/>
  <c r="O254" i="12"/>
  <c r="Q254" i="12"/>
  <c r="V254" i="12"/>
  <c r="G257" i="12"/>
  <c r="M257" i="12" s="1"/>
  <c r="I257" i="12"/>
  <c r="K257" i="12"/>
  <c r="O257" i="12"/>
  <c r="Q257" i="12"/>
  <c r="Q247" i="12" s="1"/>
  <c r="V257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82" i="12"/>
  <c r="M282" i="12" s="1"/>
  <c r="I282" i="12"/>
  <c r="K282" i="12"/>
  <c r="O282" i="12"/>
  <c r="Q282" i="12"/>
  <c r="V282" i="12"/>
  <c r="G283" i="12"/>
  <c r="I65" i="1" s="1"/>
  <c r="V283" i="12"/>
  <c r="G284" i="12"/>
  <c r="I284" i="12"/>
  <c r="I283" i="12" s="1"/>
  <c r="K284" i="12"/>
  <c r="M284" i="12"/>
  <c r="O284" i="12"/>
  <c r="O283" i="12" s="1"/>
  <c r="Q284" i="12"/>
  <c r="V284" i="12"/>
  <c r="G285" i="12"/>
  <c r="M285" i="12" s="1"/>
  <c r="I285" i="12"/>
  <c r="K285" i="12"/>
  <c r="K283" i="12" s="1"/>
  <c r="O285" i="12"/>
  <c r="Q285" i="12"/>
  <c r="Q283" i="12" s="1"/>
  <c r="V285" i="12"/>
  <c r="G287" i="12"/>
  <c r="I287" i="12"/>
  <c r="K287" i="12"/>
  <c r="M287" i="12"/>
  <c r="O287" i="12"/>
  <c r="Q287" i="12"/>
  <c r="V287" i="12"/>
  <c r="G289" i="12"/>
  <c r="I289" i="12"/>
  <c r="I288" i="12" s="1"/>
  <c r="K289" i="12"/>
  <c r="M289" i="12"/>
  <c r="O289" i="12"/>
  <c r="Q289" i="12"/>
  <c r="Q288" i="12" s="1"/>
  <c r="V289" i="12"/>
  <c r="G292" i="12"/>
  <c r="G288" i="12" s="1"/>
  <c r="I66" i="1" s="1"/>
  <c r="I292" i="12"/>
  <c r="K292" i="12"/>
  <c r="O292" i="12"/>
  <c r="Q292" i="12"/>
  <c r="V292" i="12"/>
  <c r="V288" i="12" s="1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2" i="12"/>
  <c r="M302" i="12" s="1"/>
  <c r="I302" i="12"/>
  <c r="K302" i="12"/>
  <c r="K288" i="12" s="1"/>
  <c r="O302" i="12"/>
  <c r="Q302" i="12"/>
  <c r="V302" i="12"/>
  <c r="G305" i="12"/>
  <c r="M305" i="12" s="1"/>
  <c r="I305" i="12"/>
  <c r="K305" i="12"/>
  <c r="O305" i="12"/>
  <c r="Q305" i="12"/>
  <c r="V305" i="12"/>
  <c r="G308" i="12"/>
  <c r="M308" i="12" s="1"/>
  <c r="I308" i="12"/>
  <c r="K308" i="12"/>
  <c r="O308" i="12"/>
  <c r="O288" i="12" s="1"/>
  <c r="Q308" i="12"/>
  <c r="V308" i="12"/>
  <c r="G311" i="12"/>
  <c r="I311" i="12"/>
  <c r="K311" i="12"/>
  <c r="M311" i="12"/>
  <c r="O311" i="12"/>
  <c r="Q311" i="12"/>
  <c r="V311" i="12"/>
  <c r="G318" i="12"/>
  <c r="M318" i="12" s="1"/>
  <c r="I318" i="12"/>
  <c r="K318" i="12"/>
  <c r="O318" i="12"/>
  <c r="Q318" i="12"/>
  <c r="V318" i="12"/>
  <c r="G320" i="12"/>
  <c r="I320" i="12"/>
  <c r="I319" i="12" s="1"/>
  <c r="K320" i="12"/>
  <c r="K319" i="12" s="1"/>
  <c r="O320" i="12"/>
  <c r="O319" i="12" s="1"/>
  <c r="Q320" i="12"/>
  <c r="V320" i="12"/>
  <c r="V319" i="12" s="1"/>
  <c r="G323" i="12"/>
  <c r="M323" i="12" s="1"/>
  <c r="I323" i="12"/>
  <c r="K323" i="12"/>
  <c r="O323" i="12"/>
  <c r="Q323" i="12"/>
  <c r="V323" i="12"/>
  <c r="G326" i="12"/>
  <c r="M326" i="12" s="1"/>
  <c r="I326" i="12"/>
  <c r="K326" i="12"/>
  <c r="O326" i="12"/>
  <c r="Q326" i="12"/>
  <c r="V326" i="12"/>
  <c r="G329" i="12"/>
  <c r="I329" i="12"/>
  <c r="K329" i="12"/>
  <c r="M329" i="12"/>
  <c r="O329" i="12"/>
  <c r="Q329" i="12"/>
  <c r="V329" i="12"/>
  <c r="G332" i="12"/>
  <c r="M332" i="12" s="1"/>
  <c r="I332" i="12"/>
  <c r="K332" i="12"/>
  <c r="O332" i="12"/>
  <c r="Q332" i="12"/>
  <c r="V332" i="12"/>
  <c r="G333" i="12"/>
  <c r="I333" i="12"/>
  <c r="K333" i="12"/>
  <c r="M333" i="12"/>
  <c r="O333" i="12"/>
  <c r="Q333" i="12"/>
  <c r="Q319" i="12" s="1"/>
  <c r="V333" i="12"/>
  <c r="V334" i="12"/>
  <c r="G335" i="12"/>
  <c r="M335" i="12" s="1"/>
  <c r="I335" i="12"/>
  <c r="I334" i="12" s="1"/>
  <c r="K335" i="12"/>
  <c r="K334" i="12" s="1"/>
  <c r="O335" i="12"/>
  <c r="Q335" i="12"/>
  <c r="Q334" i="12" s="1"/>
  <c r="V335" i="12"/>
  <c r="G338" i="12"/>
  <c r="G334" i="12" s="1"/>
  <c r="I68" i="1" s="1"/>
  <c r="I338" i="12"/>
  <c r="K338" i="12"/>
  <c r="O338" i="12"/>
  <c r="Q338" i="12"/>
  <c r="V338" i="12"/>
  <c r="G341" i="12"/>
  <c r="M341" i="12" s="1"/>
  <c r="I341" i="12"/>
  <c r="K341" i="12"/>
  <c r="O341" i="12"/>
  <c r="Q341" i="12"/>
  <c r="V341" i="12"/>
  <c r="G344" i="12"/>
  <c r="M344" i="12" s="1"/>
  <c r="I344" i="12"/>
  <c r="K344" i="12"/>
  <c r="O344" i="12"/>
  <c r="Q344" i="12"/>
  <c r="V344" i="12"/>
  <c r="G348" i="12"/>
  <c r="M348" i="12" s="1"/>
  <c r="I348" i="12"/>
  <c r="K348" i="12"/>
  <c r="O348" i="12"/>
  <c r="Q348" i="12"/>
  <c r="V348" i="12"/>
  <c r="G351" i="12"/>
  <c r="M351" i="12" s="1"/>
  <c r="I351" i="12"/>
  <c r="K351" i="12"/>
  <c r="O351" i="12"/>
  <c r="O334" i="12" s="1"/>
  <c r="Q351" i="12"/>
  <c r="V351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61" i="12"/>
  <c r="I361" i="12"/>
  <c r="K361" i="12"/>
  <c r="M361" i="12"/>
  <c r="O361" i="12"/>
  <c r="Q361" i="12"/>
  <c r="V361" i="12"/>
  <c r="G363" i="12"/>
  <c r="G362" i="12" s="1"/>
  <c r="I69" i="1" s="1"/>
  <c r="I363" i="12"/>
  <c r="I362" i="12" s="1"/>
  <c r="K363" i="12"/>
  <c r="M363" i="12"/>
  <c r="O363" i="12"/>
  <c r="O362" i="12" s="1"/>
  <c r="Q363" i="12"/>
  <c r="Q362" i="12" s="1"/>
  <c r="V363" i="12"/>
  <c r="G367" i="12"/>
  <c r="M367" i="12" s="1"/>
  <c r="I367" i="12"/>
  <c r="K367" i="12"/>
  <c r="K362" i="12" s="1"/>
  <c r="O367" i="12"/>
  <c r="Q367" i="12"/>
  <c r="V367" i="12"/>
  <c r="G371" i="12"/>
  <c r="I371" i="12"/>
  <c r="K371" i="12"/>
  <c r="M371" i="12"/>
  <c r="O371" i="12"/>
  <c r="Q371" i="12"/>
  <c r="V371" i="12"/>
  <c r="G375" i="12"/>
  <c r="M375" i="12" s="1"/>
  <c r="I375" i="12"/>
  <c r="K375" i="12"/>
  <c r="O375" i="12"/>
  <c r="Q375" i="12"/>
  <c r="V375" i="12"/>
  <c r="G379" i="12"/>
  <c r="I379" i="12"/>
  <c r="K379" i="12"/>
  <c r="M379" i="12"/>
  <c r="O379" i="12"/>
  <c r="Q379" i="12"/>
  <c r="V379" i="12"/>
  <c r="G384" i="12"/>
  <c r="M384" i="12" s="1"/>
  <c r="I384" i="12"/>
  <c r="K384" i="12"/>
  <c r="O384" i="12"/>
  <c r="Q384" i="12"/>
  <c r="V384" i="12"/>
  <c r="V362" i="12" s="1"/>
  <c r="G385" i="12"/>
  <c r="M385" i="12" s="1"/>
  <c r="I385" i="12"/>
  <c r="K385" i="12"/>
  <c r="O385" i="12"/>
  <c r="Q385" i="12"/>
  <c r="V385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K395" i="12"/>
  <c r="G396" i="12"/>
  <c r="I396" i="12"/>
  <c r="I395" i="12" s="1"/>
  <c r="K396" i="12"/>
  <c r="M396" i="12"/>
  <c r="O396" i="12"/>
  <c r="Q396" i="12"/>
  <c r="Q395" i="12" s="1"/>
  <c r="V396" i="12"/>
  <c r="V395" i="12" s="1"/>
  <c r="G400" i="12"/>
  <c r="M400" i="12" s="1"/>
  <c r="I400" i="12"/>
  <c r="K400" i="12"/>
  <c r="O400" i="12"/>
  <c r="O395" i="12" s="1"/>
  <c r="Q400" i="12"/>
  <c r="V400" i="12"/>
  <c r="G402" i="12"/>
  <c r="M402" i="12" s="1"/>
  <c r="I402" i="12"/>
  <c r="K402" i="12"/>
  <c r="O402" i="12"/>
  <c r="Q402" i="12"/>
  <c r="V402" i="12"/>
  <c r="O405" i="12"/>
  <c r="V405" i="12"/>
  <c r="G406" i="12"/>
  <c r="M406" i="12" s="1"/>
  <c r="I406" i="12"/>
  <c r="I405" i="12" s="1"/>
  <c r="K406" i="12"/>
  <c r="K405" i="12" s="1"/>
  <c r="O406" i="12"/>
  <c r="Q406" i="12"/>
  <c r="Q405" i="12" s="1"/>
  <c r="V406" i="12"/>
  <c r="G409" i="12"/>
  <c r="I409" i="12"/>
  <c r="K409" i="12"/>
  <c r="O409" i="12"/>
  <c r="Q409" i="12"/>
  <c r="V409" i="12"/>
  <c r="G413" i="12"/>
  <c r="M413" i="12" s="1"/>
  <c r="I413" i="12"/>
  <c r="K413" i="12"/>
  <c r="O413" i="12"/>
  <c r="Q413" i="12"/>
  <c r="V413" i="12"/>
  <c r="G419" i="12"/>
  <c r="M419" i="12" s="1"/>
  <c r="I419" i="12"/>
  <c r="K419" i="12"/>
  <c r="O419" i="12"/>
  <c r="Q419" i="12"/>
  <c r="V419" i="12"/>
  <c r="G426" i="12"/>
  <c r="M426" i="12" s="1"/>
  <c r="I426" i="12"/>
  <c r="K426" i="12"/>
  <c r="O426" i="12"/>
  <c r="Q426" i="12"/>
  <c r="V426" i="12"/>
  <c r="K429" i="12"/>
  <c r="O429" i="12"/>
  <c r="G430" i="12"/>
  <c r="I430" i="12"/>
  <c r="I429" i="12" s="1"/>
  <c r="K430" i="12"/>
  <c r="M430" i="12"/>
  <c r="O430" i="12"/>
  <c r="Q430" i="12"/>
  <c r="Q429" i="12" s="1"/>
  <c r="V430" i="12"/>
  <c r="G436" i="12"/>
  <c r="G429" i="12" s="1"/>
  <c r="I72" i="1" s="1"/>
  <c r="I436" i="12"/>
  <c r="K436" i="12"/>
  <c r="O436" i="12"/>
  <c r="Q436" i="12"/>
  <c r="V436" i="12"/>
  <c r="V429" i="12" s="1"/>
  <c r="I437" i="12"/>
  <c r="Q437" i="12"/>
  <c r="G438" i="12"/>
  <c r="G437" i="12" s="1"/>
  <c r="I73" i="1" s="1"/>
  <c r="I438" i="12"/>
  <c r="K438" i="12"/>
  <c r="K437" i="12" s="1"/>
  <c r="O438" i="12"/>
  <c r="O437" i="12" s="1"/>
  <c r="Q438" i="12"/>
  <c r="V438" i="12"/>
  <c r="V437" i="12" s="1"/>
  <c r="G441" i="12"/>
  <c r="M441" i="12" s="1"/>
  <c r="I441" i="12"/>
  <c r="K441" i="12"/>
  <c r="K440" i="12" s="1"/>
  <c r="O441" i="12"/>
  <c r="O440" i="12" s="1"/>
  <c r="Q441" i="12"/>
  <c r="V441" i="12"/>
  <c r="V440" i="12" s="1"/>
  <c r="G442" i="12"/>
  <c r="M442" i="12" s="1"/>
  <c r="I442" i="12"/>
  <c r="K442" i="12"/>
  <c r="O442" i="12"/>
  <c r="Q442" i="12"/>
  <c r="Q440" i="12" s="1"/>
  <c r="V442" i="12"/>
  <c r="G443" i="12"/>
  <c r="M443" i="12" s="1"/>
  <c r="I443" i="12"/>
  <c r="K443" i="12"/>
  <c r="O443" i="12"/>
  <c r="Q443" i="12"/>
  <c r="V443" i="12"/>
  <c r="G444" i="12"/>
  <c r="I444" i="12"/>
  <c r="K444" i="12"/>
  <c r="M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I440" i="12" s="1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I460" i="12"/>
  <c r="K460" i="12"/>
  <c r="M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I462" i="12"/>
  <c r="K462" i="12"/>
  <c r="M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5" i="12"/>
  <c r="M465" i="12" s="1"/>
  <c r="I465" i="12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I467" i="12"/>
  <c r="K467" i="12"/>
  <c r="M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1" i="12"/>
  <c r="M471" i="12" s="1"/>
  <c r="I471" i="12"/>
  <c r="K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4" i="12"/>
  <c r="M474" i="12" s="1"/>
  <c r="I474" i="12"/>
  <c r="K474" i="12"/>
  <c r="O474" i="12"/>
  <c r="Q474" i="12"/>
  <c r="V474" i="12"/>
  <c r="G475" i="12"/>
  <c r="I75" i="1" s="1"/>
  <c r="K475" i="12"/>
  <c r="O475" i="12"/>
  <c r="G476" i="12"/>
  <c r="M476" i="12" s="1"/>
  <c r="I476" i="12"/>
  <c r="I475" i="12" s="1"/>
  <c r="K476" i="12"/>
  <c r="O476" i="12"/>
  <c r="Q476" i="12"/>
  <c r="Q475" i="12" s="1"/>
  <c r="V476" i="12"/>
  <c r="G477" i="12"/>
  <c r="M477" i="12" s="1"/>
  <c r="I477" i="12"/>
  <c r="K477" i="12"/>
  <c r="O477" i="12"/>
  <c r="Q477" i="12"/>
  <c r="V477" i="12"/>
  <c r="V475" i="12" s="1"/>
  <c r="G478" i="12"/>
  <c r="M478" i="12" s="1"/>
  <c r="I478" i="12"/>
  <c r="K478" i="12"/>
  <c r="O478" i="12"/>
  <c r="Q478" i="12"/>
  <c r="V478" i="12"/>
  <c r="G480" i="12"/>
  <c r="M480" i="12" s="1"/>
  <c r="I480" i="12"/>
  <c r="I479" i="12" s="1"/>
  <c r="K480" i="12"/>
  <c r="O480" i="12"/>
  <c r="Q480" i="12"/>
  <c r="Q479" i="12" s="1"/>
  <c r="V480" i="12"/>
  <c r="G481" i="12"/>
  <c r="M481" i="12" s="1"/>
  <c r="I481" i="12"/>
  <c r="K481" i="12"/>
  <c r="K479" i="12" s="1"/>
  <c r="O481" i="12"/>
  <c r="Q481" i="12"/>
  <c r="V481" i="12"/>
  <c r="G482" i="12"/>
  <c r="I482" i="12"/>
  <c r="K482" i="12"/>
  <c r="M482" i="12"/>
  <c r="O482" i="12"/>
  <c r="Q482" i="12"/>
  <c r="V482" i="12"/>
  <c r="G483" i="12"/>
  <c r="M483" i="12" s="1"/>
  <c r="I483" i="12"/>
  <c r="K483" i="12"/>
  <c r="O483" i="12"/>
  <c r="O479" i="12" s="1"/>
  <c r="Q483" i="12"/>
  <c r="V483" i="12"/>
  <c r="G484" i="12"/>
  <c r="I484" i="12"/>
  <c r="K484" i="12"/>
  <c r="M484" i="12"/>
  <c r="O484" i="12"/>
  <c r="Q484" i="12"/>
  <c r="V484" i="12"/>
  <c r="G485" i="12"/>
  <c r="M485" i="12" s="1"/>
  <c r="I485" i="12"/>
  <c r="K485" i="12"/>
  <c r="O485" i="12"/>
  <c r="Q485" i="12"/>
  <c r="V485" i="12"/>
  <c r="V479" i="12" s="1"/>
  <c r="G486" i="12"/>
  <c r="I486" i="12"/>
  <c r="K486" i="12"/>
  <c r="M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G490" i="12"/>
  <c r="I490" i="12"/>
  <c r="I489" i="12" s="1"/>
  <c r="K490" i="12"/>
  <c r="M490" i="12"/>
  <c r="O490" i="12"/>
  <c r="Q490" i="12"/>
  <c r="Q489" i="12" s="1"/>
  <c r="V490" i="12"/>
  <c r="G491" i="12"/>
  <c r="M491" i="12" s="1"/>
  <c r="I491" i="12"/>
  <c r="K491" i="12"/>
  <c r="O491" i="12"/>
  <c r="O489" i="12" s="1"/>
  <c r="Q491" i="12"/>
  <c r="V491" i="12"/>
  <c r="G492" i="12"/>
  <c r="M492" i="12" s="1"/>
  <c r="I492" i="12"/>
  <c r="K492" i="12"/>
  <c r="O492" i="12"/>
  <c r="Q492" i="12"/>
  <c r="V492" i="12"/>
  <c r="G493" i="12"/>
  <c r="M493" i="12" s="1"/>
  <c r="I493" i="12"/>
  <c r="K493" i="12"/>
  <c r="O493" i="12"/>
  <c r="Q493" i="12"/>
  <c r="V493" i="12"/>
  <c r="V489" i="12" s="1"/>
  <c r="G494" i="12"/>
  <c r="M494" i="12" s="1"/>
  <c r="I494" i="12"/>
  <c r="K494" i="12"/>
  <c r="O494" i="12"/>
  <c r="Q494" i="12"/>
  <c r="V494" i="12"/>
  <c r="G495" i="12"/>
  <c r="I495" i="12"/>
  <c r="K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M497" i="12" s="1"/>
  <c r="I497" i="12"/>
  <c r="K497" i="12"/>
  <c r="K489" i="12" s="1"/>
  <c r="O497" i="12"/>
  <c r="Q497" i="12"/>
  <c r="V497" i="12"/>
  <c r="AF499" i="12"/>
  <c r="G39" i="1" s="1"/>
  <c r="G42" i="1" s="1"/>
  <c r="G25" i="1" s="1"/>
  <c r="A25" i="1" s="1"/>
  <c r="I19" i="1"/>
  <c r="J28" i="1"/>
  <c r="J26" i="1"/>
  <c r="G38" i="1"/>
  <c r="F38" i="1"/>
  <c r="J23" i="1"/>
  <c r="J24" i="1"/>
  <c r="J25" i="1"/>
  <c r="J27" i="1"/>
  <c r="E24" i="1"/>
  <c r="E26" i="1"/>
  <c r="G40" i="1" l="1"/>
  <c r="G395" i="12"/>
  <c r="I70" i="1" s="1"/>
  <c r="M243" i="12"/>
  <c r="G213" i="12"/>
  <c r="I62" i="1" s="1"/>
  <c r="M189" i="12"/>
  <c r="M108" i="12"/>
  <c r="G27" i="12"/>
  <c r="I50" i="1" s="1"/>
  <c r="G489" i="12"/>
  <c r="I77" i="1" s="1"/>
  <c r="I20" i="1" s="1"/>
  <c r="G41" i="1"/>
  <c r="G405" i="12"/>
  <c r="I71" i="1" s="1"/>
  <c r="G33" i="12"/>
  <c r="I51" i="1" s="1"/>
  <c r="M395" i="12"/>
  <c r="G243" i="12"/>
  <c r="I63" i="1" s="1"/>
  <c r="G203" i="12"/>
  <c r="I61" i="1" s="1"/>
  <c r="G169" i="12"/>
  <c r="I57" i="1" s="1"/>
  <c r="M92" i="12"/>
  <c r="G8" i="12"/>
  <c r="G247" i="12"/>
  <c r="I64" i="1" s="1"/>
  <c r="G479" i="12"/>
  <c r="I76" i="1" s="1"/>
  <c r="G319" i="12"/>
  <c r="I67" i="1" s="1"/>
  <c r="G26" i="1"/>
  <c r="A26" i="1"/>
  <c r="M479" i="12"/>
  <c r="M475" i="12"/>
  <c r="M169" i="12"/>
  <c r="M283" i="12"/>
  <c r="M180" i="12"/>
  <c r="M362" i="12"/>
  <c r="M188" i="12"/>
  <c r="M440" i="12"/>
  <c r="M121" i="12"/>
  <c r="G440" i="12"/>
  <c r="I74" i="1" s="1"/>
  <c r="I18" i="1" s="1"/>
  <c r="G121" i="12"/>
  <c r="I55" i="1" s="1"/>
  <c r="AE499" i="12"/>
  <c r="M436" i="12"/>
  <c r="M429" i="12" s="1"/>
  <c r="M292" i="12"/>
  <c r="M288" i="12" s="1"/>
  <c r="M205" i="12"/>
  <c r="M203" i="12" s="1"/>
  <c r="M495" i="12"/>
  <c r="M489" i="12" s="1"/>
  <c r="M438" i="12"/>
  <c r="M437" i="12" s="1"/>
  <c r="M409" i="12"/>
  <c r="M405" i="12" s="1"/>
  <c r="M338" i="12"/>
  <c r="M334" i="12" s="1"/>
  <c r="M320" i="12"/>
  <c r="M319" i="12" s="1"/>
  <c r="M248" i="12"/>
  <c r="M247" i="12" s="1"/>
  <c r="M215" i="12"/>
  <c r="M213" i="12" s="1"/>
  <c r="M112" i="12"/>
  <c r="M111" i="12" s="1"/>
  <c r="M45" i="12"/>
  <c r="M33" i="12" s="1"/>
  <c r="M23" i="12"/>
  <c r="M8" i="12" s="1"/>
  <c r="I17" i="1" l="1"/>
  <c r="F40" i="1"/>
  <c r="H40" i="1" s="1"/>
  <c r="I40" i="1" s="1"/>
  <c r="F39" i="1"/>
  <c r="F41" i="1"/>
  <c r="H41" i="1" s="1"/>
  <c r="I41" i="1" s="1"/>
  <c r="G499" i="12"/>
  <c r="I49" i="1"/>
  <c r="H39" i="1" l="1"/>
  <c r="H42" i="1" s="1"/>
  <c r="F42" i="1"/>
  <c r="I39" i="1"/>
  <c r="I42" i="1" s="1"/>
  <c r="I78" i="1"/>
  <c r="I16" i="1"/>
  <c r="I21" i="1" s="1"/>
  <c r="J40" i="1" l="1"/>
  <c r="J41" i="1"/>
  <c r="J39" i="1"/>
  <c r="J42" i="1" s="1"/>
  <c r="G28" i="1"/>
  <c r="G23" i="1"/>
  <c r="A23" i="1" s="1"/>
  <c r="J77" i="1"/>
  <c r="J60" i="1"/>
  <c r="J69" i="1"/>
  <c r="J70" i="1"/>
  <c r="J72" i="1"/>
  <c r="J73" i="1"/>
  <c r="J74" i="1"/>
  <c r="J75" i="1"/>
  <c r="J71" i="1"/>
  <c r="J76" i="1"/>
  <c r="J61" i="1"/>
  <c r="J68" i="1"/>
  <c r="J51" i="1"/>
  <c r="J55" i="1"/>
  <c r="J65" i="1"/>
  <c r="J52" i="1"/>
  <c r="J59" i="1"/>
  <c r="J56" i="1"/>
  <c r="J58" i="1"/>
  <c r="J49" i="1"/>
  <c r="J54" i="1"/>
  <c r="J67" i="1"/>
  <c r="J62" i="1"/>
  <c r="J66" i="1"/>
  <c r="J57" i="1"/>
  <c r="J53" i="1"/>
  <c r="J63" i="1"/>
  <c r="J50" i="1"/>
  <c r="J64" i="1"/>
  <c r="A24" i="1" l="1"/>
  <c r="G24" i="1"/>
  <c r="A27" i="1" s="1"/>
  <c r="J78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563F0CA-473E-428C-94A8-7E0200D926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12062A-AB2C-4E0D-99FB-B7FD2964CE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<sst xmlns="http://schemas.openxmlformats.org/spreadsheetml/2006/main" count="2378" uniqueCount="740">
  <si>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</si>
  <si>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</si>
  <si>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</si>
  <si>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</si>
  <si>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</si>
  <si>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</si>
  <si>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</si>
  <si>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</si>
  <si>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</si>
  <si>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</si>
  <si>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</si>
  <si>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</si>
  <si>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</si>
  <si>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</si>
  <si>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</si>
  <si>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</si>
  <si>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</si>
  <si>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</si>
  <si>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</si>
  <si>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</si>
  <si>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</si>
  <si>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</si>
  <si>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</si>
  <si>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</si>
  <si>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</si>
  <si>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</si>
  <si>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</si>
  <si>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</si>
  <si>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</si>
  <si>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</si>
  <si>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</si>
  <si>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</si>
  <si>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</si>
  <si>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</si>
  <si>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</si>
  <si>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</si>
  <si>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</si>
  <si>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</si>
  <si>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</si>
  <si>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</si>
  <si>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</si>
  <si>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</si>
  <si>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</si>
  <si>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</si>
  <si>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17 byt č.14</t>
  </si>
  <si>
    <t>SO</t>
  </si>
  <si>
    <t>Rekonstrukce bytu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</si>
  <si>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</si>
  <si>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</si>
  <si>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</si>
  <si>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</si>
  <si>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</si>
  <si>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</si>
  <si>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</si>
  <si>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</si>
  <si>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</si>
  <si>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</si>
  <si>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</si>
  <si>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</si>
  <si>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</si>
  <si>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</si>
  <si>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</si>
  <si>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</si>
  <si>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</si>
  <si>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</si>
  <si>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</si>
  <si>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</si>
  <si>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</si>
  <si>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</si>
  <si>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</si>
  <si>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</si>
  <si>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</si>
  <si>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</si>
  <si>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</si>
  <si>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</si>
  <si>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</si>
  <si>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</si>
  <si>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</si>
  <si>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</si>
  <si>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</si>
  <si>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</si>
  <si>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</si>
  <si>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</si>
  <si>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</si>
  <si>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</si>
  <si>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</si>
  <si>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</si>
  <si>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</si>
  <si>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</si>
  <si>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</si>
  <si>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</si>
  <si>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</si>
  <si>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</si>
  <si>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</si>
  <si>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</si>
  <si>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</si>
  <si>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</si>
  <si>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</si>
  <si>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</si>
  <si>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</si>
  <si>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</si>
  <si>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</si>
  <si>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</si>
  <si>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</si>
  <si>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</si>
  <si>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</si>
  <si>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</si>
  <si>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</si>
  <si>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</si>
  <si>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</si>
  <si>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</si>
  <si>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</si>
  <si>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</si>
  <si>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</si>
  <si>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</si>
  <si>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</si>
  <si>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</si>
  <si>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</si>
  <si>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</si>
  <si>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</si>
  <si>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</si>
  <si>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</si>
  <si>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</si>
  <si>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</si>
  <si>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</si>
  <si>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</si>
  <si>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</si>
  <si>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</si>
  <si>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</si>
  <si>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</si>
  <si>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</si>
  <si>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</si>
  <si>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</si>
  <si>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</si>
  <si>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</si>
  <si>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</si>
  <si>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</si>
  <si>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</si>
  <si>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</si>
  <si>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</si>
  <si>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</si>
  <si>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</si>
  <si>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</si>
  <si>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</si>
  <si>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</si>
  <si>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</si>
  <si>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1x zřizení dveří kuchyně-chodba : 1,1*3,06*2/1000*2</t>
  </si>
  <si>
    <t>VV</t>
  </si>
  <si>
    <t>340271610</t>
  </si>
  <si>
    <t xml:space="preserve">Zazdívka otvorů pl.do 4 m2, pórobet.tvár.,tl.10 cm </t>
  </si>
  <si>
    <t>m3</t>
  </si>
  <si>
    <t>Dozdívka dveří : 0,65*2,0*0,1</t>
  </si>
  <si>
    <t>(1,2*2,6-0,8*2,0)*0,1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</si>
  <si>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</si>
  <si>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</si>
  <si>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</si>
  <si>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</si>
  <si>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</si>
  <si>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342948111</t>
  </si>
  <si>
    <t>Ukotvení příček k cihel.konstr. kotvami na hmožd.</t>
  </si>
  <si>
    <t>m</t>
  </si>
  <si>
    <t>Dozdívka dveří : 2,1</t>
  </si>
  <si>
    <t>2,6*2</t>
  </si>
  <si>
    <t>346244313</t>
  </si>
  <si>
    <t>Obezdívky van a WC nádržek z desek Ytong tl.100 mm</t>
  </si>
  <si>
    <t>m2</t>
  </si>
  <si>
    <t>(1,6*2+0,5*2)*0,5</t>
  </si>
  <si>
    <t>347013111</t>
  </si>
  <si>
    <t>Předstěna SDK,tl.55mm,1xoc.kce CD,1xRB 12,5mm,izol bez dodávky izolace</t>
  </si>
  <si>
    <t>WC : 0,7*2,6</t>
  </si>
  <si>
    <t>Revizní dvířka 60x60 bílá - plast</t>
  </si>
  <si>
    <t>ks</t>
  </si>
  <si>
    <t>Vlastní</t>
  </si>
  <si>
    <t>Indiv</t>
  </si>
  <si>
    <t>Specifikace</t>
  </si>
  <si>
    <t>POL3_</t>
  </si>
  <si>
    <t>15411740</t>
  </si>
  <si>
    <t>Profil L rovnoramenný S235  50x50x4 mm</t>
  </si>
  <si>
    <t>SPCM</t>
  </si>
  <si>
    <t>28349052</t>
  </si>
  <si>
    <t>Dvířka vanová 300 x 300 mm bílá - plast</t>
  </si>
  <si>
    <t>416021121</t>
  </si>
  <si>
    <t>Podhledy SDK, kovová.kce CD. 1x deska RB 12,5 mm</t>
  </si>
  <si>
    <t>Chodba : 4,8*1,4</t>
  </si>
  <si>
    <t>1,2*0,3</t>
  </si>
  <si>
    <t>416021123</t>
  </si>
  <si>
    <t>Podhledy SDK, kovová.kce CD. 1x deska RBI 12,5 mm</t>
  </si>
  <si>
    <t>Koupelna : 1,5*2,0</t>
  </si>
  <si>
    <t>602011141</t>
  </si>
  <si>
    <t>Štuk na stěnách vnitřní, ručně tloušťka vrstvy 4 mm</t>
  </si>
  <si>
    <t>Chodba : (4,8+2,6)*2,6</t>
  </si>
  <si>
    <t>-0,8*2,0</t>
  </si>
  <si>
    <t>-0,6*2,0*2</t>
  </si>
  <si>
    <t>WC : (0,7+1,4*2)*2,6</t>
  </si>
  <si>
    <t>-0,6*2,0</t>
  </si>
  <si>
    <t>Pokoj 1 : (2,0)*2,6</t>
  </si>
  <si>
    <t>Dozdívka dveří : 0,65*2,0*2</t>
  </si>
  <si>
    <t>(1,2*2,6-0,8*2,0)*2</t>
  </si>
  <si>
    <t>Koupelna : (2,0*2+1,5*2)*(2,6-2,0)</t>
  </si>
  <si>
    <t>Kuchyň : 3,0*0,6</t>
  </si>
  <si>
    <t>610991111</t>
  </si>
  <si>
    <t>Zakrývání výplní vnitřních otvorů, oken</t>
  </si>
  <si>
    <t>RTS 20/ II</t>
  </si>
  <si>
    <t>2,1*1,4*3</t>
  </si>
  <si>
    <t>611421331</t>
  </si>
  <si>
    <t>Oprava váp.omítek stropů do 30% plochy - štukových po provedení rozvodů elektro</t>
  </si>
  <si>
    <t>Pokoj 1 : 3,5*5,4</t>
  </si>
  <si>
    <t>Pokoj 2 : 3,9*3,5</t>
  </si>
  <si>
    <t>WC : 0,7*1,4</t>
  </si>
  <si>
    <t>Kuchyň : 3,4*3,5</t>
  </si>
  <si>
    <t>612421331</t>
  </si>
  <si>
    <t>Oprava vápen.omítek stěn do 30 % pl. - štukových po provedení rozvodů elektro</t>
  </si>
  <si>
    <t>Chodba : (4,8+1,4+0,3)*2,6</t>
  </si>
  <si>
    <t>-0,8*2,0*3</t>
  </si>
  <si>
    <t>Pokoj 1 : (5,4*2+3,5*2)*2,6</t>
  </si>
  <si>
    <t>-2,1*1,4</t>
  </si>
  <si>
    <t>Pokoj 2 : (3,5*2+3,9*2)*2,6</t>
  </si>
  <si>
    <t>Kuchyň : (3,4*2+3,5*2)*2,6</t>
  </si>
  <si>
    <t>612423531</t>
  </si>
  <si>
    <t>Omítka rýh stěn vápenná šířky do 15 cm, štuková</t>
  </si>
  <si>
    <t>5,0*0,07</t>
  </si>
  <si>
    <t>2,0*0,15</t>
  </si>
  <si>
    <t>40,0*0,03</t>
  </si>
  <si>
    <t>20,0*0,03</t>
  </si>
  <si>
    <t>612481211</t>
  </si>
  <si>
    <t xml:space="preserve">Montáž výztužné sítě(perlinky)do stěrky-vnit.stěny včetně výztužné sítě a stěrkového tmelu </t>
  </si>
  <si>
    <t>620451121</t>
  </si>
  <si>
    <t>Omítka cementová stěn zatřená dř.hladítkem, hladká</t>
  </si>
  <si>
    <t>Koupelna : (2,0*2+1,5*2)*2,0</t>
  </si>
  <si>
    <t>0,7*1,5</t>
  </si>
  <si>
    <t>632411904</t>
  </si>
  <si>
    <t>Penetrace savých podkladů 0,25 l/m2</t>
  </si>
  <si>
    <t>-0,7*2,0</t>
  </si>
  <si>
    <t>61101147R00</t>
  </si>
  <si>
    <t>Bandáž spoje panelů skelná páska včetně uniflotu (spoj panelů sádrou do ztracena včetně výztužné pásky)</t>
  </si>
  <si>
    <t>Chodba : 4,8*1,4+0,3*1,2</t>
  </si>
  <si>
    <t>632421120</t>
  </si>
  <si>
    <t>Potěr samonivelační ,ručně zpracovaný,tl. do 10 mm</t>
  </si>
  <si>
    <t>637101101R00</t>
  </si>
  <si>
    <t>Příprava podkladu - vysávání podlah prům.vysavačem</t>
  </si>
  <si>
    <t>642942111</t>
  </si>
  <si>
    <t>Osazení zárubní dveřních ocelových, pl. do 2,5 m2</t>
  </si>
  <si>
    <t>55330409</t>
  </si>
  <si>
    <t>Zárubeň ocelová YH125   800x1970x125 ZAKO pro přesné zdění, bez drážky, pevně přivařené závěsy</t>
  </si>
  <si>
    <t>952901111</t>
  </si>
  <si>
    <t>Vyčištění budov o výšce podlaží do 4 m</t>
  </si>
  <si>
    <t>952901110</t>
  </si>
  <si>
    <t>Čištění mytím ploch oken, dveří a parapetů</t>
  </si>
  <si>
    <t>2,0*1,4*3</t>
  </si>
  <si>
    <t>965048150</t>
  </si>
  <si>
    <t>Dočištění povrchu po vybourání dlažeb, tmel do 50%</t>
  </si>
  <si>
    <t>Koupelna : 2,0*1,5</t>
  </si>
  <si>
    <t>Chodba : 4,8*1,4+1,2*0,3</t>
  </si>
  <si>
    <t>965081713</t>
  </si>
  <si>
    <t>Bourání dlažeb keramických tl.10 mm, nad 1 m2</t>
  </si>
  <si>
    <t>965081702</t>
  </si>
  <si>
    <t xml:space="preserve">Bourání soklíků z dlažeb keramických </t>
  </si>
  <si>
    <t>WC : (1,4*2+0,7*2-0,6)</t>
  </si>
  <si>
    <t>Kuchyň : (3,5*2+3,4*2-1,2)</t>
  </si>
  <si>
    <t>Chodba : (4,8*2+1,7*2-0,6*2-0,8*2-1,45-1,2)</t>
  </si>
  <si>
    <t>968061125</t>
  </si>
  <si>
    <t>Vyvěšení dřevěných dveřních křídel pl. do 2 m2</t>
  </si>
  <si>
    <t>968072456</t>
  </si>
  <si>
    <t>Vybourání kovových dveřních zárubní pl. nad 2 m2</t>
  </si>
  <si>
    <t>1,45*2,0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</si>
  <si>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</si>
  <si>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</si>
  <si>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</si>
  <si>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</si>
  <si>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</si>
  <si>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</si>
  <si>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</si>
  <si>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</si>
  <si>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978011141</t>
  </si>
  <si>
    <t>Otlučení omítek vnitřních vápenných stropů do 30 %</t>
  </si>
  <si>
    <t>978013141</t>
  </si>
  <si>
    <t>Otlučení omítek vnitřních stěn v rozsahu do 30 %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</si>
  <si>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</si>
  <si>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</si>
  <si>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</si>
  <si>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</si>
  <si>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</si>
  <si>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</si>
  <si>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999281148</t>
  </si>
  <si>
    <t>Přesun hmot pro opravy a údržbu do v. 12 m,nošením</t>
  </si>
  <si>
    <t>Přesun hmot</t>
  </si>
  <si>
    <t>POL7_</t>
  </si>
  <si>
    <t>711212002</t>
  </si>
  <si>
    <t>Hydroizolační povlak - nátěr nebo stěrka</t>
  </si>
  <si>
    <t>(1+2)*2</t>
  </si>
  <si>
    <t>711212601</t>
  </si>
  <si>
    <t>Těsnicí pás do spoje podlaha - stěna</t>
  </si>
  <si>
    <t>Koupelna : (1,5*2+2,0*2-0,6)</t>
  </si>
  <si>
    <t>1,5*2</t>
  </si>
  <si>
    <t>0,6*2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</si>
  <si>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</si>
  <si>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</si>
  <si>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</si>
  <si>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</si>
  <si>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</si>
  <si>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</si>
  <si>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</si>
  <si>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</si>
  <si>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</si>
  <si>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</si>
  <si>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</si>
  <si>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</si>
  <si>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</si>
  <si>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</si>
  <si>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</si>
  <si>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</si>
  <si>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</si>
  <si>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</si>
  <si>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</si>
  <si>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</si>
  <si>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</si>
  <si>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</si>
  <si>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</si>
  <si>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</si>
  <si>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</si>
  <si>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</si>
  <si>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</si>
  <si>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</si>
  <si>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</si>
  <si>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</si>
  <si>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</si>
  <si>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</si>
  <si>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 (kulový kohout 3/4")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</si>
  <si>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</si>
  <si>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</si>
  <si>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</si>
  <si>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</si>
  <si>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</si>
  <si>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</si>
  <si>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</si>
  <si>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</si>
  <si>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</si>
  <si>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</si>
  <si>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</si>
  <si>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</si>
  <si>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</si>
  <si>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</si>
  <si>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</si>
  <si>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</si>
  <si>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</si>
  <si>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</si>
  <si>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</si>
  <si>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</si>
  <si>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</si>
  <si>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</si>
  <si>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</si>
  <si>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</si>
  <si>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</si>
  <si>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</si>
  <si>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</si>
  <si>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</si>
  <si>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</si>
  <si>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</si>
  <si>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</si>
  <si>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</si>
  <si>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</si>
  <si>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</si>
  <si>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</si>
  <si>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</si>
  <si>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</si>
  <si>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</si>
  <si>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</si>
  <si>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</si>
  <si>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</si>
  <si>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</si>
  <si>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</si>
  <si>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</si>
  <si>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</si>
  <si>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</si>
  <si>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</si>
  <si>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</si>
  <si>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</si>
  <si>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</si>
  <si>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</si>
  <si>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</si>
  <si>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</si>
  <si>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</si>
  <si>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</si>
  <si>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</si>
  <si>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</si>
  <si>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</si>
  <si>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</si>
  <si>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</si>
  <si>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</si>
  <si>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</si>
  <si>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</si>
  <si>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</si>
  <si>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</si>
  <si>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</si>
  <si>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</si>
  <si>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</si>
  <si>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</si>
  <si>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</si>
  <si>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</si>
  <si>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</si>
  <si>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</si>
  <si>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</si>
  <si>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</si>
  <si>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</si>
  <si>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</si>
  <si>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</si>
  <si>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</si>
  <si>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</si>
  <si>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</si>
  <si>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</si>
  <si>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</si>
  <si>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</si>
  <si>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</si>
  <si>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</si>
  <si>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</si>
  <si>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</si>
  <si>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</si>
  <si>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998725201</t>
  </si>
  <si>
    <t>Přesun hmot pro zařizovací předměty, výšky do 6 m</t>
  </si>
  <si>
    <t>728415112</t>
  </si>
  <si>
    <t>Montáž mřížky větrací nebo ventilační do 0,10 m2</t>
  </si>
  <si>
    <t>429724811R</t>
  </si>
  <si>
    <t>Větrací mřížka 300x200mm plast bílá</t>
  </si>
  <si>
    <t>998728202</t>
  </si>
  <si>
    <t>Přesun hmot pro vzduchotechniku, výšky do 12 m</t>
  </si>
  <si>
    <t>766411821</t>
  </si>
  <si>
    <t>Demontáž obložení stěn palubkami</t>
  </si>
  <si>
    <t>WC : 1,4*2*1,2</t>
  </si>
  <si>
    <t>Pokoj 2 : (2,0+1,5)*1,2</t>
  </si>
  <si>
    <t>766661112</t>
  </si>
  <si>
    <t>Montáž dveří do zárubně,otevíravých 1kř.do 0,8 m</t>
  </si>
  <si>
    <t>766662811</t>
  </si>
  <si>
    <t>Demontáž prahů dveří 1křídlových</t>
  </si>
  <si>
    <t>766662812</t>
  </si>
  <si>
    <t>Demontáž prahů dveří 2křídlových</t>
  </si>
  <si>
    <t>766825811</t>
  </si>
  <si>
    <t>Demontáž vestavěných skříní 1křídlových</t>
  </si>
  <si>
    <t>1x vestavná skříň : 2</t>
  </si>
  <si>
    <t xml:space="preserve">1x posuvné dveře : </t>
  </si>
  <si>
    <t xml:space="preserve">909      </t>
  </si>
  <si>
    <t>Hzs-nezmeritelne stavebni prace</t>
  </si>
  <si>
    <t>Demontáž zrcadla, police, obložení dveří - posuvných : 2</t>
  </si>
  <si>
    <t>04</t>
  </si>
  <si>
    <t>D+M kombi sporák, Počet hořáků 4,senzory StopGas,integrovaným zapalováním a  klasickou elektrickou troubu s dvojicí topných těles a horkovzdušným ventilátorem.</t>
  </si>
  <si>
    <t>766772740R00</t>
  </si>
  <si>
    <t>D+M Kuchyň. špíze - laminát včetně madla barva dle kuchyň. linky (sonoma) nerez úchytky  včetně  dvířek a polic dle stávající skříně 600x600x2700</t>
  </si>
  <si>
    <t>766772840R00</t>
  </si>
  <si>
    <t xml:space="preserve">D+M šatní skříně - DTD, TL. 18mm,ABS HRANA. BARVA DEKOR DŘEVO - sonoma šatní tyč kovová včetně madel rozměr 0,8*0,7*2,6m 4dveřová, uchytky nerez, 8x vnitřní police 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</si>
  <si>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</si>
  <si>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</si>
  <si>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</si>
  <si>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</si>
  <si>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</si>
  <si>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</si>
  <si>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</si>
  <si>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</si>
  <si>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</si>
  <si>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</si>
  <si>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766877115R00</t>
  </si>
  <si>
    <t>D+M Kuchyňské linky atyp DL=2250mm + 500mm skříňka nad digestoří</t>
  </si>
  <si>
    <t>Lamino barvy dle požadavku invesotra, hrany ABS, : 2,75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</si>
  <si>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</si>
  <si>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</si>
  <si>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</si>
  <si>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</si>
  <si>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</si>
  <si>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</si>
  <si>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</si>
  <si>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</si>
  <si>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</si>
  <si>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</si>
  <si>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</si>
  <si>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 xml:space="preserve">- spodní skříňku š.620 mm demontovatelnou pro myčku, vod. ventil, sifón : </t>
  </si>
  <si>
    <t xml:space="preserve">a zásuvku osadit mimo tento prostor : </t>
  </si>
  <si>
    <t>998766202</t>
  </si>
  <si>
    <t>Přesun hmot pro truhlářské konstr., výšky do 12 m</t>
  </si>
  <si>
    <t>767612915</t>
  </si>
  <si>
    <t>Oprava - seřízení plastových oken</t>
  </si>
  <si>
    <t>767137803R00</t>
  </si>
  <si>
    <t>Demontáž příček umakartových, desek do suti (včetně obkladů, tapet dveří a zárubní)</t>
  </si>
  <si>
    <t>998767202</t>
  </si>
  <si>
    <t>Přesun hmot pro zámečnické konstr., výšky do 12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</si>
  <si>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</si>
  <si>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</si>
  <si>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</si>
  <si>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</si>
  <si>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</si>
  <si>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</si>
  <si>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</si>
  <si>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</si>
  <si>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771575111</t>
  </si>
  <si>
    <t>Montáž podlah keram.,hladké, tmel, 45x45 cm</t>
  </si>
  <si>
    <t>771578011</t>
  </si>
  <si>
    <t>Spára podlaha - stěna, silikonem</t>
  </si>
  <si>
    <t>WC : (0,7*2+1,4*2-0,6)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</si>
  <si>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</si>
  <si>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</si>
  <si>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</si>
  <si>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</si>
  <si>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</si>
  <si>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</si>
  <si>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</si>
  <si>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1,5*2,0</t>
  </si>
  <si>
    <t xml:space="preserve">  WC : 0,7*1,4</t>
  </si>
  <si>
    <t xml:space="preserve">  3,6*0,1</t>
  </si>
  <si>
    <t>Konec provozního součtu</t>
  </si>
  <si>
    <t>4,34*1,05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</si>
  <si>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</si>
  <si>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</si>
  <si>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</si>
  <si>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</si>
  <si>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</si>
  <si>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Pokoj 1 : 5,4*3,5</t>
  </si>
  <si>
    <t>775413010</t>
  </si>
  <si>
    <t>Montáž podlahové lišty ze dřeva, přibíjené</t>
  </si>
  <si>
    <t>Pokoj 1 : 5,4*2+3,5*2-0,8</t>
  </si>
  <si>
    <t>Pokoj 2 : 3,9*2+3,5*2-0,8</t>
  </si>
  <si>
    <t>775411810</t>
  </si>
  <si>
    <t>Demontáž lišt dřevěných, přibíjených</t>
  </si>
  <si>
    <t>775598141R00</t>
  </si>
  <si>
    <t>Lak dřevěných podlah broušení + tmelení + lakování (3x nátěr)</t>
  </si>
  <si>
    <t>61413711</t>
  </si>
  <si>
    <t>Lišta parketová dub  33 x 7 mm</t>
  </si>
  <si>
    <t>998775202</t>
  </si>
  <si>
    <t>Přesun hmot pro podlahy vlysové, výšky do 12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</si>
  <si>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</si>
  <si>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</si>
  <si>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</si>
  <si>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</si>
  <si>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</si>
  <si>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</si>
  <si>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Kuchyň : (3,4*2+3,5*2-0,8)</t>
  </si>
  <si>
    <t>Chodba : (4,8*2+1,7*2+0,3*2-0,6*2-0,8*4)</t>
  </si>
  <si>
    <t>776511820</t>
  </si>
  <si>
    <t>Odstranění PVC a koberců lepených s podložkou včetně lišt</t>
  </si>
  <si>
    <t>776981101</t>
  </si>
  <si>
    <t xml:space="preserve">Montáž přechodové, podlahové lišty samolepicí </t>
  </si>
  <si>
    <t>0,8*2</t>
  </si>
  <si>
    <t>776994111</t>
  </si>
  <si>
    <t>Svařování povlakových podlah z pásů nebo čtverců včetně svařovací šňůry PVC 1179</t>
  </si>
  <si>
    <t xml:space="preserve">  Chodba : 4,8*1,4+1,2*0,3</t>
  </si>
  <si>
    <t xml:space="preserve">  Kuchyň : 3,4*3,5</t>
  </si>
  <si>
    <t>18,98*0,5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</si>
  <si>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</si>
  <si>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</si>
  <si>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</si>
  <si>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</si>
  <si>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998776202</t>
  </si>
  <si>
    <t>Přesun hmot pro podlahy povlakové, výšky do 12 m</t>
  </si>
  <si>
    <t>781101210</t>
  </si>
  <si>
    <t>Penetrace podkladu pod obklady</t>
  </si>
  <si>
    <t>Kuchyň : (1,0+0,6)*1,75</t>
  </si>
  <si>
    <t>Koupelna : (1,5*2+2,0*2)*2,0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</si>
  <si>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</si>
  <si>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</si>
  <si>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</si>
  <si>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</si>
  <si>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</si>
  <si>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</si>
  <si>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</si>
  <si>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</si>
  <si>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</t>
  </si>
  <si>
    <t>1,0</t>
  </si>
  <si>
    <t>2,0*2</t>
  </si>
  <si>
    <t>1,5</t>
  </si>
  <si>
    <t>781675116</t>
  </si>
  <si>
    <t>Montáž obkladů parapetů keramic. na tmel, 30x30 cm</t>
  </si>
  <si>
    <t>03</t>
  </si>
  <si>
    <t>Keramický obklad 20x40 - předpoklad ceny 400Kč/m2</t>
  </si>
  <si>
    <t xml:space="preserve">  Kuchyň : (1,0+0,6)*1,75</t>
  </si>
  <si>
    <t xml:space="preserve">  Koupelna : (1,5*2+2,0*2)*2,0</t>
  </si>
  <si>
    <t xml:space="preserve">  -0,6*2,0</t>
  </si>
  <si>
    <t xml:space="preserve">  1,0*0,3</t>
  </si>
  <si>
    <t>15,9*1,05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</si>
  <si>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</si>
  <si>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</si>
  <si>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</si>
  <si>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</si>
  <si>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</si>
  <si>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</si>
  <si>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0,16*0,6*2*22</t>
  </si>
  <si>
    <t>0,16*0,6*2*25</t>
  </si>
  <si>
    <t>0,16*0,6*2*28</t>
  </si>
  <si>
    <t>783424340</t>
  </si>
  <si>
    <t>Nátěr syntet. potrubí do DN 50 mm  Z+2x +1x email</t>
  </si>
  <si>
    <t>16</t>
  </si>
  <si>
    <t>783225400</t>
  </si>
  <si>
    <t>Nátěr syntetický kov. konstr. 2x + 1x email + tmel</t>
  </si>
  <si>
    <t>(0,6+2*2,1)*(0,15+0,05*2)*2</t>
  </si>
  <si>
    <t>(0,8+2*2,1)*(0,15+0,05*2)*4</t>
  </si>
  <si>
    <t>784402801</t>
  </si>
  <si>
    <t>Odstranění malby oškrábáním v místnosti H do 3,8 m</t>
  </si>
  <si>
    <t>Stropy : 45,43</t>
  </si>
  <si>
    <t>Stěny : 119,12</t>
  </si>
  <si>
    <t>784191101</t>
  </si>
  <si>
    <t>Penetrace podkladu univerzální Primalex 1x</t>
  </si>
  <si>
    <t>Stropy SDK : 10,08</t>
  </si>
  <si>
    <t>Stěny - štuk : 39,98</t>
  </si>
  <si>
    <t>WC - sdk : 0,7*2,6</t>
  </si>
  <si>
    <t>784195112</t>
  </si>
  <si>
    <t>Malba Primalex Standard, bílá, bez penetrace, 2x</t>
  </si>
  <si>
    <t>Stropy - SDK : 10,08</t>
  </si>
  <si>
    <t>Stropy stávající : 45,43</t>
  </si>
  <si>
    <t>Stěny - nové štukové : 39,98</t>
  </si>
  <si>
    <t>Stěny - sdk : 0,7*2,6</t>
  </si>
  <si>
    <t>Stěny stávající : 119,12</t>
  </si>
  <si>
    <t>784011222</t>
  </si>
  <si>
    <t>Zakrytí podlah včetně papírové lepenky</t>
  </si>
  <si>
    <t>784403801</t>
  </si>
  <si>
    <t>Penetrace stěn hloubkovou penetrací pro zpevnění podkladu</t>
  </si>
  <si>
    <t>785412800</t>
  </si>
  <si>
    <t xml:space="preserve">Odstranění tapet lepených ostatních s podl. 3,8 m </t>
  </si>
  <si>
    <t>7854874588</t>
  </si>
  <si>
    <t>Aktiv Odstraňovač tapet 500ml</t>
  </si>
  <si>
    <t>786622211RT2</t>
  </si>
  <si>
    <t>Žaluzie horizontální vnitřní AL lamely bílé včetně dodávky žaluzie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</si>
  <si>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</si>
  <si>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</si>
  <si>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</si>
  <si>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</si>
  <si>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</si>
  <si>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</si>
  <si>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</si>
  <si>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</si>
  <si>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</si>
  <si>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</si>
  <si>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</si>
  <si>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</si>
  <si>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</si>
  <si>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</si>
  <si>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</si>
  <si>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</si>
  <si>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</si>
  <si>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</si>
  <si>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</si>
  <si>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</si>
  <si>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</si>
  <si>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</si>
  <si>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210810053</t>
  </si>
  <si>
    <t>Kabel CYKY-m 750 V 4 x 10 mm2 pevně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</si>
  <si>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</si>
  <si>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</si>
  <si>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</si>
  <si>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</si>
  <si>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</si>
  <si>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</si>
  <si>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</si>
  <si>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</si>
  <si>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</si>
  <si>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</si>
  <si>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</si>
  <si>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</si>
  <si>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</si>
  <si>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</si>
  <si>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</si>
  <si>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</si>
  <si>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</si>
  <si>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</si>
  <si>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</si>
  <si>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</si>
  <si>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</si>
  <si>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</si>
  <si>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</si>
  <si>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</si>
  <si>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</si>
  <si>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</si>
  <si>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</si>
  <si>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</si>
  <si>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</si>
  <si>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</si>
  <si>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</si>
  <si>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</si>
  <si>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</si>
  <si>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</si>
  <si>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</si>
  <si>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</si>
  <si>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</si>
  <si>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</si>
  <si>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</si>
  <si>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</si>
  <si>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</si>
  <si>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</si>
  <si>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</si>
  <si>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</si>
  <si>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</si>
  <si>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</si>
  <si>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</si>
  <si>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</si>
  <si>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</si>
  <si>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</si>
  <si>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</si>
  <si>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</si>
  <si>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</si>
  <si>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</si>
  <si>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</si>
  <si>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</si>
  <si>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</si>
  <si>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</si>
  <si>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</si>
  <si>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</si>
  <si>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</si>
  <si>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</si>
  <si>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</si>
  <si>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</si>
  <si>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</si>
  <si>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</si>
  <si>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</si>
  <si>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</si>
  <si>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</si>
  <si>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</si>
  <si>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</si>
  <si>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</si>
  <si>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</si>
  <si>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</si>
  <si>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</si>
  <si>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</si>
  <si>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</si>
  <si>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</si>
  <si>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</si>
  <si>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</si>
  <si>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</si>
  <si>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</si>
  <si>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</si>
  <si>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</si>
  <si>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</si>
  <si>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</si>
  <si>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</si>
  <si>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</si>
  <si>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</si>
  <si>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</si>
  <si>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</si>
  <si>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</si>
  <si>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SUM</t>
  </si>
  <si>
    <t>Poznámky uchazeče k zadání</t>
  </si>
  <si>
    <t>POPUZIV</t>
  </si>
  <si>
    <t>END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</si>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</sst>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N13" sqref="N1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8" t="s">
        <v>24</v>
      </c>
      <c r="C2" s="109"/>
      <c r="D2" s="110"/>
      <c r="E2" s="111" t="s">
        <v>44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47</v>
      </c>
      <c r="C3" s="109"/>
      <c r="D3" s="115"/>
      <c r="E3" s="116" t="s">
        <v>46</v>
      </c>
      <c r="F3" s="117"/>
      <c r="G3" s="117"/>
      <c r="H3" s="117"/>
      <c r="I3" s="117"/>
      <c r="J3" s="118"/>
    </row>
    <row r="4" spans="1:15" ht="23.25" customHeight="1" x14ac:dyDescent="0.25">
      <c r="A4" s="107">
        <v>9937</v>
      </c>
      <c r="B4" s="119" t="s">
        <v>48</v>
      </c>
      <c r="C4" s="120"/>
      <c r="D4" s="121"/>
      <c r="E4" s="122" t="s">
        <v>44</v>
      </c>
      <c r="F4" s="123"/>
      <c r="G4" s="123"/>
      <c r="H4" s="123"/>
      <c r="I4" s="123"/>
      <c r="J4" s="124"/>
    </row>
    <row r="5" spans="1:15" ht="24" customHeight="1" x14ac:dyDescent="0.25">
      <c r="A5" s="2"/>
      <c r="B5" s="31" t="s">
        <v>23</v>
      </c>
      <c r="D5" s="60" t="s">
        <v>736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6" t="s">
        <v>737</v>
      </c>
      <c r="E6" s="77"/>
      <c r="F6" s="77"/>
      <c r="G6" s="77"/>
      <c r="H6" s="18" t="s">
        <v>36</v>
      </c>
      <c r="I6" s="22" t="s">
        <v>739</v>
      </c>
      <c r="J6" s="8"/>
    </row>
    <row r="7" spans="1:15" ht="15.75" customHeight="1" x14ac:dyDescent="0.25">
      <c r="A7" s="2"/>
      <c r="B7" s="29"/>
      <c r="C7" s="56"/>
      <c r="D7" s="53">
        <v>79401</v>
      </c>
      <c r="E7" s="23" t="s">
        <v>738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5"/>
      <c r="E11" s="125"/>
      <c r="F11" s="125"/>
      <c r="G11" s="125"/>
      <c r="H11" s="18" t="s">
        <v>42</v>
      </c>
      <c r="I11" s="130"/>
      <c r="J11" s="8"/>
    </row>
    <row r="12" spans="1:15" ht="15.75" customHeight="1" x14ac:dyDescent="0.25">
      <c r="A12" s="2"/>
      <c r="B12" s="28"/>
      <c r="C12" s="55"/>
      <c r="D12" s="126"/>
      <c r="E12" s="126"/>
      <c r="F12" s="126"/>
      <c r="G12" s="126"/>
      <c r="H12" s="18" t="s">
        <v>36</v>
      </c>
      <c r="I12" s="130"/>
      <c r="J12" s="8"/>
    </row>
    <row r="13" spans="1:15" ht="15.75" customHeight="1" x14ac:dyDescent="0.25">
      <c r="A13" s="2"/>
      <c r="B13" s="29"/>
      <c r="C13" s="56"/>
      <c r="D13" s="129"/>
      <c r="E13" s="127"/>
      <c r="F13" s="128"/>
      <c r="G13" s="12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2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SUMIF(F49:F77,A16,I49:I77)+SUMIF(F49:F77,"PSU",I49:I77)</f>
        <v>0</v>
      </c>
      <c r="J16" s="87"/>
    </row>
    <row r="17" spans="1:10" ht="23.25" customHeight="1" x14ac:dyDescent="0.25">
      <c r="A17" s="192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SUMIF(F49:F77,A17,I49:I77)</f>
        <v>0</v>
      </c>
      <c r="J17" s="87"/>
    </row>
    <row r="18" spans="1:10" ht="23.25" customHeight="1" x14ac:dyDescent="0.25">
      <c r="A18" s="192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SUMIF(F49:F77,A18,I49:I77)</f>
        <v>0</v>
      </c>
      <c r="J18" s="87"/>
    </row>
    <row r="19" spans="1:10" ht="23.25" customHeight="1" x14ac:dyDescent="0.25">
      <c r="A19" s="192" t="s">
        <v>112</v>
      </c>
      <c r="B19" s="38" t="s">
        <v>29</v>
      </c>
      <c r="C19" s="62"/>
      <c r="D19" s="63"/>
      <c r="E19" s="85"/>
      <c r="F19" s="86"/>
      <c r="G19" s="85"/>
      <c r="H19" s="86"/>
      <c r="I19" s="85">
        <f>SUMIF(F49:F77,A19,I49:I77)</f>
        <v>0</v>
      </c>
      <c r="J19" s="87"/>
    </row>
    <row r="20" spans="1:10" ht="23.25" customHeight="1" x14ac:dyDescent="0.25">
      <c r="A20" s="192" t="s">
        <v>111</v>
      </c>
      <c r="B20" s="38" t="s">
        <v>30</v>
      </c>
      <c r="C20" s="62"/>
      <c r="D20" s="63"/>
      <c r="E20" s="85"/>
      <c r="F20" s="86"/>
      <c r="G20" s="85"/>
      <c r="H20" s="86"/>
      <c r="I20" s="85">
        <f>SUMIF(F49:F77,A20,I49:I77)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37</v>
      </c>
      <c r="C29" s="169"/>
      <c r="D29" s="169"/>
      <c r="E29" s="169"/>
      <c r="F29" s="170"/>
      <c r="G29" s="166">
        <f>A27</f>
        <v>0</v>
      </c>
      <c r="H29" s="166"/>
      <c r="I29" s="166"/>
      <c r="J29" s="171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4" t="s">
        <v>17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hidden="1" customHeight="1" x14ac:dyDescent="0.25">
      <c r="A38" s="133" t="s">
        <v>39</v>
      </c>
      <c r="B38" s="138" t="s">
        <v>18</v>
      </c>
      <c r="C38" s="139" t="s">
        <v>6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19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49</v>
      </c>
      <c r="C39" s="144"/>
      <c r="D39" s="144"/>
      <c r="E39" s="144"/>
      <c r="F39" s="145">
        <f>'SO 01 Pol'!AE499</f>
        <v>0</v>
      </c>
      <c r="G39" s="146">
        <f>'SO 01 Pol'!AF499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hidden="1" customHeight="1" x14ac:dyDescent="0.25">
      <c r="A40" s="133">
        <v>2</v>
      </c>
      <c r="B40" s="149" t="s">
        <v>45</v>
      </c>
      <c r="C40" s="150" t="s">
        <v>46</v>
      </c>
      <c r="D40" s="150"/>
      <c r="E40" s="150"/>
      <c r="F40" s="151">
        <f>'SO 01 Pol'!AE499</f>
        <v>0</v>
      </c>
      <c r="G40" s="152">
        <f>'SO 01 Pol'!AF499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 x14ac:dyDescent="0.25">
      <c r="A41" s="133">
        <v>3</v>
      </c>
      <c r="B41" s="154" t="s">
        <v>43</v>
      </c>
      <c r="C41" s="144" t="s">
        <v>44</v>
      </c>
      <c r="D41" s="144"/>
      <c r="E41" s="144"/>
      <c r="F41" s="155">
        <f>'SO 01 Pol'!AE499</f>
        <v>0</v>
      </c>
      <c r="G41" s="147">
        <f>'SO 01 Pol'!AF499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hidden="1" customHeight="1" x14ac:dyDescent="0.25">
      <c r="A42" s="133"/>
      <c r="B42" s="156" t="s">
        <v>50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6" x14ac:dyDescent="0.3">
      <c r="B46" s="172" t="s">
        <v>52</v>
      </c>
    </row>
    <row r="48" spans="1:10" ht="25.5" customHeight="1" x14ac:dyDescent="0.25">
      <c r="A48" s="174"/>
      <c r="B48" s="177" t="s">
        <v>18</v>
      </c>
      <c r="C48" s="177" t="s">
        <v>6</v>
      </c>
      <c r="D48" s="178"/>
      <c r="E48" s="178"/>
      <c r="F48" s="179" t="s">
        <v>53</v>
      </c>
      <c r="G48" s="179"/>
      <c r="H48" s="179"/>
      <c r="I48" s="179" t="s">
        <v>31</v>
      </c>
      <c r="J48" s="179" t="s">
        <v>0</v>
      </c>
    </row>
    <row r="49" spans="1:10" ht="36.75" customHeight="1" x14ac:dyDescent="0.25">
      <c r="A49" s="175"/>
      <c r="B49" s="180" t="s">
        <v>54</v>
      </c>
      <c r="C49" s="181" t="s">
        <v>55</v>
      </c>
      <c r="D49" s="182"/>
      <c r="E49" s="182"/>
      <c r="F49" s="190" t="s">
        <v>26</v>
      </c>
      <c r="G49" s="183"/>
      <c r="H49" s="183"/>
      <c r="I49" s="183">
        <f>'SO 01 Pol'!G8</f>
        <v>0</v>
      </c>
      <c r="J49" s="188" t="str">
        <f>IF(I78=0,"",I49/I78*100)</f>
        <v/>
      </c>
    </row>
    <row r="50" spans="1:10" ht="36.75" customHeight="1" x14ac:dyDescent="0.25">
      <c r="A50" s="175"/>
      <c r="B50" s="180" t="s">
        <v>56</v>
      </c>
      <c r="C50" s="181" t="s">
        <v>57</v>
      </c>
      <c r="D50" s="182"/>
      <c r="E50" s="182"/>
      <c r="F50" s="190" t="s">
        <v>26</v>
      </c>
      <c r="G50" s="183"/>
      <c r="H50" s="183"/>
      <c r="I50" s="183">
        <f>'SO 01 Pol'!G27</f>
        <v>0</v>
      </c>
      <c r="J50" s="188" t="str">
        <f>IF(I78=0,"",I50/I78*100)</f>
        <v/>
      </c>
    </row>
    <row r="51" spans="1:10" ht="36.75" customHeight="1" x14ac:dyDescent="0.25">
      <c r="A51" s="175"/>
      <c r="B51" s="180" t="s">
        <v>58</v>
      </c>
      <c r="C51" s="181" t="s">
        <v>59</v>
      </c>
      <c r="D51" s="182"/>
      <c r="E51" s="182"/>
      <c r="F51" s="190" t="s">
        <v>26</v>
      </c>
      <c r="G51" s="183"/>
      <c r="H51" s="183"/>
      <c r="I51" s="183">
        <f>'SO 01 Pol'!G33</f>
        <v>0</v>
      </c>
      <c r="J51" s="188" t="str">
        <f>IF(I78=0,"",I51/I78*100)</f>
        <v/>
      </c>
    </row>
    <row r="52" spans="1:10" ht="36.75" customHeight="1" x14ac:dyDescent="0.25">
      <c r="A52" s="175"/>
      <c r="B52" s="180" t="s">
        <v>60</v>
      </c>
      <c r="C52" s="181" t="s">
        <v>61</v>
      </c>
      <c r="D52" s="182"/>
      <c r="E52" s="182"/>
      <c r="F52" s="190" t="s">
        <v>26</v>
      </c>
      <c r="G52" s="183"/>
      <c r="H52" s="183"/>
      <c r="I52" s="183">
        <f>'SO 01 Pol'!G92</f>
        <v>0</v>
      </c>
      <c r="J52" s="188" t="str">
        <f>IF(I78=0,"",I52/I78*100)</f>
        <v/>
      </c>
    </row>
    <row r="53" spans="1:10" ht="36.75" customHeight="1" x14ac:dyDescent="0.25">
      <c r="A53" s="175"/>
      <c r="B53" s="180" t="s">
        <v>62</v>
      </c>
      <c r="C53" s="181" t="s">
        <v>63</v>
      </c>
      <c r="D53" s="182"/>
      <c r="E53" s="182"/>
      <c r="F53" s="190" t="s">
        <v>26</v>
      </c>
      <c r="G53" s="183"/>
      <c r="H53" s="183"/>
      <c r="I53" s="183">
        <f>'SO 01 Pol'!G108</f>
        <v>0</v>
      </c>
      <c r="J53" s="188" t="str">
        <f>IF(I78=0,"",I53/I78*100)</f>
        <v/>
      </c>
    </row>
    <row r="54" spans="1:10" ht="36.75" customHeight="1" x14ac:dyDescent="0.25">
      <c r="A54" s="175"/>
      <c r="B54" s="180" t="s">
        <v>64</v>
      </c>
      <c r="C54" s="181" t="s">
        <v>65</v>
      </c>
      <c r="D54" s="182"/>
      <c r="E54" s="182"/>
      <c r="F54" s="190" t="s">
        <v>26</v>
      </c>
      <c r="G54" s="183"/>
      <c r="H54" s="183"/>
      <c r="I54" s="183">
        <f>'SO 01 Pol'!G111</f>
        <v>0</v>
      </c>
      <c r="J54" s="188" t="str">
        <f>IF(I78=0,"",I54/I78*100)</f>
        <v/>
      </c>
    </row>
    <row r="55" spans="1:10" ht="36.75" customHeight="1" x14ac:dyDescent="0.25">
      <c r="A55" s="175"/>
      <c r="B55" s="180" t="s">
        <v>66</v>
      </c>
      <c r="C55" s="181" t="s">
        <v>67</v>
      </c>
      <c r="D55" s="182"/>
      <c r="E55" s="182"/>
      <c r="F55" s="190" t="s">
        <v>26</v>
      </c>
      <c r="G55" s="183"/>
      <c r="H55" s="183"/>
      <c r="I55" s="183">
        <f>'SO 01 Pol'!G121</f>
        <v>0</v>
      </c>
      <c r="J55" s="188" t="str">
        <f>IF(I78=0,"",I55/I78*100)</f>
        <v/>
      </c>
    </row>
    <row r="56" spans="1:10" ht="36.75" customHeight="1" x14ac:dyDescent="0.25">
      <c r="A56" s="175"/>
      <c r="B56" s="180" t="s">
        <v>68</v>
      </c>
      <c r="C56" s="181" t="s">
        <v>69</v>
      </c>
      <c r="D56" s="182"/>
      <c r="E56" s="182"/>
      <c r="F56" s="190" t="s">
        <v>26</v>
      </c>
      <c r="G56" s="183"/>
      <c r="H56" s="183"/>
      <c r="I56" s="183">
        <f>'SO 01 Pol'!G167</f>
        <v>0</v>
      </c>
      <c r="J56" s="188" t="str">
        <f>IF(I78=0,"",I56/I78*100)</f>
        <v/>
      </c>
    </row>
    <row r="57" spans="1:10" ht="36.75" customHeight="1" x14ac:dyDescent="0.25">
      <c r="A57" s="175"/>
      <c r="B57" s="180" t="s">
        <v>70</v>
      </c>
      <c r="C57" s="181" t="s">
        <v>71</v>
      </c>
      <c r="D57" s="182"/>
      <c r="E57" s="182"/>
      <c r="F57" s="190" t="s">
        <v>27</v>
      </c>
      <c r="G57" s="183"/>
      <c r="H57" s="183"/>
      <c r="I57" s="183">
        <f>'SO 01 Pol'!G169</f>
        <v>0</v>
      </c>
      <c r="J57" s="188" t="str">
        <f>IF(I78=0,"",I57/I78*100)</f>
        <v/>
      </c>
    </row>
    <row r="58" spans="1:10" ht="36.75" customHeight="1" x14ac:dyDescent="0.25">
      <c r="A58" s="175"/>
      <c r="B58" s="180" t="s">
        <v>72</v>
      </c>
      <c r="C58" s="181" t="s">
        <v>73</v>
      </c>
      <c r="D58" s="182"/>
      <c r="E58" s="182"/>
      <c r="F58" s="190" t="s">
        <v>27</v>
      </c>
      <c r="G58" s="183"/>
      <c r="H58" s="183"/>
      <c r="I58" s="183">
        <f>'SO 01 Pol'!G178</f>
        <v>0</v>
      </c>
      <c r="J58" s="188" t="str">
        <f>IF(I78=0,"",I58/I78*100)</f>
        <v/>
      </c>
    </row>
    <row r="59" spans="1:10" ht="36.75" customHeight="1" x14ac:dyDescent="0.25">
      <c r="A59" s="175"/>
      <c r="B59" s="180" t="s">
        <v>74</v>
      </c>
      <c r="C59" s="181" t="s">
        <v>75</v>
      </c>
      <c r="D59" s="182"/>
      <c r="E59" s="182"/>
      <c r="F59" s="190" t="s">
        <v>27</v>
      </c>
      <c r="G59" s="183"/>
      <c r="H59" s="183"/>
      <c r="I59" s="183">
        <f>'SO 01 Pol'!G180</f>
        <v>0</v>
      </c>
      <c r="J59" s="188" t="str">
        <f>IF(I78=0,"",I59/I78*100)</f>
        <v/>
      </c>
    </row>
    <row r="60" spans="1:10" ht="36.75" customHeight="1" x14ac:dyDescent="0.25">
      <c r="A60" s="175"/>
      <c r="B60" s="180" t="s">
        <v>76</v>
      </c>
      <c r="C60" s="181" t="s">
        <v>77</v>
      </c>
      <c r="D60" s="182"/>
      <c r="E60" s="182"/>
      <c r="F60" s="190" t="s">
        <v>27</v>
      </c>
      <c r="G60" s="183"/>
      <c r="H60" s="183"/>
      <c r="I60" s="183">
        <f>'SO 01 Pol'!G188</f>
        <v>0</v>
      </c>
      <c r="J60" s="188" t="str">
        <f>IF(I78=0,"",I60/I78*100)</f>
        <v/>
      </c>
    </row>
    <row r="61" spans="1:10" ht="36.75" customHeight="1" x14ac:dyDescent="0.25">
      <c r="A61" s="175"/>
      <c r="B61" s="180" t="s">
        <v>78</v>
      </c>
      <c r="C61" s="181" t="s">
        <v>79</v>
      </c>
      <c r="D61" s="182"/>
      <c r="E61" s="182"/>
      <c r="F61" s="190" t="s">
        <v>27</v>
      </c>
      <c r="G61" s="183"/>
      <c r="H61" s="183"/>
      <c r="I61" s="183">
        <f>'SO 01 Pol'!G203</f>
        <v>0</v>
      </c>
      <c r="J61" s="188" t="str">
        <f>IF(I78=0,"",I61/I78*100)</f>
        <v/>
      </c>
    </row>
    <row r="62" spans="1:10" ht="36.75" customHeight="1" x14ac:dyDescent="0.25">
      <c r="A62" s="175"/>
      <c r="B62" s="180" t="s">
        <v>80</v>
      </c>
      <c r="C62" s="181" t="s">
        <v>81</v>
      </c>
      <c r="D62" s="182"/>
      <c r="E62" s="182"/>
      <c r="F62" s="190" t="s">
        <v>27</v>
      </c>
      <c r="G62" s="183"/>
      <c r="H62" s="183"/>
      <c r="I62" s="183">
        <f>'SO 01 Pol'!G213</f>
        <v>0</v>
      </c>
      <c r="J62" s="188" t="str">
        <f>IF(I78=0,"",I62/I78*100)</f>
        <v/>
      </c>
    </row>
    <row r="63" spans="1:10" ht="36.75" customHeight="1" x14ac:dyDescent="0.25">
      <c r="A63" s="175"/>
      <c r="B63" s="180" t="s">
        <v>82</v>
      </c>
      <c r="C63" s="181" t="s">
        <v>83</v>
      </c>
      <c r="D63" s="182"/>
      <c r="E63" s="182"/>
      <c r="F63" s="190" t="s">
        <v>27</v>
      </c>
      <c r="G63" s="183"/>
      <c r="H63" s="183"/>
      <c r="I63" s="183">
        <f>'SO 01 Pol'!G243</f>
        <v>0</v>
      </c>
      <c r="J63" s="188" t="str">
        <f>IF(I78=0,"",I63/I78*100)</f>
        <v/>
      </c>
    </row>
    <row r="64" spans="1:10" ht="36.75" customHeight="1" x14ac:dyDescent="0.25">
      <c r="A64" s="175"/>
      <c r="B64" s="180" t="s">
        <v>84</v>
      </c>
      <c r="C64" s="181" t="s">
        <v>85</v>
      </c>
      <c r="D64" s="182"/>
      <c r="E64" s="182"/>
      <c r="F64" s="190" t="s">
        <v>27</v>
      </c>
      <c r="G64" s="183"/>
      <c r="H64" s="183"/>
      <c r="I64" s="183">
        <f>'SO 01 Pol'!G247</f>
        <v>0</v>
      </c>
      <c r="J64" s="188" t="str">
        <f>IF(I78=0,"",I64/I78*100)</f>
        <v/>
      </c>
    </row>
    <row r="65" spans="1:10" ht="36.75" customHeight="1" x14ac:dyDescent="0.25">
      <c r="A65" s="175"/>
      <c r="B65" s="180" t="s">
        <v>86</v>
      </c>
      <c r="C65" s="181" t="s">
        <v>87</v>
      </c>
      <c r="D65" s="182"/>
      <c r="E65" s="182"/>
      <c r="F65" s="190" t="s">
        <v>27</v>
      </c>
      <c r="G65" s="183"/>
      <c r="H65" s="183"/>
      <c r="I65" s="183">
        <f>'SO 01 Pol'!G283</f>
        <v>0</v>
      </c>
      <c r="J65" s="188" t="str">
        <f>IF(I78=0,"",I65/I78*100)</f>
        <v/>
      </c>
    </row>
    <row r="66" spans="1:10" ht="36.75" customHeight="1" x14ac:dyDescent="0.25">
      <c r="A66" s="175"/>
      <c r="B66" s="180" t="s">
        <v>88</v>
      </c>
      <c r="C66" s="181" t="s">
        <v>89</v>
      </c>
      <c r="D66" s="182"/>
      <c r="E66" s="182"/>
      <c r="F66" s="190" t="s">
        <v>27</v>
      </c>
      <c r="G66" s="183"/>
      <c r="H66" s="183"/>
      <c r="I66" s="183">
        <f>'SO 01 Pol'!G288</f>
        <v>0</v>
      </c>
      <c r="J66" s="188" t="str">
        <f>IF(I78=0,"",I66/I78*100)</f>
        <v/>
      </c>
    </row>
    <row r="67" spans="1:10" ht="36.75" customHeight="1" x14ac:dyDescent="0.25">
      <c r="A67" s="175"/>
      <c r="B67" s="180" t="s">
        <v>90</v>
      </c>
      <c r="C67" s="181" t="s">
        <v>91</v>
      </c>
      <c r="D67" s="182"/>
      <c r="E67" s="182"/>
      <c r="F67" s="190" t="s">
        <v>27</v>
      </c>
      <c r="G67" s="183"/>
      <c r="H67" s="183"/>
      <c r="I67" s="183">
        <f>'SO 01 Pol'!G319</f>
        <v>0</v>
      </c>
      <c r="J67" s="188" t="str">
        <f>IF(I78=0,"",I67/I78*100)</f>
        <v/>
      </c>
    </row>
    <row r="68" spans="1:10" ht="36.75" customHeight="1" x14ac:dyDescent="0.25">
      <c r="A68" s="175"/>
      <c r="B68" s="180" t="s">
        <v>92</v>
      </c>
      <c r="C68" s="181" t="s">
        <v>93</v>
      </c>
      <c r="D68" s="182"/>
      <c r="E68" s="182"/>
      <c r="F68" s="190" t="s">
        <v>27</v>
      </c>
      <c r="G68" s="183"/>
      <c r="H68" s="183"/>
      <c r="I68" s="183">
        <f>'SO 01 Pol'!G334</f>
        <v>0</v>
      </c>
      <c r="J68" s="188" t="str">
        <f>IF(I78=0,"",I68/I78*100)</f>
        <v/>
      </c>
    </row>
    <row r="69" spans="1:10" ht="36.75" customHeight="1" x14ac:dyDescent="0.25">
      <c r="A69" s="175"/>
      <c r="B69" s="180" t="s">
        <v>94</v>
      </c>
      <c r="C69" s="181" t="s">
        <v>95</v>
      </c>
      <c r="D69" s="182"/>
      <c r="E69" s="182"/>
      <c r="F69" s="190" t="s">
        <v>27</v>
      </c>
      <c r="G69" s="183"/>
      <c r="H69" s="183"/>
      <c r="I69" s="183">
        <f>'SO 01 Pol'!G362</f>
        <v>0</v>
      </c>
      <c r="J69" s="188" t="str">
        <f>IF(I78=0,"",I69/I78*100)</f>
        <v/>
      </c>
    </row>
    <row r="70" spans="1:10" ht="36.75" customHeight="1" x14ac:dyDescent="0.25">
      <c r="A70" s="175"/>
      <c r="B70" s="180" t="s">
        <v>96</v>
      </c>
      <c r="C70" s="181" t="s">
        <v>97</v>
      </c>
      <c r="D70" s="182"/>
      <c r="E70" s="182"/>
      <c r="F70" s="190" t="s">
        <v>27</v>
      </c>
      <c r="G70" s="183"/>
      <c r="H70" s="183"/>
      <c r="I70" s="183">
        <f>'SO 01 Pol'!G395</f>
        <v>0</v>
      </c>
      <c r="J70" s="188" t="str">
        <f>IF(I78=0,"",I70/I78*100)</f>
        <v/>
      </c>
    </row>
    <row r="71" spans="1:10" ht="36.75" customHeight="1" x14ac:dyDescent="0.25">
      <c r="A71" s="175"/>
      <c r="B71" s="180" t="s">
        <v>98</v>
      </c>
      <c r="C71" s="181" t="s">
        <v>99</v>
      </c>
      <c r="D71" s="182"/>
      <c r="E71" s="182"/>
      <c r="F71" s="190" t="s">
        <v>27</v>
      </c>
      <c r="G71" s="183"/>
      <c r="H71" s="183"/>
      <c r="I71" s="183">
        <f>'SO 01 Pol'!G405</f>
        <v>0</v>
      </c>
      <c r="J71" s="188" t="str">
        <f>IF(I78=0,"",I71/I78*100)</f>
        <v/>
      </c>
    </row>
    <row r="72" spans="1:10" ht="36.75" customHeight="1" x14ac:dyDescent="0.25">
      <c r="A72" s="175"/>
      <c r="B72" s="180" t="s">
        <v>100</v>
      </c>
      <c r="C72" s="181" t="s">
        <v>101</v>
      </c>
      <c r="D72" s="182"/>
      <c r="E72" s="182"/>
      <c r="F72" s="190" t="s">
        <v>27</v>
      </c>
      <c r="G72" s="183"/>
      <c r="H72" s="183"/>
      <c r="I72" s="183">
        <f>'SO 01 Pol'!G429</f>
        <v>0</v>
      </c>
      <c r="J72" s="188" t="str">
        <f>IF(I78=0,"",I72/I78*100)</f>
        <v/>
      </c>
    </row>
    <row r="73" spans="1:10" ht="36.75" customHeight="1" x14ac:dyDescent="0.25">
      <c r="A73" s="175"/>
      <c r="B73" s="180" t="s">
        <v>102</v>
      </c>
      <c r="C73" s="181" t="s">
        <v>103</v>
      </c>
      <c r="D73" s="182"/>
      <c r="E73" s="182"/>
      <c r="F73" s="190" t="s">
        <v>27</v>
      </c>
      <c r="G73" s="183"/>
      <c r="H73" s="183"/>
      <c r="I73" s="183">
        <f>'SO 01 Pol'!G437</f>
        <v>0</v>
      </c>
      <c r="J73" s="188" t="str">
        <f>IF(I78=0,"",I73/I78*100)</f>
        <v/>
      </c>
    </row>
    <row r="74" spans="1:10" ht="36.75" customHeight="1" x14ac:dyDescent="0.25">
      <c r="A74" s="175"/>
      <c r="B74" s="180" t="s">
        <v>104</v>
      </c>
      <c r="C74" s="181" t="s">
        <v>105</v>
      </c>
      <c r="D74" s="182"/>
      <c r="E74" s="182"/>
      <c r="F74" s="190" t="s">
        <v>28</v>
      </c>
      <c r="G74" s="183"/>
      <c r="H74" s="183"/>
      <c r="I74" s="183">
        <f>'SO 01 Pol'!G440</f>
        <v>0</v>
      </c>
      <c r="J74" s="188" t="str">
        <f>IF(I78=0,"",I74/I78*100)</f>
        <v/>
      </c>
    </row>
    <row r="75" spans="1:10" ht="36.75" customHeight="1" x14ac:dyDescent="0.25">
      <c r="A75" s="175"/>
      <c r="B75" s="180" t="s">
        <v>106</v>
      </c>
      <c r="C75" s="181" t="s">
        <v>107</v>
      </c>
      <c r="D75" s="182"/>
      <c r="E75" s="182"/>
      <c r="F75" s="190" t="s">
        <v>28</v>
      </c>
      <c r="G75" s="183"/>
      <c r="H75" s="183"/>
      <c r="I75" s="183">
        <f>'SO 01 Pol'!G475</f>
        <v>0</v>
      </c>
      <c r="J75" s="188" t="str">
        <f>IF(I78=0,"",I75/I78*100)</f>
        <v/>
      </c>
    </row>
    <row r="76" spans="1:10" ht="36.75" customHeight="1" x14ac:dyDescent="0.25">
      <c r="A76" s="175"/>
      <c r="B76" s="180" t="s">
        <v>108</v>
      </c>
      <c r="C76" s="181" t="s">
        <v>109</v>
      </c>
      <c r="D76" s="182"/>
      <c r="E76" s="182"/>
      <c r="F76" s="190" t="s">
        <v>110</v>
      </c>
      <c r="G76" s="183"/>
      <c r="H76" s="183"/>
      <c r="I76" s="183">
        <f>'SO 01 Pol'!G479</f>
        <v>0</v>
      </c>
      <c r="J76" s="188" t="str">
        <f>IF(I78=0,"",I76/I78*100)</f>
        <v/>
      </c>
    </row>
    <row r="77" spans="1:10" ht="36.75" customHeight="1" x14ac:dyDescent="0.25">
      <c r="A77" s="175"/>
      <c r="B77" s="180" t="s">
        <v>111</v>
      </c>
      <c r="C77" s="181" t="s">
        <v>30</v>
      </c>
      <c r="D77" s="182"/>
      <c r="E77" s="182"/>
      <c r="F77" s="190" t="s">
        <v>111</v>
      </c>
      <c r="G77" s="183"/>
      <c r="H77" s="183"/>
      <c r="I77" s="183">
        <f>'SO 01 Pol'!G489</f>
        <v>0</v>
      </c>
      <c r="J77" s="188" t="str">
        <f>IF(I78=0,"",I77/I78*100)</f>
        <v/>
      </c>
    </row>
    <row r="78" spans="1:10" ht="25.5" customHeight="1" x14ac:dyDescent="0.25">
      <c r="A78" s="176"/>
      <c r="B78" s="184" t="s">
        <v>1</v>
      </c>
      <c r="C78" s="185"/>
      <c r="D78" s="186"/>
      <c r="E78" s="186"/>
      <c r="F78" s="191"/>
      <c r="G78" s="187"/>
      <c r="H78" s="187"/>
      <c r="I78" s="187">
        <f>SUM(I49:I77)</f>
        <v>0</v>
      </c>
      <c r="J78" s="189">
        <f>SUM(J49:J77)</f>
        <v>0</v>
      </c>
    </row>
    <row r="79" spans="1:10" x14ac:dyDescent="0.25">
      <c r="F79" s="131"/>
      <c r="G79" s="131"/>
      <c r="H79" s="131"/>
      <c r="I79" s="131"/>
      <c r="J79" s="132"/>
    </row>
    <row r="80" spans="1:10" x14ac:dyDescent="0.25">
      <c r="F80" s="131"/>
      <c r="G80" s="131"/>
      <c r="H80" s="131"/>
      <c r="I80" s="131"/>
      <c r="J80" s="132"/>
    </row>
    <row r="81" spans="6:10" x14ac:dyDescent="0.25">
      <c r="F81" s="131"/>
      <c r="G81" s="131"/>
      <c r="H81" s="131"/>
      <c r="I81" s="131"/>
      <c r="J81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460C6-63FA-43C0-8DCD-7A7BADBA99D6}">
  <sheetPr>
    <outlinePr summaryBelow="0"/>
  </sheetPr>
  <dimension ref="A1:BH5000"/>
  <sheetViews>
    <sheetView workbookViewId="0">
      <pane ySplit="7" topLeftCell="A8" activePane="bottomLeft" state="frozen"/>
      <selection pane="bottomLeft" activeCell="Z16" sqref="Z16"/>
    </sheetView>
  </sheetViews>
  <sheetFormatPr defaultRowHeight="13.2" outlineLevelRow="1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113</v>
      </c>
    </row>
    <row r="2" spans="1:60" ht="25.05" customHeight="1" x14ac:dyDescent="0.25">
      <c r="A2" s="194" t="s">
        <v>8</v>
      </c>
      <c r="B2" s="49"/>
      <c r="C2" s="197" t="s">
        <v>44</v>
      </c>
      <c r="D2" s="195"/>
      <c r="E2" s="195"/>
      <c r="F2" s="195"/>
      <c r="G2" s="196"/>
      <c r="AG2" t="s">
        <v>114</v>
      </c>
    </row>
    <row r="3" spans="1:60" ht="25.05" customHeight="1" x14ac:dyDescent="0.25">
      <c r="A3" s="194" t="s">
        <v>9</v>
      </c>
      <c r="B3" s="49"/>
      <c r="C3" s="197" t="s">
        <v>46</v>
      </c>
      <c r="D3" s="195"/>
      <c r="E3" s="195"/>
      <c r="F3" s="195"/>
      <c r="G3" s="196"/>
      <c r="AC3" s="173" t="s">
        <v>114</v>
      </c>
      <c r="AG3" t="s">
        <v>115</v>
      </c>
    </row>
    <row r="4" spans="1:60" ht="25.05" customHeight="1" x14ac:dyDescent="0.25">
      <c r="A4" s="198" t="s">
        <v>10</v>
      </c>
      <c r="B4" s="199"/>
      <c r="C4" s="200" t="s">
        <v>44</v>
      </c>
      <c r="D4" s="201"/>
      <c r="E4" s="201"/>
      <c r="F4" s="201"/>
      <c r="G4" s="202"/>
      <c r="AG4" t="s">
        <v>116</v>
      </c>
    </row>
    <row r="5" spans="1:60" x14ac:dyDescent="0.25">
      <c r="D5" s="10"/>
    </row>
    <row r="6" spans="1:60" ht="39.6" x14ac:dyDescent="0.25">
      <c r="A6" s="204" t="s">
        <v>117</v>
      </c>
      <c r="B6" s="206" t="s">
        <v>118</v>
      </c>
      <c r="C6" s="206" t="s">
        <v>119</v>
      </c>
      <c r="D6" s="205" t="s">
        <v>120</v>
      </c>
      <c r="E6" s="204" t="s">
        <v>121</v>
      </c>
      <c r="F6" s="203" t="s">
        <v>122</v>
      </c>
      <c r="G6" s="204" t="s">
        <v>31</v>
      </c>
      <c r="H6" s="207" t="s">
        <v>32</v>
      </c>
      <c r="I6" s="207" t="s">
        <v>123</v>
      </c>
      <c r="J6" s="207" t="s">
        <v>33</v>
      </c>
      <c r="K6" s="207" t="s">
        <v>124</v>
      </c>
      <c r="L6" s="207" t="s">
        <v>125</v>
      </c>
      <c r="M6" s="207" t="s">
        <v>126</v>
      </c>
      <c r="N6" s="207" t="s">
        <v>127</v>
      </c>
      <c r="O6" s="207" t="s">
        <v>128</v>
      </c>
      <c r="P6" s="207" t="s">
        <v>129</v>
      </c>
      <c r="Q6" s="207" t="s">
        <v>130</v>
      </c>
      <c r="R6" s="207" t="s">
        <v>131</v>
      </c>
      <c r="S6" s="207" t="s">
        <v>132</v>
      </c>
      <c r="T6" s="207" t="s">
        <v>133</v>
      </c>
      <c r="U6" s="207" t="s">
        <v>134</v>
      </c>
      <c r="V6" s="207" t="s">
        <v>135</v>
      </c>
      <c r="W6" s="207" t="s">
        <v>136</v>
      </c>
      <c r="X6" s="207" t="s">
        <v>137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5">
      <c r="A8" s="234" t="s">
        <v>138</v>
      </c>
      <c r="B8" s="235" t="s">
        <v>54</v>
      </c>
      <c r="C8" s="253" t="s">
        <v>55</v>
      </c>
      <c r="D8" s="236"/>
      <c r="E8" s="237"/>
      <c r="F8" s="238"/>
      <c r="G8" s="239">
        <f>SUMIF(AG9:AG26,"&lt;&gt;NOR",G9:G26)</f>
        <v>0</v>
      </c>
      <c r="H8" s="233"/>
      <c r="I8" s="233">
        <f>SUM(I9:I26)</f>
        <v>5545.87</v>
      </c>
      <c r="J8" s="233"/>
      <c r="K8" s="233">
        <f>SUM(K9:K26)</f>
        <v>3948.89</v>
      </c>
      <c r="L8" s="233"/>
      <c r="M8" s="233">
        <f>SUM(M9:M26)</f>
        <v>0</v>
      </c>
      <c r="N8" s="233"/>
      <c r="O8" s="233">
        <f>SUM(O9:O26)</f>
        <v>0.42000000000000004</v>
      </c>
      <c r="P8" s="233"/>
      <c r="Q8" s="233">
        <f>SUM(Q9:Q26)</f>
        <v>0</v>
      </c>
      <c r="R8" s="233"/>
      <c r="S8" s="233"/>
      <c r="T8" s="233"/>
      <c r="U8" s="233"/>
      <c r="V8" s="233">
        <f>SUM(V9:V26)</f>
        <v>7.9399999999999995</v>
      </c>
      <c r="W8" s="233"/>
      <c r="X8" s="233"/>
      <c r="AG8" t="s">
        <v>139</v>
      </c>
    </row>
    <row r="9" spans="1:60" outlineLevel="1" x14ac:dyDescent="0.25">
      <c r="A9" s="240">
        <v>1</v>
      </c>
      <c r="B9" s="241" t="s">
        <v>140</v>
      </c>
      <c r="C9" s="254" t="s">
        <v>141</v>
      </c>
      <c r="D9" s="242" t="s">
        <v>142</v>
      </c>
      <c r="E9" s="243">
        <v>1.346E-2</v>
      </c>
      <c r="F9" s="244"/>
      <c r="G9" s="245">
        <f>ROUND(E9*F9,2)</f>
        <v>0</v>
      </c>
      <c r="H9" s="228">
        <v>42724.55</v>
      </c>
      <c r="I9" s="227">
        <f>ROUND(E9*H9,2)</f>
        <v>575.07000000000005</v>
      </c>
      <c r="J9" s="228">
        <v>9555.4500000000007</v>
      </c>
      <c r="K9" s="227">
        <f>ROUND(E9*J9,2)</f>
        <v>128.62</v>
      </c>
      <c r="L9" s="227">
        <v>15</v>
      </c>
      <c r="M9" s="227">
        <f>G9*(1+L9/100)</f>
        <v>0</v>
      </c>
      <c r="N9" s="227">
        <v>1.0900000000000001</v>
      </c>
      <c r="O9" s="227">
        <f>ROUND(E9*N9,2)</f>
        <v>0.01</v>
      </c>
      <c r="P9" s="227">
        <v>0</v>
      </c>
      <c r="Q9" s="227">
        <f>ROUND(E9*P9,2)</f>
        <v>0</v>
      </c>
      <c r="R9" s="227"/>
      <c r="S9" s="227" t="s">
        <v>143</v>
      </c>
      <c r="T9" s="227" t="s">
        <v>143</v>
      </c>
      <c r="U9" s="227">
        <v>20.6</v>
      </c>
      <c r="V9" s="227">
        <f>ROUND(E9*U9,2)</f>
        <v>0.28000000000000003</v>
      </c>
      <c r="W9" s="227"/>
      <c r="X9" s="227" t="s">
        <v>144</v>
      </c>
      <c r="Y9" s="208"/>
      <c r="Z9" s="208"/>
      <c r="AA9" s="208"/>
      <c r="AB9" s="208"/>
      <c r="AC9" s="208"/>
      <c r="AD9" s="208"/>
      <c r="AE9" s="208"/>
      <c r="AF9" s="208"/>
      <c r="AG9" s="208" t="s">
        <v>145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25"/>
      <c r="B10" s="226"/>
      <c r="C10" s="255" t="s">
        <v>146</v>
      </c>
      <c r="D10" s="229"/>
      <c r="E10" s="230">
        <v>1.346E-2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08"/>
      <c r="Z10" s="208"/>
      <c r="AA10" s="208"/>
      <c r="AB10" s="208"/>
      <c r="AC10" s="208"/>
      <c r="AD10" s="208"/>
      <c r="AE10" s="208"/>
      <c r="AF10" s="208"/>
      <c r="AG10" s="208" t="s">
        <v>147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40">
        <v>2</v>
      </c>
      <c r="B11" s="241" t="s">
        <v>148</v>
      </c>
      <c r="C11" s="254" t="s">
        <v>149</v>
      </c>
      <c r="D11" s="242" t="s">
        <v>150</v>
      </c>
      <c r="E11" s="243">
        <v>0.28199999999999997</v>
      </c>
      <c r="F11" s="244"/>
      <c r="G11" s="245">
        <f>ROUND(E11*F11,2)</f>
        <v>0</v>
      </c>
      <c r="H11" s="228">
        <v>4853.74</v>
      </c>
      <c r="I11" s="227">
        <f>ROUND(E11*H11,2)</f>
        <v>1368.75</v>
      </c>
      <c r="J11" s="228">
        <v>1431.26</v>
      </c>
      <c r="K11" s="227">
        <f>ROUND(E11*J11,2)</f>
        <v>403.62</v>
      </c>
      <c r="L11" s="227">
        <v>15</v>
      </c>
      <c r="M11" s="227">
        <f>G11*(1+L11/100)</f>
        <v>0</v>
      </c>
      <c r="N11" s="227">
        <v>0.76182000000000005</v>
      </c>
      <c r="O11" s="227">
        <f>ROUND(E11*N11,2)</f>
        <v>0.21</v>
      </c>
      <c r="P11" s="227">
        <v>0</v>
      </c>
      <c r="Q11" s="227">
        <f>ROUND(E11*P11,2)</f>
        <v>0</v>
      </c>
      <c r="R11" s="227"/>
      <c r="S11" s="227" t="s">
        <v>143</v>
      </c>
      <c r="T11" s="227" t="s">
        <v>143</v>
      </c>
      <c r="U11" s="227">
        <v>3.08188</v>
      </c>
      <c r="V11" s="227">
        <f>ROUND(E11*U11,2)</f>
        <v>0.87</v>
      </c>
      <c r="W11" s="227"/>
      <c r="X11" s="227" t="s">
        <v>144</v>
      </c>
      <c r="Y11" s="208"/>
      <c r="Z11" s="208"/>
      <c r="AA11" s="208"/>
      <c r="AB11" s="208"/>
      <c r="AC11" s="208"/>
      <c r="AD11" s="208"/>
      <c r="AE11" s="208"/>
      <c r="AF11" s="208"/>
      <c r="AG11" s="208" t="s">
        <v>145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25"/>
      <c r="B12" s="226"/>
      <c r="C12" s="255" t="s">
        <v>151</v>
      </c>
      <c r="D12" s="229"/>
      <c r="E12" s="230">
        <v>0.13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08"/>
      <c r="Z12" s="208"/>
      <c r="AA12" s="208"/>
      <c r="AB12" s="208"/>
      <c r="AC12" s="208"/>
      <c r="AD12" s="208"/>
      <c r="AE12" s="208"/>
      <c r="AF12" s="208"/>
      <c r="AG12" s="208" t="s">
        <v>147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5">
      <c r="A13" s="225"/>
      <c r="B13" s="226"/>
      <c r="C13" s="255" t="s">
        <v>152</v>
      </c>
      <c r="D13" s="229"/>
      <c r="E13" s="230">
        <v>0.152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08"/>
      <c r="Z13" s="208"/>
      <c r="AA13" s="208"/>
      <c r="AB13" s="208"/>
      <c r="AC13" s="208"/>
      <c r="AD13" s="208"/>
      <c r="AE13" s="208"/>
      <c r="AF13" s="208"/>
      <c r="AG13" s="208" t="s">
        <v>147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46">
        <v>3</v>
      </c>
      <c r="B14" s="247" t="s">
        <v>153</v>
      </c>
      <c r="C14" s="256" t="s">
        <v>154</v>
      </c>
      <c r="D14" s="248" t="s">
        <v>155</v>
      </c>
      <c r="E14" s="249">
        <v>1</v>
      </c>
      <c r="F14" s="250"/>
      <c r="G14" s="251">
        <f>ROUND(E14*F14,2)</f>
        <v>0</v>
      </c>
      <c r="H14" s="228">
        <v>7.79</v>
      </c>
      <c r="I14" s="227">
        <f>ROUND(E14*H14,2)</f>
        <v>7.79</v>
      </c>
      <c r="J14" s="228">
        <v>473.71</v>
      </c>
      <c r="K14" s="227">
        <f>ROUND(E14*J14,2)</f>
        <v>473.71</v>
      </c>
      <c r="L14" s="227">
        <v>15</v>
      </c>
      <c r="M14" s="227">
        <f>G14*(1+L14/100)</f>
        <v>0</v>
      </c>
      <c r="N14" s="227">
        <v>1.6000000000000001E-4</v>
      </c>
      <c r="O14" s="227">
        <f>ROUND(E14*N14,2)</f>
        <v>0</v>
      </c>
      <c r="P14" s="227">
        <v>0</v>
      </c>
      <c r="Q14" s="227">
        <f>ROUND(E14*P14,2)</f>
        <v>0</v>
      </c>
      <c r="R14" s="227"/>
      <c r="S14" s="227" t="s">
        <v>143</v>
      </c>
      <c r="T14" s="227" t="s">
        <v>143</v>
      </c>
      <c r="U14" s="227">
        <v>0.94</v>
      </c>
      <c r="V14" s="227">
        <f>ROUND(E14*U14,2)</f>
        <v>0.94</v>
      </c>
      <c r="W14" s="227"/>
      <c r="X14" s="227" t="s">
        <v>144</v>
      </c>
      <c r="Y14" s="208"/>
      <c r="Z14" s="208"/>
      <c r="AA14" s="208"/>
      <c r="AB14" s="208"/>
      <c r="AC14" s="208"/>
      <c r="AD14" s="208"/>
      <c r="AE14" s="208"/>
      <c r="AF14" s="208"/>
      <c r="AG14" s="208" t="s">
        <v>145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46">
        <v>4</v>
      </c>
      <c r="B15" s="247" t="s">
        <v>156</v>
      </c>
      <c r="C15" s="256" t="s">
        <v>157</v>
      </c>
      <c r="D15" s="248" t="s">
        <v>155</v>
      </c>
      <c r="E15" s="249">
        <v>1</v>
      </c>
      <c r="F15" s="250"/>
      <c r="G15" s="251">
        <f>ROUND(E15*F15,2)</f>
        <v>0</v>
      </c>
      <c r="H15" s="228">
        <v>11.69</v>
      </c>
      <c r="I15" s="227">
        <f>ROUND(E15*H15,2)</f>
        <v>11.69</v>
      </c>
      <c r="J15" s="228">
        <v>524.30999999999995</v>
      </c>
      <c r="K15" s="227">
        <f>ROUND(E15*J15,2)</f>
        <v>524.30999999999995</v>
      </c>
      <c r="L15" s="227">
        <v>15</v>
      </c>
      <c r="M15" s="227">
        <f>G15*(1+L15/100)</f>
        <v>0</v>
      </c>
      <c r="N15" s="227">
        <v>2.4000000000000001E-4</v>
      </c>
      <c r="O15" s="227">
        <f>ROUND(E15*N15,2)</f>
        <v>0</v>
      </c>
      <c r="P15" s="227">
        <v>0</v>
      </c>
      <c r="Q15" s="227">
        <f>ROUND(E15*P15,2)</f>
        <v>0</v>
      </c>
      <c r="R15" s="227"/>
      <c r="S15" s="227" t="s">
        <v>143</v>
      </c>
      <c r="T15" s="227" t="s">
        <v>143</v>
      </c>
      <c r="U15" s="227">
        <v>1.04</v>
      </c>
      <c r="V15" s="227">
        <f>ROUND(E15*U15,2)</f>
        <v>1.04</v>
      </c>
      <c r="W15" s="227"/>
      <c r="X15" s="227" t="s">
        <v>144</v>
      </c>
      <c r="Y15" s="208"/>
      <c r="Z15" s="208"/>
      <c r="AA15" s="208"/>
      <c r="AB15" s="208"/>
      <c r="AC15" s="208"/>
      <c r="AD15" s="208"/>
      <c r="AE15" s="208"/>
      <c r="AF15" s="208"/>
      <c r="AG15" s="208" t="s">
        <v>145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40">
        <v>5</v>
      </c>
      <c r="B16" s="241" t="s">
        <v>158</v>
      </c>
      <c r="C16" s="254" t="s">
        <v>159</v>
      </c>
      <c r="D16" s="242" t="s">
        <v>160</v>
      </c>
      <c r="E16" s="243">
        <v>7.3</v>
      </c>
      <c r="F16" s="244"/>
      <c r="G16" s="245">
        <f>ROUND(E16*F16,2)</f>
        <v>0</v>
      </c>
      <c r="H16" s="228">
        <v>24.99</v>
      </c>
      <c r="I16" s="227">
        <f>ROUND(E16*H16,2)</f>
        <v>182.43</v>
      </c>
      <c r="J16" s="228">
        <v>108.51</v>
      </c>
      <c r="K16" s="227">
        <f>ROUND(E16*J16,2)</f>
        <v>792.12</v>
      </c>
      <c r="L16" s="227">
        <v>15</v>
      </c>
      <c r="M16" s="227">
        <f>G16*(1+L16/100)</f>
        <v>0</v>
      </c>
      <c r="N16" s="227">
        <v>1.0200000000000001E-3</v>
      </c>
      <c r="O16" s="227">
        <f>ROUND(E16*N16,2)</f>
        <v>0.01</v>
      </c>
      <c r="P16" s="227">
        <v>0</v>
      </c>
      <c r="Q16" s="227">
        <f>ROUND(E16*P16,2)</f>
        <v>0</v>
      </c>
      <c r="R16" s="227"/>
      <c r="S16" s="227" t="s">
        <v>143</v>
      </c>
      <c r="T16" s="227" t="s">
        <v>143</v>
      </c>
      <c r="U16" s="227">
        <v>0.223</v>
      </c>
      <c r="V16" s="227">
        <f>ROUND(E16*U16,2)</f>
        <v>1.63</v>
      </c>
      <c r="W16" s="227"/>
      <c r="X16" s="227" t="s">
        <v>144</v>
      </c>
      <c r="Y16" s="208"/>
      <c r="Z16" s="208"/>
      <c r="AA16" s="208"/>
      <c r="AB16" s="208"/>
      <c r="AC16" s="208"/>
      <c r="AD16" s="208"/>
      <c r="AE16" s="208"/>
      <c r="AF16" s="208"/>
      <c r="AG16" s="208" t="s">
        <v>145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5" t="s">
        <v>161</v>
      </c>
      <c r="D17" s="229"/>
      <c r="E17" s="230">
        <v>2.1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08"/>
      <c r="Z17" s="208"/>
      <c r="AA17" s="208"/>
      <c r="AB17" s="208"/>
      <c r="AC17" s="208"/>
      <c r="AD17" s="208"/>
      <c r="AE17" s="208"/>
      <c r="AF17" s="208"/>
      <c r="AG17" s="208" t="s">
        <v>147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25"/>
      <c r="B18" s="226"/>
      <c r="C18" s="255" t="s">
        <v>162</v>
      </c>
      <c r="D18" s="229"/>
      <c r="E18" s="230">
        <v>5.2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08"/>
      <c r="Z18" s="208"/>
      <c r="AA18" s="208"/>
      <c r="AB18" s="208"/>
      <c r="AC18" s="208"/>
      <c r="AD18" s="208"/>
      <c r="AE18" s="208"/>
      <c r="AF18" s="208"/>
      <c r="AG18" s="208" t="s">
        <v>147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40">
        <v>6</v>
      </c>
      <c r="B19" s="241" t="s">
        <v>163</v>
      </c>
      <c r="C19" s="254" t="s">
        <v>164</v>
      </c>
      <c r="D19" s="242" t="s">
        <v>165</v>
      </c>
      <c r="E19" s="243">
        <v>2.1</v>
      </c>
      <c r="F19" s="244"/>
      <c r="G19" s="245">
        <f>ROUND(E19*F19,2)</f>
        <v>0</v>
      </c>
      <c r="H19" s="228">
        <v>473.03</v>
      </c>
      <c r="I19" s="227">
        <f>ROUND(E19*H19,2)</f>
        <v>993.36</v>
      </c>
      <c r="J19" s="228">
        <v>371.97</v>
      </c>
      <c r="K19" s="227">
        <f>ROUND(E19*J19,2)</f>
        <v>781.14</v>
      </c>
      <c r="L19" s="227">
        <v>15</v>
      </c>
      <c r="M19" s="227">
        <f>G19*(1+L19/100)</f>
        <v>0</v>
      </c>
      <c r="N19" s="227">
        <v>7.392E-2</v>
      </c>
      <c r="O19" s="227">
        <f>ROUND(E19*N19,2)</f>
        <v>0.16</v>
      </c>
      <c r="P19" s="227">
        <v>0</v>
      </c>
      <c r="Q19" s="227">
        <f>ROUND(E19*P19,2)</f>
        <v>0</v>
      </c>
      <c r="R19" s="227"/>
      <c r="S19" s="227" t="s">
        <v>143</v>
      </c>
      <c r="T19" s="227" t="s">
        <v>143</v>
      </c>
      <c r="U19" s="227">
        <v>0.77700000000000002</v>
      </c>
      <c r="V19" s="227">
        <f>ROUND(E19*U19,2)</f>
        <v>1.63</v>
      </c>
      <c r="W19" s="227"/>
      <c r="X19" s="227" t="s">
        <v>144</v>
      </c>
      <c r="Y19" s="208"/>
      <c r="Z19" s="208"/>
      <c r="AA19" s="208"/>
      <c r="AB19" s="208"/>
      <c r="AC19" s="208"/>
      <c r="AD19" s="208"/>
      <c r="AE19" s="208"/>
      <c r="AF19" s="208"/>
      <c r="AG19" s="208" t="s">
        <v>145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25"/>
      <c r="B20" s="226"/>
      <c r="C20" s="255" t="s">
        <v>166</v>
      </c>
      <c r="D20" s="229"/>
      <c r="E20" s="230">
        <v>2.1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08"/>
      <c r="Z20" s="208"/>
      <c r="AA20" s="208"/>
      <c r="AB20" s="208"/>
      <c r="AC20" s="208"/>
      <c r="AD20" s="208"/>
      <c r="AE20" s="208"/>
      <c r="AF20" s="208"/>
      <c r="AG20" s="208" t="s">
        <v>147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0.399999999999999" outlineLevel="1" x14ac:dyDescent="0.25">
      <c r="A21" s="240">
        <v>7</v>
      </c>
      <c r="B21" s="241" t="s">
        <v>167</v>
      </c>
      <c r="C21" s="254" t="s">
        <v>168</v>
      </c>
      <c r="D21" s="242" t="s">
        <v>165</v>
      </c>
      <c r="E21" s="243">
        <v>1.82</v>
      </c>
      <c r="F21" s="244"/>
      <c r="G21" s="245">
        <f>ROUND(E21*F21,2)</f>
        <v>0</v>
      </c>
      <c r="H21" s="228">
        <v>227.51</v>
      </c>
      <c r="I21" s="227">
        <f>ROUND(E21*H21,2)</f>
        <v>414.07</v>
      </c>
      <c r="J21" s="228">
        <v>464.49</v>
      </c>
      <c r="K21" s="227">
        <f>ROUND(E21*J21,2)</f>
        <v>845.37</v>
      </c>
      <c r="L21" s="227">
        <v>15</v>
      </c>
      <c r="M21" s="227">
        <f>G21*(1+L21/100)</f>
        <v>0</v>
      </c>
      <c r="N21" s="227">
        <v>1.1469999999999999E-2</v>
      </c>
      <c r="O21" s="227">
        <f>ROUND(E21*N21,2)</f>
        <v>0.02</v>
      </c>
      <c r="P21" s="227">
        <v>0</v>
      </c>
      <c r="Q21" s="227">
        <f>ROUND(E21*P21,2)</f>
        <v>0</v>
      </c>
      <c r="R21" s="227"/>
      <c r="S21" s="227" t="s">
        <v>143</v>
      </c>
      <c r="T21" s="227" t="s">
        <v>143</v>
      </c>
      <c r="U21" s="227">
        <v>0.85</v>
      </c>
      <c r="V21" s="227">
        <f>ROUND(E21*U21,2)</f>
        <v>1.55</v>
      </c>
      <c r="W21" s="227"/>
      <c r="X21" s="227" t="s">
        <v>144</v>
      </c>
      <c r="Y21" s="208"/>
      <c r="Z21" s="208"/>
      <c r="AA21" s="208"/>
      <c r="AB21" s="208"/>
      <c r="AC21" s="208"/>
      <c r="AD21" s="208"/>
      <c r="AE21" s="208"/>
      <c r="AF21" s="208"/>
      <c r="AG21" s="208" t="s">
        <v>145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5" t="s">
        <v>169</v>
      </c>
      <c r="D22" s="229"/>
      <c r="E22" s="230">
        <v>1.82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08"/>
      <c r="Z22" s="208"/>
      <c r="AA22" s="208"/>
      <c r="AB22" s="208"/>
      <c r="AC22" s="208"/>
      <c r="AD22" s="208"/>
      <c r="AE22" s="208"/>
      <c r="AF22" s="208"/>
      <c r="AG22" s="208" t="s">
        <v>147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5">
      <c r="A23" s="246">
        <v>8</v>
      </c>
      <c r="B23" s="247" t="s">
        <v>43</v>
      </c>
      <c r="C23" s="256" t="s">
        <v>170</v>
      </c>
      <c r="D23" s="248" t="s">
        <v>171</v>
      </c>
      <c r="E23" s="249">
        <v>1</v>
      </c>
      <c r="F23" s="250"/>
      <c r="G23" s="251">
        <f>ROUND(E23*F23,2)</f>
        <v>0</v>
      </c>
      <c r="H23" s="228">
        <v>1346</v>
      </c>
      <c r="I23" s="227">
        <f>ROUND(E23*H23,2)</f>
        <v>1346</v>
      </c>
      <c r="J23" s="228">
        <v>0</v>
      </c>
      <c r="K23" s="227">
        <f>ROUND(E23*J23,2)</f>
        <v>0</v>
      </c>
      <c r="L23" s="227">
        <v>15</v>
      </c>
      <c r="M23" s="227">
        <f>G23*(1+L23/100)</f>
        <v>0</v>
      </c>
      <c r="N23" s="227">
        <v>0</v>
      </c>
      <c r="O23" s="227">
        <f>ROUND(E23*N23,2)</f>
        <v>0</v>
      </c>
      <c r="P23" s="227">
        <v>0</v>
      </c>
      <c r="Q23" s="227">
        <f>ROUND(E23*P23,2)</f>
        <v>0</v>
      </c>
      <c r="R23" s="227"/>
      <c r="S23" s="227" t="s">
        <v>172</v>
      </c>
      <c r="T23" s="227" t="s">
        <v>173</v>
      </c>
      <c r="U23" s="227">
        <v>0</v>
      </c>
      <c r="V23" s="227">
        <f>ROUND(E23*U23,2)</f>
        <v>0</v>
      </c>
      <c r="W23" s="227"/>
      <c r="X23" s="227" t="s">
        <v>174</v>
      </c>
      <c r="Y23" s="208"/>
      <c r="Z23" s="208"/>
      <c r="AA23" s="208"/>
      <c r="AB23" s="208"/>
      <c r="AC23" s="208"/>
      <c r="AD23" s="208"/>
      <c r="AE23" s="208"/>
      <c r="AF23" s="208"/>
      <c r="AG23" s="208" t="s">
        <v>175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40">
        <v>9</v>
      </c>
      <c r="B24" s="241" t="s">
        <v>176</v>
      </c>
      <c r="C24" s="254" t="s">
        <v>177</v>
      </c>
      <c r="D24" s="242" t="s">
        <v>142</v>
      </c>
      <c r="E24" s="243">
        <v>1.346E-2</v>
      </c>
      <c r="F24" s="244"/>
      <c r="G24" s="245">
        <f>ROUND(E24*F24,2)</f>
        <v>0</v>
      </c>
      <c r="H24" s="228">
        <v>40320</v>
      </c>
      <c r="I24" s="227">
        <f>ROUND(E24*H24,2)</f>
        <v>542.71</v>
      </c>
      <c r="J24" s="228">
        <v>0</v>
      </c>
      <c r="K24" s="227">
        <f>ROUND(E24*J24,2)</f>
        <v>0</v>
      </c>
      <c r="L24" s="227">
        <v>15</v>
      </c>
      <c r="M24" s="227">
        <f>G24*(1+L24/100)</f>
        <v>0</v>
      </c>
      <c r="N24" s="227">
        <v>1</v>
      </c>
      <c r="O24" s="227">
        <f>ROUND(E24*N24,2)</f>
        <v>0.01</v>
      </c>
      <c r="P24" s="227">
        <v>0</v>
      </c>
      <c r="Q24" s="227">
        <f>ROUND(E24*P24,2)</f>
        <v>0</v>
      </c>
      <c r="R24" s="227" t="s">
        <v>178</v>
      </c>
      <c r="S24" s="227" t="s">
        <v>143</v>
      </c>
      <c r="T24" s="227" t="s">
        <v>143</v>
      </c>
      <c r="U24" s="227">
        <v>0</v>
      </c>
      <c r="V24" s="227">
        <f>ROUND(E24*U24,2)</f>
        <v>0</v>
      </c>
      <c r="W24" s="227"/>
      <c r="X24" s="227" t="s">
        <v>174</v>
      </c>
      <c r="Y24" s="208"/>
      <c r="Z24" s="208"/>
      <c r="AA24" s="208"/>
      <c r="AB24" s="208"/>
      <c r="AC24" s="208"/>
      <c r="AD24" s="208"/>
      <c r="AE24" s="208"/>
      <c r="AF24" s="208"/>
      <c r="AG24" s="208" t="s">
        <v>175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5" t="s">
        <v>146</v>
      </c>
      <c r="D25" s="229"/>
      <c r="E25" s="230">
        <v>1.346E-2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08"/>
      <c r="Z25" s="208"/>
      <c r="AA25" s="208"/>
      <c r="AB25" s="208"/>
      <c r="AC25" s="208"/>
      <c r="AD25" s="208"/>
      <c r="AE25" s="208"/>
      <c r="AF25" s="208"/>
      <c r="AG25" s="208" t="s">
        <v>147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46">
        <v>10</v>
      </c>
      <c r="B26" s="247" t="s">
        <v>179</v>
      </c>
      <c r="C26" s="256" t="s">
        <v>180</v>
      </c>
      <c r="D26" s="248" t="s">
        <v>155</v>
      </c>
      <c r="E26" s="249">
        <v>1</v>
      </c>
      <c r="F26" s="250"/>
      <c r="G26" s="251">
        <f>ROUND(E26*F26,2)</f>
        <v>0</v>
      </c>
      <c r="H26" s="228">
        <v>104</v>
      </c>
      <c r="I26" s="227">
        <f>ROUND(E26*H26,2)</f>
        <v>104</v>
      </c>
      <c r="J26" s="228">
        <v>0</v>
      </c>
      <c r="K26" s="227">
        <f>ROUND(E26*J26,2)</f>
        <v>0</v>
      </c>
      <c r="L26" s="227">
        <v>15</v>
      </c>
      <c r="M26" s="227">
        <f>G26*(1+L26/100)</f>
        <v>0</v>
      </c>
      <c r="N26" s="227">
        <v>5.9999999999999995E-4</v>
      </c>
      <c r="O26" s="227">
        <f>ROUND(E26*N26,2)</f>
        <v>0</v>
      </c>
      <c r="P26" s="227">
        <v>0</v>
      </c>
      <c r="Q26" s="227">
        <f>ROUND(E26*P26,2)</f>
        <v>0</v>
      </c>
      <c r="R26" s="227" t="s">
        <v>178</v>
      </c>
      <c r="S26" s="227" t="s">
        <v>143</v>
      </c>
      <c r="T26" s="227" t="s">
        <v>143</v>
      </c>
      <c r="U26" s="227">
        <v>0</v>
      </c>
      <c r="V26" s="227">
        <f>ROUND(E26*U26,2)</f>
        <v>0</v>
      </c>
      <c r="W26" s="227"/>
      <c r="X26" s="227" t="s">
        <v>174</v>
      </c>
      <c r="Y26" s="208"/>
      <c r="Z26" s="208"/>
      <c r="AA26" s="208"/>
      <c r="AB26" s="208"/>
      <c r="AC26" s="208"/>
      <c r="AD26" s="208"/>
      <c r="AE26" s="208"/>
      <c r="AF26" s="208"/>
      <c r="AG26" s="208" t="s">
        <v>175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x14ac:dyDescent="0.25">
      <c r="A27" s="234" t="s">
        <v>138</v>
      </c>
      <c r="B27" s="235" t="s">
        <v>56</v>
      </c>
      <c r="C27" s="253" t="s">
        <v>57</v>
      </c>
      <c r="D27" s="236"/>
      <c r="E27" s="237"/>
      <c r="F27" s="238"/>
      <c r="G27" s="239">
        <f>SUMIF(AG28:AG32,"&lt;&gt;NOR",G28:G32)</f>
        <v>0</v>
      </c>
      <c r="H27" s="233"/>
      <c r="I27" s="233">
        <f>SUM(I28:I32)</f>
        <v>3034.4700000000003</v>
      </c>
      <c r="J27" s="233"/>
      <c r="K27" s="233">
        <f>SUM(K28:K32)</f>
        <v>5232.93</v>
      </c>
      <c r="L27" s="233"/>
      <c r="M27" s="233">
        <f>SUM(M28:M32)</f>
        <v>0</v>
      </c>
      <c r="N27" s="233"/>
      <c r="O27" s="233">
        <f>SUM(O28:O32)</f>
        <v>0.12</v>
      </c>
      <c r="P27" s="233"/>
      <c r="Q27" s="233">
        <f>SUM(Q28:Q32)</f>
        <v>0</v>
      </c>
      <c r="R27" s="233"/>
      <c r="S27" s="233"/>
      <c r="T27" s="233"/>
      <c r="U27" s="233"/>
      <c r="V27" s="233">
        <f>SUM(V28:V32)</f>
        <v>9.58</v>
      </c>
      <c r="W27" s="233"/>
      <c r="X27" s="233"/>
      <c r="AG27" t="s">
        <v>139</v>
      </c>
    </row>
    <row r="28" spans="1:60" outlineLevel="1" x14ac:dyDescent="0.25">
      <c r="A28" s="240">
        <v>11</v>
      </c>
      <c r="B28" s="241" t="s">
        <v>181</v>
      </c>
      <c r="C28" s="254" t="s">
        <v>182</v>
      </c>
      <c r="D28" s="242" t="s">
        <v>165</v>
      </c>
      <c r="E28" s="243">
        <v>7.08</v>
      </c>
      <c r="F28" s="244"/>
      <c r="G28" s="245">
        <f>ROUND(E28*F28,2)</f>
        <v>0</v>
      </c>
      <c r="H28" s="228">
        <v>285.86</v>
      </c>
      <c r="I28" s="227">
        <f>ROUND(E28*H28,2)</f>
        <v>2023.89</v>
      </c>
      <c r="J28" s="228">
        <v>519.14</v>
      </c>
      <c r="K28" s="227">
        <f>ROUND(E28*J28,2)</f>
        <v>3675.51</v>
      </c>
      <c r="L28" s="227">
        <v>15</v>
      </c>
      <c r="M28" s="227">
        <f>G28*(1+L28/100)</f>
        <v>0</v>
      </c>
      <c r="N28" s="227">
        <v>1.1900000000000001E-2</v>
      </c>
      <c r="O28" s="227">
        <f>ROUND(E28*N28,2)</f>
        <v>0.08</v>
      </c>
      <c r="P28" s="227">
        <v>0</v>
      </c>
      <c r="Q28" s="227">
        <f>ROUND(E28*P28,2)</f>
        <v>0</v>
      </c>
      <c r="R28" s="227"/>
      <c r="S28" s="227" t="s">
        <v>143</v>
      </c>
      <c r="T28" s="227" t="s">
        <v>143</v>
      </c>
      <c r="U28" s="227">
        <v>0.95</v>
      </c>
      <c r="V28" s="227">
        <f>ROUND(E28*U28,2)</f>
        <v>6.73</v>
      </c>
      <c r="W28" s="227"/>
      <c r="X28" s="227" t="s">
        <v>144</v>
      </c>
      <c r="Y28" s="208"/>
      <c r="Z28" s="208"/>
      <c r="AA28" s="208"/>
      <c r="AB28" s="208"/>
      <c r="AC28" s="208"/>
      <c r="AD28" s="208"/>
      <c r="AE28" s="208"/>
      <c r="AF28" s="208"/>
      <c r="AG28" s="208" t="s">
        <v>145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5" t="s">
        <v>183</v>
      </c>
      <c r="D29" s="229"/>
      <c r="E29" s="230">
        <v>6.72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08"/>
      <c r="Z29" s="208"/>
      <c r="AA29" s="208"/>
      <c r="AB29" s="208"/>
      <c r="AC29" s="208"/>
      <c r="AD29" s="208"/>
      <c r="AE29" s="208"/>
      <c r="AF29" s="208"/>
      <c r="AG29" s="208" t="s">
        <v>147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5" t="s">
        <v>184</v>
      </c>
      <c r="D30" s="229"/>
      <c r="E30" s="230">
        <v>0.36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08"/>
      <c r="Z30" s="208"/>
      <c r="AA30" s="208"/>
      <c r="AB30" s="208"/>
      <c r="AC30" s="208"/>
      <c r="AD30" s="208"/>
      <c r="AE30" s="208"/>
      <c r="AF30" s="208"/>
      <c r="AG30" s="208" t="s">
        <v>147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40">
        <v>12</v>
      </c>
      <c r="B31" s="241" t="s">
        <v>185</v>
      </c>
      <c r="C31" s="254" t="s">
        <v>186</v>
      </c>
      <c r="D31" s="242" t="s">
        <v>165</v>
      </c>
      <c r="E31" s="243">
        <v>3</v>
      </c>
      <c r="F31" s="244"/>
      <c r="G31" s="245">
        <f>ROUND(E31*F31,2)</f>
        <v>0</v>
      </c>
      <c r="H31" s="228">
        <v>336.86</v>
      </c>
      <c r="I31" s="227">
        <f>ROUND(E31*H31,2)</f>
        <v>1010.58</v>
      </c>
      <c r="J31" s="228">
        <v>519.14</v>
      </c>
      <c r="K31" s="227">
        <f>ROUND(E31*J31,2)</f>
        <v>1557.42</v>
      </c>
      <c r="L31" s="227">
        <v>15</v>
      </c>
      <c r="M31" s="227">
        <f>G31*(1+L31/100)</f>
        <v>0</v>
      </c>
      <c r="N31" s="227">
        <v>1.201E-2</v>
      </c>
      <c r="O31" s="227">
        <f>ROUND(E31*N31,2)</f>
        <v>0.04</v>
      </c>
      <c r="P31" s="227">
        <v>0</v>
      </c>
      <c r="Q31" s="227">
        <f>ROUND(E31*P31,2)</f>
        <v>0</v>
      </c>
      <c r="R31" s="227"/>
      <c r="S31" s="227" t="s">
        <v>143</v>
      </c>
      <c r="T31" s="227" t="s">
        <v>143</v>
      </c>
      <c r="U31" s="227">
        <v>0.95</v>
      </c>
      <c r="V31" s="227">
        <f>ROUND(E31*U31,2)</f>
        <v>2.85</v>
      </c>
      <c r="W31" s="227"/>
      <c r="X31" s="227" t="s">
        <v>144</v>
      </c>
      <c r="Y31" s="208"/>
      <c r="Z31" s="208"/>
      <c r="AA31" s="208"/>
      <c r="AB31" s="208"/>
      <c r="AC31" s="208"/>
      <c r="AD31" s="208"/>
      <c r="AE31" s="208"/>
      <c r="AF31" s="208"/>
      <c r="AG31" s="208" t="s">
        <v>145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25"/>
      <c r="B32" s="226"/>
      <c r="C32" s="255" t="s">
        <v>187</v>
      </c>
      <c r="D32" s="229"/>
      <c r="E32" s="230">
        <v>3</v>
      </c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08"/>
      <c r="Z32" s="208"/>
      <c r="AA32" s="208"/>
      <c r="AB32" s="208"/>
      <c r="AC32" s="208"/>
      <c r="AD32" s="208"/>
      <c r="AE32" s="208"/>
      <c r="AF32" s="208"/>
      <c r="AG32" s="208" t="s">
        <v>147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x14ac:dyDescent="0.25">
      <c r="A33" s="234" t="s">
        <v>138</v>
      </c>
      <c r="B33" s="235" t="s">
        <v>58</v>
      </c>
      <c r="C33" s="253" t="s">
        <v>59</v>
      </c>
      <c r="D33" s="236"/>
      <c r="E33" s="237"/>
      <c r="F33" s="238"/>
      <c r="G33" s="239">
        <f>SUMIF(AG34:AG91,"&lt;&gt;NOR",G34:G91)</f>
        <v>0</v>
      </c>
      <c r="H33" s="233"/>
      <c r="I33" s="233">
        <f>SUM(I34:I91)</f>
        <v>15526.95</v>
      </c>
      <c r="J33" s="233"/>
      <c r="K33" s="233">
        <f>SUM(K34:K91)</f>
        <v>46724.509999999995</v>
      </c>
      <c r="L33" s="233"/>
      <c r="M33" s="233">
        <f>SUM(M34:M91)</f>
        <v>0</v>
      </c>
      <c r="N33" s="233"/>
      <c r="O33" s="233">
        <f>SUM(O34:O91)</f>
        <v>3.61</v>
      </c>
      <c r="P33" s="233"/>
      <c r="Q33" s="233">
        <f>SUM(Q34:Q91)</f>
        <v>0</v>
      </c>
      <c r="R33" s="233"/>
      <c r="S33" s="233"/>
      <c r="T33" s="233"/>
      <c r="U33" s="233"/>
      <c r="V33" s="233">
        <f>SUM(V34:V91)</f>
        <v>93.4</v>
      </c>
      <c r="W33" s="233"/>
      <c r="X33" s="233"/>
      <c r="AG33" t="s">
        <v>139</v>
      </c>
    </row>
    <row r="34" spans="1:60" outlineLevel="1" x14ac:dyDescent="0.25">
      <c r="A34" s="240">
        <v>13</v>
      </c>
      <c r="B34" s="241" t="s">
        <v>188</v>
      </c>
      <c r="C34" s="254" t="s">
        <v>189</v>
      </c>
      <c r="D34" s="242" t="s">
        <v>165</v>
      </c>
      <c r="E34" s="243">
        <v>39.979999999999997</v>
      </c>
      <c r="F34" s="244"/>
      <c r="G34" s="245">
        <f>ROUND(E34*F34,2)</f>
        <v>0</v>
      </c>
      <c r="H34" s="228">
        <v>28.71</v>
      </c>
      <c r="I34" s="227">
        <f>ROUND(E34*H34,2)</f>
        <v>1147.83</v>
      </c>
      <c r="J34" s="228">
        <v>119.79</v>
      </c>
      <c r="K34" s="227">
        <f>ROUND(E34*J34,2)</f>
        <v>4789.2</v>
      </c>
      <c r="L34" s="227">
        <v>15</v>
      </c>
      <c r="M34" s="227">
        <f>G34*(1+L34/100)</f>
        <v>0</v>
      </c>
      <c r="N34" s="227">
        <v>4.8999999999999998E-3</v>
      </c>
      <c r="O34" s="227">
        <f>ROUND(E34*N34,2)</f>
        <v>0.2</v>
      </c>
      <c r="P34" s="227">
        <v>0</v>
      </c>
      <c r="Q34" s="227">
        <f>ROUND(E34*P34,2)</f>
        <v>0</v>
      </c>
      <c r="R34" s="227"/>
      <c r="S34" s="227" t="s">
        <v>143</v>
      </c>
      <c r="T34" s="227" t="s">
        <v>143</v>
      </c>
      <c r="U34" s="227">
        <v>0.25</v>
      </c>
      <c r="V34" s="227">
        <f>ROUND(E34*U34,2)</f>
        <v>10</v>
      </c>
      <c r="W34" s="227"/>
      <c r="X34" s="227" t="s">
        <v>144</v>
      </c>
      <c r="Y34" s="208"/>
      <c r="Z34" s="208"/>
      <c r="AA34" s="208"/>
      <c r="AB34" s="208"/>
      <c r="AC34" s="208"/>
      <c r="AD34" s="208"/>
      <c r="AE34" s="208"/>
      <c r="AF34" s="208"/>
      <c r="AG34" s="208" t="s">
        <v>145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25"/>
      <c r="B35" s="226"/>
      <c r="C35" s="255" t="s">
        <v>190</v>
      </c>
      <c r="D35" s="229"/>
      <c r="E35" s="230">
        <v>19.239999999999998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08"/>
      <c r="Z35" s="208"/>
      <c r="AA35" s="208"/>
      <c r="AB35" s="208"/>
      <c r="AC35" s="208"/>
      <c r="AD35" s="208"/>
      <c r="AE35" s="208"/>
      <c r="AF35" s="208"/>
      <c r="AG35" s="208" t="s">
        <v>147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25"/>
      <c r="B36" s="226"/>
      <c r="C36" s="255" t="s">
        <v>191</v>
      </c>
      <c r="D36" s="229"/>
      <c r="E36" s="230">
        <v>-1.6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08"/>
      <c r="Z36" s="208"/>
      <c r="AA36" s="208"/>
      <c r="AB36" s="208"/>
      <c r="AC36" s="208"/>
      <c r="AD36" s="208"/>
      <c r="AE36" s="208"/>
      <c r="AF36" s="208"/>
      <c r="AG36" s="208" t="s">
        <v>147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5" t="s">
        <v>192</v>
      </c>
      <c r="D37" s="229"/>
      <c r="E37" s="230">
        <v>-2.4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08"/>
      <c r="Z37" s="208"/>
      <c r="AA37" s="208"/>
      <c r="AB37" s="208"/>
      <c r="AC37" s="208"/>
      <c r="AD37" s="208"/>
      <c r="AE37" s="208"/>
      <c r="AF37" s="208"/>
      <c r="AG37" s="208" t="s">
        <v>147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5" t="s">
        <v>193</v>
      </c>
      <c r="D38" s="229"/>
      <c r="E38" s="230">
        <v>9.1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08"/>
      <c r="Z38" s="208"/>
      <c r="AA38" s="208"/>
      <c r="AB38" s="208"/>
      <c r="AC38" s="208"/>
      <c r="AD38" s="208"/>
      <c r="AE38" s="208"/>
      <c r="AF38" s="208"/>
      <c r="AG38" s="208" t="s">
        <v>147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25"/>
      <c r="B39" s="226"/>
      <c r="C39" s="255" t="s">
        <v>194</v>
      </c>
      <c r="D39" s="229"/>
      <c r="E39" s="230">
        <v>-1.2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08"/>
      <c r="Z39" s="208"/>
      <c r="AA39" s="208"/>
      <c r="AB39" s="208"/>
      <c r="AC39" s="208"/>
      <c r="AD39" s="208"/>
      <c r="AE39" s="208"/>
      <c r="AF39" s="208"/>
      <c r="AG39" s="208" t="s">
        <v>147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25"/>
      <c r="B40" s="226"/>
      <c r="C40" s="255" t="s">
        <v>195</v>
      </c>
      <c r="D40" s="229"/>
      <c r="E40" s="230">
        <v>5.2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08"/>
      <c r="Z40" s="208"/>
      <c r="AA40" s="208"/>
      <c r="AB40" s="208"/>
      <c r="AC40" s="208"/>
      <c r="AD40" s="208"/>
      <c r="AE40" s="208"/>
      <c r="AF40" s="208"/>
      <c r="AG40" s="208" t="s">
        <v>147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25"/>
      <c r="B41" s="226"/>
      <c r="C41" s="255" t="s">
        <v>196</v>
      </c>
      <c r="D41" s="229"/>
      <c r="E41" s="230">
        <v>2.6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08"/>
      <c r="Z41" s="208"/>
      <c r="AA41" s="208"/>
      <c r="AB41" s="208"/>
      <c r="AC41" s="208"/>
      <c r="AD41" s="208"/>
      <c r="AE41" s="208"/>
      <c r="AF41" s="208"/>
      <c r="AG41" s="208" t="s">
        <v>147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25"/>
      <c r="B42" s="226"/>
      <c r="C42" s="255" t="s">
        <v>197</v>
      </c>
      <c r="D42" s="229"/>
      <c r="E42" s="230">
        <v>3.04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08"/>
      <c r="Z42" s="208"/>
      <c r="AA42" s="208"/>
      <c r="AB42" s="208"/>
      <c r="AC42" s="208"/>
      <c r="AD42" s="208"/>
      <c r="AE42" s="208"/>
      <c r="AF42" s="208"/>
      <c r="AG42" s="208" t="s">
        <v>147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25"/>
      <c r="B43" s="226"/>
      <c r="C43" s="255" t="s">
        <v>198</v>
      </c>
      <c r="D43" s="229"/>
      <c r="E43" s="230">
        <v>4.2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08"/>
      <c r="Z43" s="208"/>
      <c r="AA43" s="208"/>
      <c r="AB43" s="208"/>
      <c r="AC43" s="208"/>
      <c r="AD43" s="208"/>
      <c r="AE43" s="208"/>
      <c r="AF43" s="208"/>
      <c r="AG43" s="208" t="s">
        <v>147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5" t="s">
        <v>199</v>
      </c>
      <c r="D44" s="229"/>
      <c r="E44" s="230">
        <v>1.8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08"/>
      <c r="Z44" s="208"/>
      <c r="AA44" s="208"/>
      <c r="AB44" s="208"/>
      <c r="AC44" s="208"/>
      <c r="AD44" s="208"/>
      <c r="AE44" s="208"/>
      <c r="AF44" s="208"/>
      <c r="AG44" s="208" t="s">
        <v>147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40">
        <v>14</v>
      </c>
      <c r="B45" s="241" t="s">
        <v>200</v>
      </c>
      <c r="C45" s="254" t="s">
        <v>201</v>
      </c>
      <c r="D45" s="242" t="s">
        <v>165</v>
      </c>
      <c r="E45" s="243">
        <v>8.82</v>
      </c>
      <c r="F45" s="244"/>
      <c r="G45" s="245">
        <f>ROUND(E45*F45,2)</f>
        <v>0</v>
      </c>
      <c r="H45" s="228">
        <v>13.56</v>
      </c>
      <c r="I45" s="227">
        <f>ROUND(E45*H45,2)</f>
        <v>119.6</v>
      </c>
      <c r="J45" s="228">
        <v>33.04</v>
      </c>
      <c r="K45" s="227">
        <f>ROUND(E45*J45,2)</f>
        <v>291.41000000000003</v>
      </c>
      <c r="L45" s="227">
        <v>15</v>
      </c>
      <c r="M45" s="227">
        <f>G45*(1+L45/100)</f>
        <v>0</v>
      </c>
      <c r="N45" s="227">
        <v>4.0000000000000003E-5</v>
      </c>
      <c r="O45" s="227">
        <f>ROUND(E45*N45,2)</f>
        <v>0</v>
      </c>
      <c r="P45" s="227">
        <v>0</v>
      </c>
      <c r="Q45" s="227">
        <f>ROUND(E45*P45,2)</f>
        <v>0</v>
      </c>
      <c r="R45" s="227"/>
      <c r="S45" s="227" t="s">
        <v>143</v>
      </c>
      <c r="T45" s="227" t="s">
        <v>202</v>
      </c>
      <c r="U45" s="227">
        <v>7.8E-2</v>
      </c>
      <c r="V45" s="227">
        <f>ROUND(E45*U45,2)</f>
        <v>0.69</v>
      </c>
      <c r="W45" s="227"/>
      <c r="X45" s="227" t="s">
        <v>144</v>
      </c>
      <c r="Y45" s="208"/>
      <c r="Z45" s="208"/>
      <c r="AA45" s="208"/>
      <c r="AB45" s="208"/>
      <c r="AC45" s="208"/>
      <c r="AD45" s="208"/>
      <c r="AE45" s="208"/>
      <c r="AF45" s="208"/>
      <c r="AG45" s="208" t="s">
        <v>145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25"/>
      <c r="B46" s="226"/>
      <c r="C46" s="255" t="s">
        <v>203</v>
      </c>
      <c r="D46" s="229"/>
      <c r="E46" s="230">
        <v>8.82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08"/>
      <c r="Z46" s="208"/>
      <c r="AA46" s="208"/>
      <c r="AB46" s="208"/>
      <c r="AC46" s="208"/>
      <c r="AD46" s="208"/>
      <c r="AE46" s="208"/>
      <c r="AF46" s="208"/>
      <c r="AG46" s="208" t="s">
        <v>147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20.399999999999999" outlineLevel="1" x14ac:dyDescent="0.25">
      <c r="A47" s="240">
        <v>15</v>
      </c>
      <c r="B47" s="241" t="s">
        <v>204</v>
      </c>
      <c r="C47" s="254" t="s">
        <v>205</v>
      </c>
      <c r="D47" s="242" t="s">
        <v>165</v>
      </c>
      <c r="E47" s="243">
        <v>45.43</v>
      </c>
      <c r="F47" s="244"/>
      <c r="G47" s="245">
        <f>ROUND(E47*F47,2)</f>
        <v>0</v>
      </c>
      <c r="H47" s="228">
        <v>68.05</v>
      </c>
      <c r="I47" s="227">
        <f>ROUND(E47*H47,2)</f>
        <v>3091.51</v>
      </c>
      <c r="J47" s="228">
        <v>195.45</v>
      </c>
      <c r="K47" s="227">
        <f>ROUND(E47*J47,2)</f>
        <v>8879.2900000000009</v>
      </c>
      <c r="L47" s="227">
        <v>15</v>
      </c>
      <c r="M47" s="227">
        <f>G47*(1+L47/100)</f>
        <v>0</v>
      </c>
      <c r="N47" s="227">
        <v>1.184E-2</v>
      </c>
      <c r="O47" s="227">
        <f>ROUND(E47*N47,2)</f>
        <v>0.54</v>
      </c>
      <c r="P47" s="227">
        <v>0</v>
      </c>
      <c r="Q47" s="227">
        <f>ROUND(E47*P47,2)</f>
        <v>0</v>
      </c>
      <c r="R47" s="227"/>
      <c r="S47" s="227" t="s">
        <v>143</v>
      </c>
      <c r="T47" s="227" t="s">
        <v>143</v>
      </c>
      <c r="U47" s="227">
        <v>0.38947999999999999</v>
      </c>
      <c r="V47" s="227">
        <f>ROUND(E47*U47,2)</f>
        <v>17.690000000000001</v>
      </c>
      <c r="W47" s="227"/>
      <c r="X47" s="227" t="s">
        <v>144</v>
      </c>
      <c r="Y47" s="208"/>
      <c r="Z47" s="208"/>
      <c r="AA47" s="208"/>
      <c r="AB47" s="208"/>
      <c r="AC47" s="208"/>
      <c r="AD47" s="208"/>
      <c r="AE47" s="208"/>
      <c r="AF47" s="208"/>
      <c r="AG47" s="208" t="s">
        <v>145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25"/>
      <c r="B48" s="226"/>
      <c r="C48" s="255" t="s">
        <v>206</v>
      </c>
      <c r="D48" s="229"/>
      <c r="E48" s="230">
        <v>18.899999999999999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08"/>
      <c r="Z48" s="208"/>
      <c r="AA48" s="208"/>
      <c r="AB48" s="208"/>
      <c r="AC48" s="208"/>
      <c r="AD48" s="208"/>
      <c r="AE48" s="208"/>
      <c r="AF48" s="208"/>
      <c r="AG48" s="208" t="s">
        <v>147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25"/>
      <c r="B49" s="226"/>
      <c r="C49" s="255" t="s">
        <v>207</v>
      </c>
      <c r="D49" s="229"/>
      <c r="E49" s="230">
        <v>13.65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08"/>
      <c r="Z49" s="208"/>
      <c r="AA49" s="208"/>
      <c r="AB49" s="208"/>
      <c r="AC49" s="208"/>
      <c r="AD49" s="208"/>
      <c r="AE49" s="208"/>
      <c r="AF49" s="208"/>
      <c r="AG49" s="208" t="s">
        <v>147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25"/>
      <c r="B50" s="226"/>
      <c r="C50" s="255" t="s">
        <v>208</v>
      </c>
      <c r="D50" s="229"/>
      <c r="E50" s="230">
        <v>0.98</v>
      </c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08"/>
      <c r="Z50" s="208"/>
      <c r="AA50" s="208"/>
      <c r="AB50" s="208"/>
      <c r="AC50" s="208"/>
      <c r="AD50" s="208"/>
      <c r="AE50" s="208"/>
      <c r="AF50" s="208"/>
      <c r="AG50" s="208" t="s">
        <v>147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25"/>
      <c r="B51" s="226"/>
      <c r="C51" s="255" t="s">
        <v>209</v>
      </c>
      <c r="D51" s="229"/>
      <c r="E51" s="230">
        <v>11.9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08"/>
      <c r="Z51" s="208"/>
      <c r="AA51" s="208"/>
      <c r="AB51" s="208"/>
      <c r="AC51" s="208"/>
      <c r="AD51" s="208"/>
      <c r="AE51" s="208"/>
      <c r="AF51" s="208"/>
      <c r="AG51" s="208" t="s">
        <v>147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ht="20.399999999999999" outlineLevel="1" x14ac:dyDescent="0.25">
      <c r="A52" s="240">
        <v>16</v>
      </c>
      <c r="B52" s="241" t="s">
        <v>210</v>
      </c>
      <c r="C52" s="254" t="s">
        <v>211</v>
      </c>
      <c r="D52" s="242" t="s">
        <v>165</v>
      </c>
      <c r="E52" s="243">
        <v>119.12</v>
      </c>
      <c r="F52" s="244"/>
      <c r="G52" s="245">
        <f>ROUND(E52*F52,2)</f>
        <v>0</v>
      </c>
      <c r="H52" s="228">
        <v>60.21</v>
      </c>
      <c r="I52" s="227">
        <f>ROUND(E52*H52,2)</f>
        <v>7172.22</v>
      </c>
      <c r="J52" s="228">
        <v>169.79</v>
      </c>
      <c r="K52" s="227">
        <f>ROUND(E52*J52,2)</f>
        <v>20225.38</v>
      </c>
      <c r="L52" s="227">
        <v>15</v>
      </c>
      <c r="M52" s="227">
        <f>G52*(1+L52/100)</f>
        <v>0</v>
      </c>
      <c r="N52" s="227">
        <v>1.038E-2</v>
      </c>
      <c r="O52" s="227">
        <f>ROUND(E52*N52,2)</f>
        <v>1.24</v>
      </c>
      <c r="P52" s="227">
        <v>0</v>
      </c>
      <c r="Q52" s="227">
        <f>ROUND(E52*P52,2)</f>
        <v>0</v>
      </c>
      <c r="R52" s="227"/>
      <c r="S52" s="227" t="s">
        <v>143</v>
      </c>
      <c r="T52" s="227" t="s">
        <v>143</v>
      </c>
      <c r="U52" s="227">
        <v>0.33688000000000001</v>
      </c>
      <c r="V52" s="227">
        <f>ROUND(E52*U52,2)</f>
        <v>40.130000000000003</v>
      </c>
      <c r="W52" s="227"/>
      <c r="X52" s="227" t="s">
        <v>144</v>
      </c>
      <c r="Y52" s="208"/>
      <c r="Z52" s="208"/>
      <c r="AA52" s="208"/>
      <c r="AB52" s="208"/>
      <c r="AC52" s="208"/>
      <c r="AD52" s="208"/>
      <c r="AE52" s="208"/>
      <c r="AF52" s="208"/>
      <c r="AG52" s="208" t="s">
        <v>145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25"/>
      <c r="B53" s="226"/>
      <c r="C53" s="255" t="s">
        <v>212</v>
      </c>
      <c r="D53" s="229"/>
      <c r="E53" s="230">
        <v>16.899999999999999</v>
      </c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08"/>
      <c r="Z53" s="208"/>
      <c r="AA53" s="208"/>
      <c r="AB53" s="208"/>
      <c r="AC53" s="208"/>
      <c r="AD53" s="208"/>
      <c r="AE53" s="208"/>
      <c r="AF53" s="208"/>
      <c r="AG53" s="208" t="s">
        <v>147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25"/>
      <c r="B54" s="226"/>
      <c r="C54" s="255" t="s">
        <v>213</v>
      </c>
      <c r="D54" s="229"/>
      <c r="E54" s="230">
        <v>-4.8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08"/>
      <c r="Z54" s="208"/>
      <c r="AA54" s="208"/>
      <c r="AB54" s="208"/>
      <c r="AC54" s="208"/>
      <c r="AD54" s="208"/>
      <c r="AE54" s="208"/>
      <c r="AF54" s="208"/>
      <c r="AG54" s="208" t="s">
        <v>147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25"/>
      <c r="B55" s="226"/>
      <c r="C55" s="255" t="s">
        <v>214</v>
      </c>
      <c r="D55" s="229"/>
      <c r="E55" s="230">
        <v>46.28</v>
      </c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08"/>
      <c r="Z55" s="208"/>
      <c r="AA55" s="208"/>
      <c r="AB55" s="208"/>
      <c r="AC55" s="208"/>
      <c r="AD55" s="208"/>
      <c r="AE55" s="208"/>
      <c r="AF55" s="208"/>
      <c r="AG55" s="208" t="s">
        <v>147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25"/>
      <c r="B56" s="226"/>
      <c r="C56" s="255" t="s">
        <v>191</v>
      </c>
      <c r="D56" s="229"/>
      <c r="E56" s="230">
        <v>-1.6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08"/>
      <c r="Z56" s="208"/>
      <c r="AA56" s="208"/>
      <c r="AB56" s="208"/>
      <c r="AC56" s="208"/>
      <c r="AD56" s="208"/>
      <c r="AE56" s="208"/>
      <c r="AF56" s="208"/>
      <c r="AG56" s="208" t="s">
        <v>147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25"/>
      <c r="B57" s="226"/>
      <c r="C57" s="255" t="s">
        <v>215</v>
      </c>
      <c r="D57" s="229"/>
      <c r="E57" s="230">
        <v>-2.94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08"/>
      <c r="Z57" s="208"/>
      <c r="AA57" s="208"/>
      <c r="AB57" s="208"/>
      <c r="AC57" s="208"/>
      <c r="AD57" s="208"/>
      <c r="AE57" s="208"/>
      <c r="AF57" s="208"/>
      <c r="AG57" s="208" t="s">
        <v>147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5" t="s">
        <v>216</v>
      </c>
      <c r="D58" s="229"/>
      <c r="E58" s="230">
        <v>38.479999999999997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08"/>
      <c r="Z58" s="208"/>
      <c r="AA58" s="208"/>
      <c r="AB58" s="208"/>
      <c r="AC58" s="208"/>
      <c r="AD58" s="208"/>
      <c r="AE58" s="208"/>
      <c r="AF58" s="208"/>
      <c r="AG58" s="208" t="s">
        <v>147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25"/>
      <c r="B59" s="226"/>
      <c r="C59" s="255" t="s">
        <v>191</v>
      </c>
      <c r="D59" s="229"/>
      <c r="E59" s="230">
        <v>-1.6</v>
      </c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08"/>
      <c r="Z59" s="208"/>
      <c r="AA59" s="208"/>
      <c r="AB59" s="208"/>
      <c r="AC59" s="208"/>
      <c r="AD59" s="208"/>
      <c r="AE59" s="208"/>
      <c r="AF59" s="208"/>
      <c r="AG59" s="208" t="s">
        <v>147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5">
      <c r="A60" s="225"/>
      <c r="B60" s="226"/>
      <c r="C60" s="255" t="s">
        <v>215</v>
      </c>
      <c r="D60" s="229"/>
      <c r="E60" s="230">
        <v>-2.94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08"/>
      <c r="Z60" s="208"/>
      <c r="AA60" s="208"/>
      <c r="AB60" s="208"/>
      <c r="AC60" s="208"/>
      <c r="AD60" s="208"/>
      <c r="AE60" s="208"/>
      <c r="AF60" s="208"/>
      <c r="AG60" s="208" t="s">
        <v>147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5">
      <c r="A61" s="225"/>
      <c r="B61" s="226"/>
      <c r="C61" s="255" t="s">
        <v>217</v>
      </c>
      <c r="D61" s="229"/>
      <c r="E61" s="230">
        <v>35.880000000000003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08"/>
      <c r="Z61" s="208"/>
      <c r="AA61" s="208"/>
      <c r="AB61" s="208"/>
      <c r="AC61" s="208"/>
      <c r="AD61" s="208"/>
      <c r="AE61" s="208"/>
      <c r="AF61" s="208"/>
      <c r="AG61" s="208" t="s">
        <v>147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25"/>
      <c r="B62" s="226"/>
      <c r="C62" s="255" t="s">
        <v>191</v>
      </c>
      <c r="D62" s="229"/>
      <c r="E62" s="230">
        <v>-1.6</v>
      </c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08"/>
      <c r="Z62" s="208"/>
      <c r="AA62" s="208"/>
      <c r="AB62" s="208"/>
      <c r="AC62" s="208"/>
      <c r="AD62" s="208"/>
      <c r="AE62" s="208"/>
      <c r="AF62" s="208"/>
      <c r="AG62" s="208" t="s">
        <v>147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25"/>
      <c r="B63" s="226"/>
      <c r="C63" s="255" t="s">
        <v>215</v>
      </c>
      <c r="D63" s="229"/>
      <c r="E63" s="230">
        <v>-2.94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08"/>
      <c r="Z63" s="208"/>
      <c r="AA63" s="208"/>
      <c r="AB63" s="208"/>
      <c r="AC63" s="208"/>
      <c r="AD63" s="208"/>
      <c r="AE63" s="208"/>
      <c r="AF63" s="208"/>
      <c r="AG63" s="208" t="s">
        <v>147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40">
        <v>17</v>
      </c>
      <c r="B64" s="241" t="s">
        <v>218</v>
      </c>
      <c r="C64" s="254" t="s">
        <v>219</v>
      </c>
      <c r="D64" s="242" t="s">
        <v>165</v>
      </c>
      <c r="E64" s="243">
        <v>2.4500000000000002</v>
      </c>
      <c r="F64" s="244"/>
      <c r="G64" s="245">
        <f>ROUND(E64*F64,2)</f>
        <v>0</v>
      </c>
      <c r="H64" s="228">
        <v>141.54</v>
      </c>
      <c r="I64" s="227">
        <f>ROUND(E64*H64,2)</f>
        <v>346.77</v>
      </c>
      <c r="J64" s="228">
        <v>904.46</v>
      </c>
      <c r="K64" s="227">
        <f>ROUND(E64*J64,2)</f>
        <v>2215.9299999999998</v>
      </c>
      <c r="L64" s="227">
        <v>15</v>
      </c>
      <c r="M64" s="227">
        <f>G64*(1+L64/100)</f>
        <v>0</v>
      </c>
      <c r="N64" s="227">
        <v>5.8500000000000003E-2</v>
      </c>
      <c r="O64" s="227">
        <f>ROUND(E64*N64,2)</f>
        <v>0.14000000000000001</v>
      </c>
      <c r="P64" s="227">
        <v>0</v>
      </c>
      <c r="Q64" s="227">
        <f>ROUND(E64*P64,2)</f>
        <v>0</v>
      </c>
      <c r="R64" s="227"/>
      <c r="S64" s="227" t="s">
        <v>143</v>
      </c>
      <c r="T64" s="227" t="s">
        <v>173</v>
      </c>
      <c r="U64" s="227">
        <v>1.86904</v>
      </c>
      <c r="V64" s="227">
        <f>ROUND(E64*U64,2)</f>
        <v>4.58</v>
      </c>
      <c r="W64" s="227"/>
      <c r="X64" s="227" t="s">
        <v>144</v>
      </c>
      <c r="Y64" s="208"/>
      <c r="Z64" s="208"/>
      <c r="AA64" s="208"/>
      <c r="AB64" s="208"/>
      <c r="AC64" s="208"/>
      <c r="AD64" s="208"/>
      <c r="AE64" s="208"/>
      <c r="AF64" s="208"/>
      <c r="AG64" s="208" t="s">
        <v>145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25"/>
      <c r="B65" s="226"/>
      <c r="C65" s="255" t="s">
        <v>220</v>
      </c>
      <c r="D65" s="229"/>
      <c r="E65" s="230">
        <v>0.35</v>
      </c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08"/>
      <c r="Z65" s="208"/>
      <c r="AA65" s="208"/>
      <c r="AB65" s="208"/>
      <c r="AC65" s="208"/>
      <c r="AD65" s="208"/>
      <c r="AE65" s="208"/>
      <c r="AF65" s="208"/>
      <c r="AG65" s="208" t="s">
        <v>147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5" t="s">
        <v>221</v>
      </c>
      <c r="D66" s="229"/>
      <c r="E66" s="230">
        <v>0.3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08"/>
      <c r="Z66" s="208"/>
      <c r="AA66" s="208"/>
      <c r="AB66" s="208"/>
      <c r="AC66" s="208"/>
      <c r="AD66" s="208"/>
      <c r="AE66" s="208"/>
      <c r="AF66" s="208"/>
      <c r="AG66" s="208" t="s">
        <v>147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5">
      <c r="A67" s="225"/>
      <c r="B67" s="226"/>
      <c r="C67" s="255" t="s">
        <v>222</v>
      </c>
      <c r="D67" s="229"/>
      <c r="E67" s="230">
        <v>1.2</v>
      </c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08"/>
      <c r="Z67" s="208"/>
      <c r="AA67" s="208"/>
      <c r="AB67" s="208"/>
      <c r="AC67" s="208"/>
      <c r="AD67" s="208"/>
      <c r="AE67" s="208"/>
      <c r="AF67" s="208"/>
      <c r="AG67" s="208" t="s">
        <v>147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5">
      <c r="A68" s="225"/>
      <c r="B68" s="226"/>
      <c r="C68" s="255" t="s">
        <v>223</v>
      </c>
      <c r="D68" s="229"/>
      <c r="E68" s="230">
        <v>0.6</v>
      </c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08"/>
      <c r="Z68" s="208"/>
      <c r="AA68" s="208"/>
      <c r="AB68" s="208"/>
      <c r="AC68" s="208"/>
      <c r="AD68" s="208"/>
      <c r="AE68" s="208"/>
      <c r="AF68" s="208"/>
      <c r="AG68" s="208" t="s">
        <v>147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20.399999999999999" outlineLevel="1" x14ac:dyDescent="0.25">
      <c r="A69" s="240">
        <v>18</v>
      </c>
      <c r="B69" s="241" t="s">
        <v>224</v>
      </c>
      <c r="C69" s="254" t="s">
        <v>225</v>
      </c>
      <c r="D69" s="242" t="s">
        <v>165</v>
      </c>
      <c r="E69" s="243">
        <v>5.64</v>
      </c>
      <c r="F69" s="244"/>
      <c r="G69" s="245">
        <f>ROUND(E69*F69,2)</f>
        <v>0</v>
      </c>
      <c r="H69" s="228">
        <v>92.82</v>
      </c>
      <c r="I69" s="227">
        <f>ROUND(E69*H69,2)</f>
        <v>523.5</v>
      </c>
      <c r="J69" s="228">
        <v>186.18</v>
      </c>
      <c r="K69" s="227">
        <f>ROUND(E69*J69,2)</f>
        <v>1050.06</v>
      </c>
      <c r="L69" s="227">
        <v>15</v>
      </c>
      <c r="M69" s="227">
        <f>G69*(1+L69/100)</f>
        <v>0</v>
      </c>
      <c r="N69" s="227">
        <v>3.6099999999999999E-3</v>
      </c>
      <c r="O69" s="227">
        <f>ROUND(E69*N69,2)</f>
        <v>0.02</v>
      </c>
      <c r="P69" s="227">
        <v>0</v>
      </c>
      <c r="Q69" s="227">
        <f>ROUND(E69*P69,2)</f>
        <v>0</v>
      </c>
      <c r="R69" s="227"/>
      <c r="S69" s="227" t="s">
        <v>143</v>
      </c>
      <c r="T69" s="227" t="s">
        <v>143</v>
      </c>
      <c r="U69" s="227">
        <v>0.36199999999999999</v>
      </c>
      <c r="V69" s="227">
        <f>ROUND(E69*U69,2)</f>
        <v>2.04</v>
      </c>
      <c r="W69" s="227"/>
      <c r="X69" s="227" t="s">
        <v>144</v>
      </c>
      <c r="Y69" s="208"/>
      <c r="Z69" s="208"/>
      <c r="AA69" s="208"/>
      <c r="AB69" s="208"/>
      <c r="AC69" s="208"/>
      <c r="AD69" s="208"/>
      <c r="AE69" s="208"/>
      <c r="AF69" s="208"/>
      <c r="AG69" s="208" t="s">
        <v>145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5">
      <c r="A70" s="225"/>
      <c r="B70" s="226"/>
      <c r="C70" s="255" t="s">
        <v>196</v>
      </c>
      <c r="D70" s="229"/>
      <c r="E70" s="230">
        <v>2.6</v>
      </c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08"/>
      <c r="Z70" s="208"/>
      <c r="AA70" s="208"/>
      <c r="AB70" s="208"/>
      <c r="AC70" s="208"/>
      <c r="AD70" s="208"/>
      <c r="AE70" s="208"/>
      <c r="AF70" s="208"/>
      <c r="AG70" s="208" t="s">
        <v>147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5">
      <c r="A71" s="225"/>
      <c r="B71" s="226"/>
      <c r="C71" s="255" t="s">
        <v>197</v>
      </c>
      <c r="D71" s="229"/>
      <c r="E71" s="230">
        <v>3.04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08"/>
      <c r="Z71" s="208"/>
      <c r="AA71" s="208"/>
      <c r="AB71" s="208"/>
      <c r="AC71" s="208"/>
      <c r="AD71" s="208"/>
      <c r="AE71" s="208"/>
      <c r="AF71" s="208"/>
      <c r="AG71" s="208" t="s">
        <v>147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40">
        <v>19</v>
      </c>
      <c r="B72" s="241" t="s">
        <v>226</v>
      </c>
      <c r="C72" s="254" t="s">
        <v>227</v>
      </c>
      <c r="D72" s="242" t="s">
        <v>165</v>
      </c>
      <c r="E72" s="243">
        <v>26.49</v>
      </c>
      <c r="F72" s="244"/>
      <c r="G72" s="245">
        <f>ROUND(E72*F72,2)</f>
        <v>0</v>
      </c>
      <c r="H72" s="228">
        <v>57.44</v>
      </c>
      <c r="I72" s="227">
        <f>ROUND(E72*H72,2)</f>
        <v>1521.59</v>
      </c>
      <c r="J72" s="228">
        <v>212.06</v>
      </c>
      <c r="K72" s="227">
        <f>ROUND(E72*J72,2)</f>
        <v>5617.47</v>
      </c>
      <c r="L72" s="227">
        <v>15</v>
      </c>
      <c r="M72" s="227">
        <f>G72*(1+L72/100)</f>
        <v>0</v>
      </c>
      <c r="N72" s="227">
        <v>5.5129999999999998E-2</v>
      </c>
      <c r="O72" s="227">
        <f>ROUND(E72*N72,2)</f>
        <v>1.46</v>
      </c>
      <c r="P72" s="227">
        <v>0</v>
      </c>
      <c r="Q72" s="227">
        <f>ROUND(E72*P72,2)</f>
        <v>0</v>
      </c>
      <c r="R72" s="227"/>
      <c r="S72" s="227" t="s">
        <v>143</v>
      </c>
      <c r="T72" s="227" t="s">
        <v>143</v>
      </c>
      <c r="U72" s="227">
        <v>0.44800000000000001</v>
      </c>
      <c r="V72" s="227">
        <f>ROUND(E72*U72,2)</f>
        <v>11.87</v>
      </c>
      <c r="W72" s="227"/>
      <c r="X72" s="227" t="s">
        <v>144</v>
      </c>
      <c r="Y72" s="208"/>
      <c r="Z72" s="208"/>
      <c r="AA72" s="208"/>
      <c r="AB72" s="208"/>
      <c r="AC72" s="208"/>
      <c r="AD72" s="208"/>
      <c r="AE72" s="208"/>
      <c r="AF72" s="208"/>
      <c r="AG72" s="208" t="s">
        <v>145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5" t="s">
        <v>195</v>
      </c>
      <c r="D73" s="229"/>
      <c r="E73" s="230">
        <v>5.2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08"/>
      <c r="Z73" s="208"/>
      <c r="AA73" s="208"/>
      <c r="AB73" s="208"/>
      <c r="AC73" s="208"/>
      <c r="AD73" s="208"/>
      <c r="AE73" s="208"/>
      <c r="AF73" s="208"/>
      <c r="AG73" s="208" t="s">
        <v>147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25"/>
      <c r="B74" s="226"/>
      <c r="C74" s="255" t="s">
        <v>196</v>
      </c>
      <c r="D74" s="229"/>
      <c r="E74" s="230">
        <v>2.6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08"/>
      <c r="Z74" s="208"/>
      <c r="AA74" s="208"/>
      <c r="AB74" s="208"/>
      <c r="AC74" s="208"/>
      <c r="AD74" s="208"/>
      <c r="AE74" s="208"/>
      <c r="AF74" s="208"/>
      <c r="AG74" s="208" t="s">
        <v>147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5" t="s">
        <v>197</v>
      </c>
      <c r="D75" s="229"/>
      <c r="E75" s="230">
        <v>3.04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08"/>
      <c r="Z75" s="208"/>
      <c r="AA75" s="208"/>
      <c r="AB75" s="208"/>
      <c r="AC75" s="208"/>
      <c r="AD75" s="208"/>
      <c r="AE75" s="208"/>
      <c r="AF75" s="208"/>
      <c r="AG75" s="208" t="s">
        <v>147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25"/>
      <c r="B76" s="226"/>
      <c r="C76" s="255" t="s">
        <v>228</v>
      </c>
      <c r="D76" s="229"/>
      <c r="E76" s="230">
        <v>14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08"/>
      <c r="Z76" s="208"/>
      <c r="AA76" s="208"/>
      <c r="AB76" s="208"/>
      <c r="AC76" s="208"/>
      <c r="AD76" s="208"/>
      <c r="AE76" s="208"/>
      <c r="AF76" s="208"/>
      <c r="AG76" s="208" t="s">
        <v>147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25"/>
      <c r="B77" s="226"/>
      <c r="C77" s="255" t="s">
        <v>194</v>
      </c>
      <c r="D77" s="229"/>
      <c r="E77" s="230">
        <v>-1.2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08"/>
      <c r="Z77" s="208"/>
      <c r="AA77" s="208"/>
      <c r="AB77" s="208"/>
      <c r="AC77" s="208"/>
      <c r="AD77" s="208"/>
      <c r="AE77" s="208"/>
      <c r="AF77" s="208"/>
      <c r="AG77" s="208" t="s">
        <v>147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25"/>
      <c r="B78" s="226"/>
      <c r="C78" s="255" t="s">
        <v>199</v>
      </c>
      <c r="D78" s="229"/>
      <c r="E78" s="230">
        <v>1.8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08"/>
      <c r="Z78" s="208"/>
      <c r="AA78" s="208"/>
      <c r="AB78" s="208"/>
      <c r="AC78" s="208"/>
      <c r="AD78" s="208"/>
      <c r="AE78" s="208"/>
      <c r="AF78" s="208"/>
      <c r="AG78" s="208" t="s">
        <v>147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25"/>
      <c r="B79" s="226"/>
      <c r="C79" s="255" t="s">
        <v>229</v>
      </c>
      <c r="D79" s="229"/>
      <c r="E79" s="230">
        <v>1.05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08"/>
      <c r="Z79" s="208"/>
      <c r="AA79" s="208"/>
      <c r="AB79" s="208"/>
      <c r="AC79" s="208"/>
      <c r="AD79" s="208"/>
      <c r="AE79" s="208"/>
      <c r="AF79" s="208"/>
      <c r="AG79" s="208" t="s">
        <v>147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5">
      <c r="A80" s="240">
        <v>20</v>
      </c>
      <c r="B80" s="241" t="s">
        <v>230</v>
      </c>
      <c r="C80" s="254" t="s">
        <v>231</v>
      </c>
      <c r="D80" s="242" t="s">
        <v>165</v>
      </c>
      <c r="E80" s="243">
        <v>39.78</v>
      </c>
      <c r="F80" s="244"/>
      <c r="G80" s="245">
        <f>ROUND(E80*F80,2)</f>
        <v>0</v>
      </c>
      <c r="H80" s="228">
        <v>40.32</v>
      </c>
      <c r="I80" s="227">
        <f>ROUND(E80*H80,2)</f>
        <v>1603.93</v>
      </c>
      <c r="J80" s="228">
        <v>42.88</v>
      </c>
      <c r="K80" s="227">
        <f>ROUND(E80*J80,2)</f>
        <v>1705.77</v>
      </c>
      <c r="L80" s="227">
        <v>15</v>
      </c>
      <c r="M80" s="227">
        <f>G80*(1+L80/100)</f>
        <v>0</v>
      </c>
      <c r="N80" s="227">
        <v>2.5999999999999998E-4</v>
      </c>
      <c r="O80" s="227">
        <f>ROUND(E80*N80,2)</f>
        <v>0.01</v>
      </c>
      <c r="P80" s="227">
        <v>0</v>
      </c>
      <c r="Q80" s="227">
        <f>ROUND(E80*P80,2)</f>
        <v>0</v>
      </c>
      <c r="R80" s="227"/>
      <c r="S80" s="227" t="s">
        <v>143</v>
      </c>
      <c r="T80" s="227" t="s">
        <v>173</v>
      </c>
      <c r="U80" s="227">
        <v>0.09</v>
      </c>
      <c r="V80" s="227">
        <f>ROUND(E80*U80,2)</f>
        <v>3.58</v>
      </c>
      <c r="W80" s="227"/>
      <c r="X80" s="227" t="s">
        <v>144</v>
      </c>
      <c r="Y80" s="208"/>
      <c r="Z80" s="208"/>
      <c r="AA80" s="208"/>
      <c r="AB80" s="208"/>
      <c r="AC80" s="208"/>
      <c r="AD80" s="208"/>
      <c r="AE80" s="208"/>
      <c r="AF80" s="208"/>
      <c r="AG80" s="208" t="s">
        <v>145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25"/>
      <c r="B81" s="226"/>
      <c r="C81" s="255" t="s">
        <v>190</v>
      </c>
      <c r="D81" s="229"/>
      <c r="E81" s="230">
        <v>19.239999999999998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08"/>
      <c r="Z81" s="208"/>
      <c r="AA81" s="208"/>
      <c r="AB81" s="208"/>
      <c r="AC81" s="208"/>
      <c r="AD81" s="208"/>
      <c r="AE81" s="208"/>
      <c r="AF81" s="208"/>
      <c r="AG81" s="208" t="s">
        <v>147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25"/>
      <c r="B82" s="226"/>
      <c r="C82" s="255" t="s">
        <v>191</v>
      </c>
      <c r="D82" s="229"/>
      <c r="E82" s="230">
        <v>-1.6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08"/>
      <c r="Z82" s="208"/>
      <c r="AA82" s="208"/>
      <c r="AB82" s="208"/>
      <c r="AC82" s="208"/>
      <c r="AD82" s="208"/>
      <c r="AE82" s="208"/>
      <c r="AF82" s="208"/>
      <c r="AG82" s="208" t="s">
        <v>147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5" t="s">
        <v>192</v>
      </c>
      <c r="D83" s="229"/>
      <c r="E83" s="230">
        <v>-2.4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08"/>
      <c r="Z83" s="208"/>
      <c r="AA83" s="208"/>
      <c r="AB83" s="208"/>
      <c r="AC83" s="208"/>
      <c r="AD83" s="208"/>
      <c r="AE83" s="208"/>
      <c r="AF83" s="208"/>
      <c r="AG83" s="208" t="s">
        <v>147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5">
      <c r="A84" s="225"/>
      <c r="B84" s="226"/>
      <c r="C84" s="255" t="s">
        <v>193</v>
      </c>
      <c r="D84" s="229"/>
      <c r="E84" s="230">
        <v>9.1</v>
      </c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08"/>
      <c r="Z84" s="208"/>
      <c r="AA84" s="208"/>
      <c r="AB84" s="208"/>
      <c r="AC84" s="208"/>
      <c r="AD84" s="208"/>
      <c r="AE84" s="208"/>
      <c r="AF84" s="208"/>
      <c r="AG84" s="208" t="s">
        <v>147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5">
      <c r="A85" s="225"/>
      <c r="B85" s="226"/>
      <c r="C85" s="255" t="s">
        <v>232</v>
      </c>
      <c r="D85" s="229"/>
      <c r="E85" s="230">
        <v>-1.4</v>
      </c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08"/>
      <c r="Z85" s="208"/>
      <c r="AA85" s="208"/>
      <c r="AB85" s="208"/>
      <c r="AC85" s="208"/>
      <c r="AD85" s="208"/>
      <c r="AE85" s="208"/>
      <c r="AF85" s="208"/>
      <c r="AG85" s="208" t="s">
        <v>147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25"/>
      <c r="B86" s="226"/>
      <c r="C86" s="255" t="s">
        <v>195</v>
      </c>
      <c r="D86" s="229"/>
      <c r="E86" s="230">
        <v>5.2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08"/>
      <c r="Z86" s="208"/>
      <c r="AA86" s="208"/>
      <c r="AB86" s="208"/>
      <c r="AC86" s="208"/>
      <c r="AD86" s="208"/>
      <c r="AE86" s="208"/>
      <c r="AF86" s="208"/>
      <c r="AG86" s="208" t="s">
        <v>147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25"/>
      <c r="B87" s="226"/>
      <c r="C87" s="255" t="s">
        <v>196</v>
      </c>
      <c r="D87" s="229"/>
      <c r="E87" s="230">
        <v>2.6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08"/>
      <c r="Z87" s="208"/>
      <c r="AA87" s="208"/>
      <c r="AB87" s="208"/>
      <c r="AC87" s="208"/>
      <c r="AD87" s="208"/>
      <c r="AE87" s="208"/>
      <c r="AF87" s="208"/>
      <c r="AG87" s="208" t="s">
        <v>147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25"/>
      <c r="B88" s="226"/>
      <c r="C88" s="255" t="s">
        <v>197</v>
      </c>
      <c r="D88" s="229"/>
      <c r="E88" s="230">
        <v>3.04</v>
      </c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08"/>
      <c r="Z88" s="208"/>
      <c r="AA88" s="208"/>
      <c r="AB88" s="208"/>
      <c r="AC88" s="208"/>
      <c r="AD88" s="208"/>
      <c r="AE88" s="208"/>
      <c r="AF88" s="208"/>
      <c r="AG88" s="208" t="s">
        <v>147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5" t="s">
        <v>198</v>
      </c>
      <c r="D89" s="229"/>
      <c r="E89" s="230">
        <v>4.2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08"/>
      <c r="Z89" s="208"/>
      <c r="AA89" s="208"/>
      <c r="AB89" s="208"/>
      <c r="AC89" s="208"/>
      <c r="AD89" s="208"/>
      <c r="AE89" s="208"/>
      <c r="AF89" s="208"/>
      <c r="AG89" s="208" t="s">
        <v>147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25"/>
      <c r="B90" s="226"/>
      <c r="C90" s="255" t="s">
        <v>199</v>
      </c>
      <c r="D90" s="229"/>
      <c r="E90" s="230">
        <v>1.8</v>
      </c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08"/>
      <c r="Z90" s="208"/>
      <c r="AA90" s="208"/>
      <c r="AB90" s="208"/>
      <c r="AC90" s="208"/>
      <c r="AD90" s="208"/>
      <c r="AE90" s="208"/>
      <c r="AF90" s="208"/>
      <c r="AG90" s="208" t="s">
        <v>147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ht="20.399999999999999" outlineLevel="1" x14ac:dyDescent="0.25">
      <c r="A91" s="246">
        <v>21</v>
      </c>
      <c r="B91" s="247" t="s">
        <v>233</v>
      </c>
      <c r="C91" s="256" t="s">
        <v>234</v>
      </c>
      <c r="D91" s="248" t="s">
        <v>160</v>
      </c>
      <c r="E91" s="249">
        <v>30</v>
      </c>
      <c r="F91" s="250"/>
      <c r="G91" s="251">
        <f>ROUND(E91*F91,2)</f>
        <v>0</v>
      </c>
      <c r="H91" s="228">
        <v>0</v>
      </c>
      <c r="I91" s="227">
        <f>ROUND(E91*H91,2)</f>
        <v>0</v>
      </c>
      <c r="J91" s="228">
        <v>65</v>
      </c>
      <c r="K91" s="227">
        <f>ROUND(E91*J91,2)</f>
        <v>1950</v>
      </c>
      <c r="L91" s="227">
        <v>15</v>
      </c>
      <c r="M91" s="227">
        <f>G91*(1+L91/100)</f>
        <v>0</v>
      </c>
      <c r="N91" s="227">
        <v>0</v>
      </c>
      <c r="O91" s="227">
        <f>ROUND(E91*N91,2)</f>
        <v>0</v>
      </c>
      <c r="P91" s="227">
        <v>0</v>
      </c>
      <c r="Q91" s="227">
        <f>ROUND(E91*P91,2)</f>
        <v>0</v>
      </c>
      <c r="R91" s="227"/>
      <c r="S91" s="227" t="s">
        <v>172</v>
      </c>
      <c r="T91" s="227" t="s">
        <v>173</v>
      </c>
      <c r="U91" s="227">
        <v>9.4E-2</v>
      </c>
      <c r="V91" s="227">
        <f>ROUND(E91*U91,2)</f>
        <v>2.82</v>
      </c>
      <c r="W91" s="227"/>
      <c r="X91" s="227" t="s">
        <v>144</v>
      </c>
      <c r="Y91" s="208"/>
      <c r="Z91" s="208"/>
      <c r="AA91" s="208"/>
      <c r="AB91" s="208"/>
      <c r="AC91" s="208"/>
      <c r="AD91" s="208"/>
      <c r="AE91" s="208"/>
      <c r="AF91" s="208"/>
      <c r="AG91" s="208" t="s">
        <v>145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x14ac:dyDescent="0.25">
      <c r="A92" s="234" t="s">
        <v>138</v>
      </c>
      <c r="B92" s="235" t="s">
        <v>60</v>
      </c>
      <c r="C92" s="253" t="s">
        <v>61</v>
      </c>
      <c r="D92" s="236"/>
      <c r="E92" s="237"/>
      <c r="F92" s="238"/>
      <c r="G92" s="239">
        <f>SUMIF(AG93:AG107,"&lt;&gt;NOR",G93:G107)</f>
        <v>0</v>
      </c>
      <c r="H92" s="233"/>
      <c r="I92" s="233">
        <f>SUM(I93:I107)</f>
        <v>6221.7</v>
      </c>
      <c r="J92" s="233"/>
      <c r="K92" s="233">
        <f>SUM(K93:K107)</f>
        <v>4231.99</v>
      </c>
      <c r="L92" s="233"/>
      <c r="M92" s="233">
        <f>SUM(M93:M107)</f>
        <v>0</v>
      </c>
      <c r="N92" s="233"/>
      <c r="O92" s="233">
        <f>SUM(O93:O107)</f>
        <v>0.42</v>
      </c>
      <c r="P92" s="233"/>
      <c r="Q92" s="233">
        <f>SUM(Q93:Q107)</f>
        <v>0</v>
      </c>
      <c r="R92" s="233"/>
      <c r="S92" s="233"/>
      <c r="T92" s="233"/>
      <c r="U92" s="233"/>
      <c r="V92" s="233">
        <f>SUM(V93:V107)</f>
        <v>10.979999999999999</v>
      </c>
      <c r="W92" s="233"/>
      <c r="X92" s="233"/>
      <c r="AG92" t="s">
        <v>139</v>
      </c>
    </row>
    <row r="93" spans="1:60" outlineLevel="1" x14ac:dyDescent="0.25">
      <c r="A93" s="240">
        <v>22</v>
      </c>
      <c r="B93" s="241" t="s">
        <v>230</v>
      </c>
      <c r="C93" s="254" t="s">
        <v>231</v>
      </c>
      <c r="D93" s="242" t="s">
        <v>165</v>
      </c>
      <c r="E93" s="243">
        <v>22.96</v>
      </c>
      <c r="F93" s="244"/>
      <c r="G93" s="245">
        <f>ROUND(E93*F93,2)</f>
        <v>0</v>
      </c>
      <c r="H93" s="228">
        <v>40.32</v>
      </c>
      <c r="I93" s="227">
        <f>ROUND(E93*H93,2)</f>
        <v>925.75</v>
      </c>
      <c r="J93" s="228">
        <v>42.88</v>
      </c>
      <c r="K93" s="227">
        <f>ROUND(E93*J93,2)</f>
        <v>984.52</v>
      </c>
      <c r="L93" s="227">
        <v>15</v>
      </c>
      <c r="M93" s="227">
        <f>G93*(1+L93/100)</f>
        <v>0</v>
      </c>
      <c r="N93" s="227">
        <v>2.5999999999999998E-4</v>
      </c>
      <c r="O93" s="227">
        <f>ROUND(E93*N93,2)</f>
        <v>0.01</v>
      </c>
      <c r="P93" s="227">
        <v>0</v>
      </c>
      <c r="Q93" s="227">
        <f>ROUND(E93*P93,2)</f>
        <v>0</v>
      </c>
      <c r="R93" s="227"/>
      <c r="S93" s="227" t="s">
        <v>143</v>
      </c>
      <c r="T93" s="227" t="s">
        <v>173</v>
      </c>
      <c r="U93" s="227">
        <v>0.09</v>
      </c>
      <c r="V93" s="227">
        <f>ROUND(E93*U93,2)</f>
        <v>2.0699999999999998</v>
      </c>
      <c r="W93" s="227"/>
      <c r="X93" s="227" t="s">
        <v>144</v>
      </c>
      <c r="Y93" s="208"/>
      <c r="Z93" s="208"/>
      <c r="AA93" s="208"/>
      <c r="AB93" s="208"/>
      <c r="AC93" s="208"/>
      <c r="AD93" s="208"/>
      <c r="AE93" s="208"/>
      <c r="AF93" s="208"/>
      <c r="AG93" s="208" t="s">
        <v>145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25"/>
      <c r="B94" s="226"/>
      <c r="C94" s="255" t="s">
        <v>187</v>
      </c>
      <c r="D94" s="229"/>
      <c r="E94" s="230">
        <v>3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08"/>
      <c r="Z94" s="208"/>
      <c r="AA94" s="208"/>
      <c r="AB94" s="208"/>
      <c r="AC94" s="208"/>
      <c r="AD94" s="208"/>
      <c r="AE94" s="208"/>
      <c r="AF94" s="208"/>
      <c r="AG94" s="208" t="s">
        <v>147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25"/>
      <c r="B95" s="226"/>
      <c r="C95" s="255" t="s">
        <v>208</v>
      </c>
      <c r="D95" s="229"/>
      <c r="E95" s="230">
        <v>0.98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08"/>
      <c r="Z95" s="208"/>
      <c r="AA95" s="208"/>
      <c r="AB95" s="208"/>
      <c r="AC95" s="208"/>
      <c r="AD95" s="208"/>
      <c r="AE95" s="208"/>
      <c r="AF95" s="208"/>
      <c r="AG95" s="208" t="s">
        <v>147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25"/>
      <c r="B96" s="226"/>
      <c r="C96" s="255" t="s">
        <v>209</v>
      </c>
      <c r="D96" s="229"/>
      <c r="E96" s="230">
        <v>11.9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08"/>
      <c r="Z96" s="208"/>
      <c r="AA96" s="208"/>
      <c r="AB96" s="208"/>
      <c r="AC96" s="208"/>
      <c r="AD96" s="208"/>
      <c r="AE96" s="208"/>
      <c r="AF96" s="208"/>
      <c r="AG96" s="208" t="s">
        <v>147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25"/>
      <c r="B97" s="226"/>
      <c r="C97" s="255" t="s">
        <v>235</v>
      </c>
      <c r="D97" s="229"/>
      <c r="E97" s="230">
        <v>7.08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08"/>
      <c r="Z97" s="208"/>
      <c r="AA97" s="208"/>
      <c r="AB97" s="208"/>
      <c r="AC97" s="208"/>
      <c r="AD97" s="208"/>
      <c r="AE97" s="208"/>
      <c r="AF97" s="208"/>
      <c r="AG97" s="208" t="s">
        <v>147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5">
      <c r="A98" s="240">
        <v>23</v>
      </c>
      <c r="B98" s="241" t="s">
        <v>236</v>
      </c>
      <c r="C98" s="254" t="s">
        <v>237</v>
      </c>
      <c r="D98" s="242" t="s">
        <v>165</v>
      </c>
      <c r="E98" s="243">
        <v>22.96</v>
      </c>
      <c r="F98" s="244"/>
      <c r="G98" s="245">
        <f>ROUND(E98*F98,2)</f>
        <v>0</v>
      </c>
      <c r="H98" s="228">
        <v>230.66</v>
      </c>
      <c r="I98" s="227">
        <f>ROUND(E98*H98,2)</f>
        <v>5295.95</v>
      </c>
      <c r="J98" s="228">
        <v>134.34</v>
      </c>
      <c r="K98" s="227">
        <f>ROUND(E98*J98,2)</f>
        <v>3084.45</v>
      </c>
      <c r="L98" s="227">
        <v>15</v>
      </c>
      <c r="M98" s="227">
        <f>G98*(1+L98/100)</f>
        <v>0</v>
      </c>
      <c r="N98" s="227">
        <v>1.806E-2</v>
      </c>
      <c r="O98" s="227">
        <f>ROUND(E98*N98,2)</f>
        <v>0.41</v>
      </c>
      <c r="P98" s="227">
        <v>0</v>
      </c>
      <c r="Q98" s="227">
        <f>ROUND(E98*P98,2)</f>
        <v>0</v>
      </c>
      <c r="R98" s="227"/>
      <c r="S98" s="227" t="s">
        <v>143</v>
      </c>
      <c r="T98" s="227" t="s">
        <v>173</v>
      </c>
      <c r="U98" s="227">
        <v>0.372</v>
      </c>
      <c r="V98" s="227">
        <f>ROUND(E98*U98,2)</f>
        <v>8.5399999999999991</v>
      </c>
      <c r="W98" s="227"/>
      <c r="X98" s="227" t="s">
        <v>144</v>
      </c>
      <c r="Y98" s="208"/>
      <c r="Z98" s="208"/>
      <c r="AA98" s="208"/>
      <c r="AB98" s="208"/>
      <c r="AC98" s="208"/>
      <c r="AD98" s="208"/>
      <c r="AE98" s="208"/>
      <c r="AF98" s="208"/>
      <c r="AG98" s="208" t="s">
        <v>145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5">
      <c r="A99" s="225"/>
      <c r="B99" s="226"/>
      <c r="C99" s="255" t="s">
        <v>187</v>
      </c>
      <c r="D99" s="229"/>
      <c r="E99" s="230">
        <v>3</v>
      </c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08"/>
      <c r="Z99" s="208"/>
      <c r="AA99" s="208"/>
      <c r="AB99" s="208"/>
      <c r="AC99" s="208"/>
      <c r="AD99" s="208"/>
      <c r="AE99" s="208"/>
      <c r="AF99" s="208"/>
      <c r="AG99" s="208" t="s">
        <v>147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5">
      <c r="A100" s="225"/>
      <c r="B100" s="226"/>
      <c r="C100" s="255" t="s">
        <v>208</v>
      </c>
      <c r="D100" s="229"/>
      <c r="E100" s="230">
        <v>0.98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147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25"/>
      <c r="B101" s="226"/>
      <c r="C101" s="255" t="s">
        <v>209</v>
      </c>
      <c r="D101" s="229"/>
      <c r="E101" s="230">
        <v>11.9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147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25"/>
      <c r="B102" s="226"/>
      <c r="C102" s="255" t="s">
        <v>235</v>
      </c>
      <c r="D102" s="229"/>
      <c r="E102" s="230">
        <v>7.08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147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5">
      <c r="A103" s="240">
        <v>24</v>
      </c>
      <c r="B103" s="241" t="s">
        <v>238</v>
      </c>
      <c r="C103" s="254" t="s">
        <v>239</v>
      </c>
      <c r="D103" s="242" t="s">
        <v>165</v>
      </c>
      <c r="E103" s="243">
        <v>22.96</v>
      </c>
      <c r="F103" s="244"/>
      <c r="G103" s="245">
        <f>ROUND(E103*F103,2)</f>
        <v>0</v>
      </c>
      <c r="H103" s="228">
        <v>0</v>
      </c>
      <c r="I103" s="227">
        <f>ROUND(E103*H103,2)</f>
        <v>0</v>
      </c>
      <c r="J103" s="228">
        <v>7.1</v>
      </c>
      <c r="K103" s="227">
        <f>ROUND(E103*J103,2)</f>
        <v>163.02000000000001</v>
      </c>
      <c r="L103" s="227">
        <v>15</v>
      </c>
      <c r="M103" s="227">
        <f>G103*(1+L103/100)</f>
        <v>0</v>
      </c>
      <c r="N103" s="227">
        <v>0</v>
      </c>
      <c r="O103" s="227">
        <f>ROUND(E103*N103,2)</f>
        <v>0</v>
      </c>
      <c r="P103" s="227">
        <v>0</v>
      </c>
      <c r="Q103" s="227">
        <f>ROUND(E103*P103,2)</f>
        <v>0</v>
      </c>
      <c r="R103" s="227"/>
      <c r="S103" s="227" t="s">
        <v>172</v>
      </c>
      <c r="T103" s="227" t="s">
        <v>143</v>
      </c>
      <c r="U103" s="227">
        <v>1.6E-2</v>
      </c>
      <c r="V103" s="227">
        <f>ROUND(E103*U103,2)</f>
        <v>0.37</v>
      </c>
      <c r="W103" s="227"/>
      <c r="X103" s="227" t="s">
        <v>144</v>
      </c>
      <c r="Y103" s="208"/>
      <c r="Z103" s="208"/>
      <c r="AA103" s="208"/>
      <c r="AB103" s="208"/>
      <c r="AC103" s="208"/>
      <c r="AD103" s="208"/>
      <c r="AE103" s="208"/>
      <c r="AF103" s="208"/>
      <c r="AG103" s="208" t="s">
        <v>145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25"/>
      <c r="B104" s="226"/>
      <c r="C104" s="255" t="s">
        <v>187</v>
      </c>
      <c r="D104" s="229"/>
      <c r="E104" s="230">
        <v>3</v>
      </c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147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5">
      <c r="A105" s="225"/>
      <c r="B105" s="226"/>
      <c r="C105" s="255" t="s">
        <v>208</v>
      </c>
      <c r="D105" s="229"/>
      <c r="E105" s="230">
        <v>0.98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08"/>
      <c r="Z105" s="208"/>
      <c r="AA105" s="208"/>
      <c r="AB105" s="208"/>
      <c r="AC105" s="208"/>
      <c r="AD105" s="208"/>
      <c r="AE105" s="208"/>
      <c r="AF105" s="208"/>
      <c r="AG105" s="208" t="s">
        <v>147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5">
      <c r="A106" s="225"/>
      <c r="B106" s="226"/>
      <c r="C106" s="255" t="s">
        <v>209</v>
      </c>
      <c r="D106" s="229"/>
      <c r="E106" s="230">
        <v>11.9</v>
      </c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147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5">
      <c r="A107" s="225"/>
      <c r="B107" s="226"/>
      <c r="C107" s="255" t="s">
        <v>235</v>
      </c>
      <c r="D107" s="229"/>
      <c r="E107" s="230">
        <v>7.08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147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x14ac:dyDescent="0.25">
      <c r="A108" s="234" t="s">
        <v>138</v>
      </c>
      <c r="B108" s="235" t="s">
        <v>62</v>
      </c>
      <c r="C108" s="253" t="s">
        <v>63</v>
      </c>
      <c r="D108" s="236"/>
      <c r="E108" s="237"/>
      <c r="F108" s="238"/>
      <c r="G108" s="239">
        <f>SUMIF(AG109:AG110,"&lt;&gt;NOR",G109:G110)</f>
        <v>0</v>
      </c>
      <c r="H108" s="233"/>
      <c r="I108" s="233">
        <f>SUM(I109:I110)</f>
        <v>2905.04</v>
      </c>
      <c r="J108" s="233"/>
      <c r="K108" s="233">
        <f>SUM(K109:K110)</f>
        <v>1806.96</v>
      </c>
      <c r="L108" s="233"/>
      <c r="M108" s="233">
        <f>SUM(M109:M110)</f>
        <v>0</v>
      </c>
      <c r="N108" s="233"/>
      <c r="O108" s="233">
        <f>SUM(O109:O110)</f>
        <v>7.0000000000000007E-2</v>
      </c>
      <c r="P108" s="233"/>
      <c r="Q108" s="233">
        <f>SUM(Q109:Q110)</f>
        <v>0</v>
      </c>
      <c r="R108" s="233"/>
      <c r="S108" s="233"/>
      <c r="T108" s="233"/>
      <c r="U108" s="233"/>
      <c r="V108" s="233">
        <f>SUM(V109:V110)</f>
        <v>3.72</v>
      </c>
      <c r="W108" s="233"/>
      <c r="X108" s="233"/>
      <c r="AG108" t="s">
        <v>139</v>
      </c>
    </row>
    <row r="109" spans="1:60" outlineLevel="1" x14ac:dyDescent="0.25">
      <c r="A109" s="246">
        <v>25</v>
      </c>
      <c r="B109" s="247" t="s">
        <v>240</v>
      </c>
      <c r="C109" s="256" t="s">
        <v>241</v>
      </c>
      <c r="D109" s="248" t="s">
        <v>155</v>
      </c>
      <c r="E109" s="249">
        <v>2</v>
      </c>
      <c r="F109" s="250"/>
      <c r="G109" s="251">
        <f>ROUND(E109*F109,2)</f>
        <v>0</v>
      </c>
      <c r="H109" s="228">
        <v>19.52</v>
      </c>
      <c r="I109" s="227">
        <f>ROUND(E109*H109,2)</f>
        <v>39.04</v>
      </c>
      <c r="J109" s="228">
        <v>903.48</v>
      </c>
      <c r="K109" s="227">
        <f>ROUND(E109*J109,2)</f>
        <v>1806.96</v>
      </c>
      <c r="L109" s="227">
        <v>15</v>
      </c>
      <c r="M109" s="227">
        <f>G109*(1+L109/100)</f>
        <v>0</v>
      </c>
      <c r="N109" s="227">
        <v>1.8970000000000001E-2</v>
      </c>
      <c r="O109" s="227">
        <f>ROUND(E109*N109,2)</f>
        <v>0.04</v>
      </c>
      <c r="P109" s="227">
        <v>0</v>
      </c>
      <c r="Q109" s="227">
        <f>ROUND(E109*P109,2)</f>
        <v>0</v>
      </c>
      <c r="R109" s="227"/>
      <c r="S109" s="227" t="s">
        <v>143</v>
      </c>
      <c r="T109" s="227" t="s">
        <v>143</v>
      </c>
      <c r="U109" s="227">
        <v>1.86</v>
      </c>
      <c r="V109" s="227">
        <f>ROUND(E109*U109,2)</f>
        <v>3.72</v>
      </c>
      <c r="W109" s="227"/>
      <c r="X109" s="227" t="s">
        <v>144</v>
      </c>
      <c r="Y109" s="208"/>
      <c r="Z109" s="208"/>
      <c r="AA109" s="208"/>
      <c r="AB109" s="208"/>
      <c r="AC109" s="208"/>
      <c r="AD109" s="208"/>
      <c r="AE109" s="208"/>
      <c r="AF109" s="208"/>
      <c r="AG109" s="208" t="s">
        <v>145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ht="20.399999999999999" outlineLevel="1" x14ac:dyDescent="0.25">
      <c r="A110" s="246">
        <v>26</v>
      </c>
      <c r="B110" s="247" t="s">
        <v>242</v>
      </c>
      <c r="C110" s="256" t="s">
        <v>243</v>
      </c>
      <c r="D110" s="248" t="s">
        <v>155</v>
      </c>
      <c r="E110" s="249">
        <v>2</v>
      </c>
      <c r="F110" s="250"/>
      <c r="G110" s="251">
        <f>ROUND(E110*F110,2)</f>
        <v>0</v>
      </c>
      <c r="H110" s="228">
        <v>1433</v>
      </c>
      <c r="I110" s="227">
        <f>ROUND(E110*H110,2)</f>
        <v>2866</v>
      </c>
      <c r="J110" s="228">
        <v>0</v>
      </c>
      <c r="K110" s="227">
        <f>ROUND(E110*J110,2)</f>
        <v>0</v>
      </c>
      <c r="L110" s="227">
        <v>15</v>
      </c>
      <c r="M110" s="227">
        <f>G110*(1+L110/100)</f>
        <v>0</v>
      </c>
      <c r="N110" s="227">
        <v>1.272E-2</v>
      </c>
      <c r="O110" s="227">
        <f>ROUND(E110*N110,2)</f>
        <v>0.03</v>
      </c>
      <c r="P110" s="227">
        <v>0</v>
      </c>
      <c r="Q110" s="227">
        <f>ROUND(E110*P110,2)</f>
        <v>0</v>
      </c>
      <c r="R110" s="227" t="s">
        <v>178</v>
      </c>
      <c r="S110" s="227" t="s">
        <v>143</v>
      </c>
      <c r="T110" s="227" t="s">
        <v>143</v>
      </c>
      <c r="U110" s="227">
        <v>0</v>
      </c>
      <c r="V110" s="227">
        <f>ROUND(E110*U110,2)</f>
        <v>0</v>
      </c>
      <c r="W110" s="227"/>
      <c r="X110" s="227" t="s">
        <v>174</v>
      </c>
      <c r="Y110" s="208"/>
      <c r="Z110" s="208"/>
      <c r="AA110" s="208"/>
      <c r="AB110" s="208"/>
      <c r="AC110" s="208"/>
      <c r="AD110" s="208"/>
      <c r="AE110" s="208"/>
      <c r="AF110" s="208"/>
      <c r="AG110" s="208" t="s">
        <v>175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ht="26.4" x14ac:dyDescent="0.25">
      <c r="A111" s="234" t="s">
        <v>138</v>
      </c>
      <c r="B111" s="235" t="s">
        <v>64</v>
      </c>
      <c r="C111" s="253" t="s">
        <v>65</v>
      </c>
      <c r="D111" s="236"/>
      <c r="E111" s="237"/>
      <c r="F111" s="238"/>
      <c r="G111" s="239">
        <f>SUMIF(AG112:AG120,"&lt;&gt;NOR",G112:G120)</f>
        <v>0</v>
      </c>
      <c r="H111" s="233"/>
      <c r="I111" s="233">
        <f>SUM(I112:I120)</f>
        <v>63.52</v>
      </c>
      <c r="J111" s="233"/>
      <c r="K111" s="233">
        <f>SUM(K112:K120)</f>
        <v>5095.83</v>
      </c>
      <c r="L111" s="233"/>
      <c r="M111" s="233">
        <f>SUM(M112:M120)</f>
        <v>0</v>
      </c>
      <c r="N111" s="233"/>
      <c r="O111" s="233">
        <f>SUM(O112:O120)</f>
        <v>0</v>
      </c>
      <c r="P111" s="233"/>
      <c r="Q111" s="233">
        <f>SUM(Q112:Q120)</f>
        <v>0</v>
      </c>
      <c r="R111" s="233"/>
      <c r="S111" s="233"/>
      <c r="T111" s="233"/>
      <c r="U111" s="233"/>
      <c r="V111" s="233">
        <f>SUM(V112:V120)</f>
        <v>18.190000000000001</v>
      </c>
      <c r="W111" s="233"/>
      <c r="X111" s="233"/>
      <c r="AG111" t="s">
        <v>139</v>
      </c>
    </row>
    <row r="112" spans="1:60" outlineLevel="1" x14ac:dyDescent="0.25">
      <c r="A112" s="240">
        <v>27</v>
      </c>
      <c r="B112" s="241" t="s">
        <v>244</v>
      </c>
      <c r="C112" s="254" t="s">
        <v>245</v>
      </c>
      <c r="D112" s="242" t="s">
        <v>165</v>
      </c>
      <c r="E112" s="243">
        <v>55.51</v>
      </c>
      <c r="F112" s="244"/>
      <c r="G112" s="245">
        <f>ROUND(E112*F112,2)</f>
        <v>0</v>
      </c>
      <c r="H112" s="228">
        <v>0.99</v>
      </c>
      <c r="I112" s="227">
        <f>ROUND(E112*H112,2)</f>
        <v>54.95</v>
      </c>
      <c r="J112" s="228">
        <v>84.01</v>
      </c>
      <c r="K112" s="227">
        <f>ROUND(E112*J112,2)</f>
        <v>4663.3999999999996</v>
      </c>
      <c r="L112" s="227">
        <v>15</v>
      </c>
      <c r="M112" s="227">
        <f>G112*(1+L112/100)</f>
        <v>0</v>
      </c>
      <c r="N112" s="227">
        <v>4.0000000000000003E-5</v>
      </c>
      <c r="O112" s="227">
        <f>ROUND(E112*N112,2)</f>
        <v>0</v>
      </c>
      <c r="P112" s="227">
        <v>0</v>
      </c>
      <c r="Q112" s="227">
        <f>ROUND(E112*P112,2)</f>
        <v>0</v>
      </c>
      <c r="R112" s="227"/>
      <c r="S112" s="227" t="s">
        <v>143</v>
      </c>
      <c r="T112" s="227" t="s">
        <v>173</v>
      </c>
      <c r="U112" s="227">
        <v>0.308</v>
      </c>
      <c r="V112" s="227">
        <f>ROUND(E112*U112,2)</f>
        <v>17.100000000000001</v>
      </c>
      <c r="W112" s="227"/>
      <c r="X112" s="227" t="s">
        <v>144</v>
      </c>
      <c r="Y112" s="208"/>
      <c r="Z112" s="208"/>
      <c r="AA112" s="208"/>
      <c r="AB112" s="208"/>
      <c r="AC112" s="208"/>
      <c r="AD112" s="208"/>
      <c r="AE112" s="208"/>
      <c r="AF112" s="208"/>
      <c r="AG112" s="208" t="s">
        <v>145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5">
      <c r="A113" s="225"/>
      <c r="B113" s="226"/>
      <c r="C113" s="255" t="s">
        <v>206</v>
      </c>
      <c r="D113" s="229"/>
      <c r="E113" s="230">
        <v>18.899999999999999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08"/>
      <c r="Z113" s="208"/>
      <c r="AA113" s="208"/>
      <c r="AB113" s="208"/>
      <c r="AC113" s="208"/>
      <c r="AD113" s="208"/>
      <c r="AE113" s="208"/>
      <c r="AF113" s="208"/>
      <c r="AG113" s="208" t="s">
        <v>147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25"/>
      <c r="B114" s="226"/>
      <c r="C114" s="255" t="s">
        <v>207</v>
      </c>
      <c r="D114" s="229"/>
      <c r="E114" s="230">
        <v>13.65</v>
      </c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147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5">
      <c r="A115" s="225"/>
      <c r="B115" s="226"/>
      <c r="C115" s="255" t="s">
        <v>187</v>
      </c>
      <c r="D115" s="229"/>
      <c r="E115" s="230">
        <v>3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147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5">
      <c r="A116" s="225"/>
      <c r="B116" s="226"/>
      <c r="C116" s="255" t="s">
        <v>208</v>
      </c>
      <c r="D116" s="229"/>
      <c r="E116" s="230">
        <v>0.98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147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5">
      <c r="A117" s="225"/>
      <c r="B117" s="226"/>
      <c r="C117" s="255" t="s">
        <v>209</v>
      </c>
      <c r="D117" s="229"/>
      <c r="E117" s="230">
        <v>11.9</v>
      </c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08"/>
      <c r="Z117" s="208"/>
      <c r="AA117" s="208"/>
      <c r="AB117" s="208"/>
      <c r="AC117" s="208"/>
      <c r="AD117" s="208"/>
      <c r="AE117" s="208"/>
      <c r="AF117" s="208"/>
      <c r="AG117" s="208" t="s">
        <v>147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25"/>
      <c r="B118" s="226"/>
      <c r="C118" s="255" t="s">
        <v>235</v>
      </c>
      <c r="D118" s="229"/>
      <c r="E118" s="230">
        <v>7.08</v>
      </c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147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40">
        <v>28</v>
      </c>
      <c r="B119" s="241" t="s">
        <v>246</v>
      </c>
      <c r="C119" s="254" t="s">
        <v>247</v>
      </c>
      <c r="D119" s="242" t="s">
        <v>165</v>
      </c>
      <c r="E119" s="243">
        <v>8.4</v>
      </c>
      <c r="F119" s="244"/>
      <c r="G119" s="245">
        <f>ROUND(E119*F119,2)</f>
        <v>0</v>
      </c>
      <c r="H119" s="228">
        <v>1.02</v>
      </c>
      <c r="I119" s="227">
        <f>ROUND(E119*H119,2)</f>
        <v>8.57</v>
      </c>
      <c r="J119" s="228">
        <v>51.48</v>
      </c>
      <c r="K119" s="227">
        <f>ROUND(E119*J119,2)</f>
        <v>432.43</v>
      </c>
      <c r="L119" s="227">
        <v>15</v>
      </c>
      <c r="M119" s="227">
        <f>G119*(1+L119/100)</f>
        <v>0</v>
      </c>
      <c r="N119" s="227">
        <v>1.0000000000000001E-5</v>
      </c>
      <c r="O119" s="227">
        <f>ROUND(E119*N119,2)</f>
        <v>0</v>
      </c>
      <c r="P119" s="227">
        <v>0</v>
      </c>
      <c r="Q119" s="227">
        <f>ROUND(E119*P119,2)</f>
        <v>0</v>
      </c>
      <c r="R119" s="227"/>
      <c r="S119" s="227" t="s">
        <v>143</v>
      </c>
      <c r="T119" s="227" t="s">
        <v>143</v>
      </c>
      <c r="U119" s="227">
        <v>0.13</v>
      </c>
      <c r="V119" s="227">
        <f>ROUND(E119*U119,2)</f>
        <v>1.0900000000000001</v>
      </c>
      <c r="W119" s="227"/>
      <c r="X119" s="227" t="s">
        <v>144</v>
      </c>
      <c r="Y119" s="208"/>
      <c r="Z119" s="208"/>
      <c r="AA119" s="208"/>
      <c r="AB119" s="208"/>
      <c r="AC119" s="208"/>
      <c r="AD119" s="208"/>
      <c r="AE119" s="208"/>
      <c r="AF119" s="208"/>
      <c r="AG119" s="208" t="s">
        <v>145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25"/>
      <c r="B120" s="226"/>
      <c r="C120" s="255" t="s">
        <v>248</v>
      </c>
      <c r="D120" s="229"/>
      <c r="E120" s="230">
        <v>8.4</v>
      </c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147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x14ac:dyDescent="0.25">
      <c r="A121" s="234" t="s">
        <v>138</v>
      </c>
      <c r="B121" s="235" t="s">
        <v>66</v>
      </c>
      <c r="C121" s="253" t="s">
        <v>67</v>
      </c>
      <c r="D121" s="236"/>
      <c r="E121" s="237"/>
      <c r="F121" s="238"/>
      <c r="G121" s="239">
        <f>SUMIF(AG122:AG166,"&lt;&gt;NOR",G122:G166)</f>
        <v>0</v>
      </c>
      <c r="H121" s="233"/>
      <c r="I121" s="233">
        <f>SUM(I122:I166)</f>
        <v>975.54000000000008</v>
      </c>
      <c r="J121" s="233"/>
      <c r="K121" s="233">
        <f>SUM(K122:K166)</f>
        <v>21346.68</v>
      </c>
      <c r="L121" s="233"/>
      <c r="M121" s="233">
        <f>SUM(M122:M166)</f>
        <v>0</v>
      </c>
      <c r="N121" s="233"/>
      <c r="O121" s="233">
        <f>SUM(O122:O166)</f>
        <v>0.04</v>
      </c>
      <c r="P121" s="233"/>
      <c r="Q121" s="233">
        <f>SUM(Q122:Q166)</f>
        <v>3.79</v>
      </c>
      <c r="R121" s="233"/>
      <c r="S121" s="233"/>
      <c r="T121" s="233"/>
      <c r="U121" s="233"/>
      <c r="V121" s="233">
        <f>SUM(V122:V166)</f>
        <v>43.77</v>
      </c>
      <c r="W121" s="233"/>
      <c r="X121" s="233"/>
      <c r="AG121" t="s">
        <v>139</v>
      </c>
    </row>
    <row r="122" spans="1:60" outlineLevel="1" x14ac:dyDescent="0.25">
      <c r="A122" s="240">
        <v>29</v>
      </c>
      <c r="B122" s="241" t="s">
        <v>249</v>
      </c>
      <c r="C122" s="254" t="s">
        <v>250</v>
      </c>
      <c r="D122" s="242" t="s">
        <v>165</v>
      </c>
      <c r="E122" s="243">
        <v>22.96</v>
      </c>
      <c r="F122" s="244"/>
      <c r="G122" s="245">
        <f>ROUND(E122*F122,2)</f>
        <v>0</v>
      </c>
      <c r="H122" s="228">
        <v>0</v>
      </c>
      <c r="I122" s="227">
        <f>ROUND(E122*H122,2)</f>
        <v>0</v>
      </c>
      <c r="J122" s="228">
        <v>59.5</v>
      </c>
      <c r="K122" s="227">
        <f>ROUND(E122*J122,2)</f>
        <v>1366.12</v>
      </c>
      <c r="L122" s="227">
        <v>15</v>
      </c>
      <c r="M122" s="227">
        <f>G122*(1+L122/100)</f>
        <v>0</v>
      </c>
      <c r="N122" s="227">
        <v>0</v>
      </c>
      <c r="O122" s="227">
        <f>ROUND(E122*N122,2)</f>
        <v>0</v>
      </c>
      <c r="P122" s="227">
        <v>1.75E-3</v>
      </c>
      <c r="Q122" s="227">
        <f>ROUND(E122*P122,2)</f>
        <v>0.04</v>
      </c>
      <c r="R122" s="227"/>
      <c r="S122" s="227" t="s">
        <v>143</v>
      </c>
      <c r="T122" s="227" t="s">
        <v>173</v>
      </c>
      <c r="U122" s="227">
        <v>0.16500000000000001</v>
      </c>
      <c r="V122" s="227">
        <f>ROUND(E122*U122,2)</f>
        <v>3.79</v>
      </c>
      <c r="W122" s="227"/>
      <c r="X122" s="227" t="s">
        <v>144</v>
      </c>
      <c r="Y122" s="208"/>
      <c r="Z122" s="208"/>
      <c r="AA122" s="208"/>
      <c r="AB122" s="208"/>
      <c r="AC122" s="208"/>
      <c r="AD122" s="208"/>
      <c r="AE122" s="208"/>
      <c r="AF122" s="208"/>
      <c r="AG122" s="208" t="s">
        <v>145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5">
      <c r="A123" s="225"/>
      <c r="B123" s="226"/>
      <c r="C123" s="255" t="s">
        <v>251</v>
      </c>
      <c r="D123" s="229"/>
      <c r="E123" s="230">
        <v>3</v>
      </c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08"/>
      <c r="Z123" s="208"/>
      <c r="AA123" s="208"/>
      <c r="AB123" s="208"/>
      <c r="AC123" s="208"/>
      <c r="AD123" s="208"/>
      <c r="AE123" s="208"/>
      <c r="AF123" s="208"/>
      <c r="AG123" s="208" t="s">
        <v>147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25"/>
      <c r="B124" s="226"/>
      <c r="C124" s="255" t="s">
        <v>208</v>
      </c>
      <c r="D124" s="229"/>
      <c r="E124" s="230">
        <v>0.98</v>
      </c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08"/>
      <c r="Z124" s="208"/>
      <c r="AA124" s="208"/>
      <c r="AB124" s="208"/>
      <c r="AC124" s="208"/>
      <c r="AD124" s="208"/>
      <c r="AE124" s="208"/>
      <c r="AF124" s="208"/>
      <c r="AG124" s="208" t="s">
        <v>147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25"/>
      <c r="B125" s="226"/>
      <c r="C125" s="255" t="s">
        <v>209</v>
      </c>
      <c r="D125" s="229"/>
      <c r="E125" s="230">
        <v>11.9</v>
      </c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08"/>
      <c r="Z125" s="208"/>
      <c r="AA125" s="208"/>
      <c r="AB125" s="208"/>
      <c r="AC125" s="208"/>
      <c r="AD125" s="208"/>
      <c r="AE125" s="208"/>
      <c r="AF125" s="208"/>
      <c r="AG125" s="208" t="s">
        <v>147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5">
      <c r="A126" s="225"/>
      <c r="B126" s="226"/>
      <c r="C126" s="255" t="s">
        <v>252</v>
      </c>
      <c r="D126" s="229"/>
      <c r="E126" s="230">
        <v>7.08</v>
      </c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08"/>
      <c r="Z126" s="208"/>
      <c r="AA126" s="208"/>
      <c r="AB126" s="208"/>
      <c r="AC126" s="208"/>
      <c r="AD126" s="208"/>
      <c r="AE126" s="208"/>
      <c r="AF126" s="208"/>
      <c r="AG126" s="208" t="s">
        <v>147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5">
      <c r="A127" s="240">
        <v>30</v>
      </c>
      <c r="B127" s="241" t="s">
        <v>253</v>
      </c>
      <c r="C127" s="254" t="s">
        <v>254</v>
      </c>
      <c r="D127" s="242" t="s">
        <v>165</v>
      </c>
      <c r="E127" s="243">
        <v>22.96</v>
      </c>
      <c r="F127" s="244"/>
      <c r="G127" s="245">
        <f>ROUND(E127*F127,2)</f>
        <v>0</v>
      </c>
      <c r="H127" s="228">
        <v>0</v>
      </c>
      <c r="I127" s="227">
        <f>ROUND(E127*H127,2)</f>
        <v>0</v>
      </c>
      <c r="J127" s="228">
        <v>64.7</v>
      </c>
      <c r="K127" s="227">
        <f>ROUND(E127*J127,2)</f>
        <v>1485.51</v>
      </c>
      <c r="L127" s="227">
        <v>15</v>
      </c>
      <c r="M127" s="227">
        <f>G127*(1+L127/100)</f>
        <v>0</v>
      </c>
      <c r="N127" s="227">
        <v>0</v>
      </c>
      <c r="O127" s="227">
        <f>ROUND(E127*N127,2)</f>
        <v>0</v>
      </c>
      <c r="P127" s="227">
        <v>0.02</v>
      </c>
      <c r="Q127" s="227">
        <f>ROUND(E127*P127,2)</f>
        <v>0.46</v>
      </c>
      <c r="R127" s="227"/>
      <c r="S127" s="227" t="s">
        <v>143</v>
      </c>
      <c r="T127" s="227" t="s">
        <v>173</v>
      </c>
      <c r="U127" s="227">
        <v>0.14699999999999999</v>
      </c>
      <c r="V127" s="227">
        <f>ROUND(E127*U127,2)</f>
        <v>3.38</v>
      </c>
      <c r="W127" s="227"/>
      <c r="X127" s="227" t="s">
        <v>144</v>
      </c>
      <c r="Y127" s="208"/>
      <c r="Z127" s="208"/>
      <c r="AA127" s="208"/>
      <c r="AB127" s="208"/>
      <c r="AC127" s="208"/>
      <c r="AD127" s="208"/>
      <c r="AE127" s="208"/>
      <c r="AF127" s="208"/>
      <c r="AG127" s="208" t="s">
        <v>145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25"/>
      <c r="B128" s="226"/>
      <c r="C128" s="255" t="s">
        <v>251</v>
      </c>
      <c r="D128" s="229"/>
      <c r="E128" s="230">
        <v>3</v>
      </c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08"/>
      <c r="Z128" s="208"/>
      <c r="AA128" s="208"/>
      <c r="AB128" s="208"/>
      <c r="AC128" s="208"/>
      <c r="AD128" s="208"/>
      <c r="AE128" s="208"/>
      <c r="AF128" s="208"/>
      <c r="AG128" s="208" t="s">
        <v>147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5">
      <c r="A129" s="225"/>
      <c r="B129" s="226"/>
      <c r="C129" s="255" t="s">
        <v>208</v>
      </c>
      <c r="D129" s="229"/>
      <c r="E129" s="230">
        <v>0.98</v>
      </c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08"/>
      <c r="Z129" s="208"/>
      <c r="AA129" s="208"/>
      <c r="AB129" s="208"/>
      <c r="AC129" s="208"/>
      <c r="AD129" s="208"/>
      <c r="AE129" s="208"/>
      <c r="AF129" s="208"/>
      <c r="AG129" s="208" t="s">
        <v>147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5">
      <c r="A130" s="225"/>
      <c r="B130" s="226"/>
      <c r="C130" s="255" t="s">
        <v>209</v>
      </c>
      <c r="D130" s="229"/>
      <c r="E130" s="230">
        <v>11.9</v>
      </c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08"/>
      <c r="Z130" s="208"/>
      <c r="AA130" s="208"/>
      <c r="AB130" s="208"/>
      <c r="AC130" s="208"/>
      <c r="AD130" s="208"/>
      <c r="AE130" s="208"/>
      <c r="AF130" s="208"/>
      <c r="AG130" s="208" t="s">
        <v>147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5">
      <c r="A131" s="225"/>
      <c r="B131" s="226"/>
      <c r="C131" s="255" t="s">
        <v>252</v>
      </c>
      <c r="D131" s="229"/>
      <c r="E131" s="230">
        <v>7.08</v>
      </c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08"/>
      <c r="Z131" s="208"/>
      <c r="AA131" s="208"/>
      <c r="AB131" s="208"/>
      <c r="AC131" s="208"/>
      <c r="AD131" s="208"/>
      <c r="AE131" s="208"/>
      <c r="AF131" s="208"/>
      <c r="AG131" s="208" t="s">
        <v>147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5">
      <c r="A132" s="240">
        <v>31</v>
      </c>
      <c r="B132" s="241" t="s">
        <v>255</v>
      </c>
      <c r="C132" s="254" t="s">
        <v>256</v>
      </c>
      <c r="D132" s="242" t="s">
        <v>160</v>
      </c>
      <c r="E132" s="243">
        <v>23.75</v>
      </c>
      <c r="F132" s="244"/>
      <c r="G132" s="245">
        <f>ROUND(E132*F132,2)</f>
        <v>0</v>
      </c>
      <c r="H132" s="228">
        <v>0</v>
      </c>
      <c r="I132" s="227">
        <f>ROUND(E132*H132,2)</f>
        <v>0</v>
      </c>
      <c r="J132" s="228">
        <v>27</v>
      </c>
      <c r="K132" s="227">
        <f>ROUND(E132*J132,2)</f>
        <v>641.25</v>
      </c>
      <c r="L132" s="227">
        <v>15</v>
      </c>
      <c r="M132" s="227">
        <f>G132*(1+L132/100)</f>
        <v>0</v>
      </c>
      <c r="N132" s="227">
        <v>0</v>
      </c>
      <c r="O132" s="227">
        <f>ROUND(E132*N132,2)</f>
        <v>0</v>
      </c>
      <c r="P132" s="227">
        <v>4.0000000000000002E-4</v>
      </c>
      <c r="Q132" s="227">
        <f>ROUND(E132*P132,2)</f>
        <v>0.01</v>
      </c>
      <c r="R132" s="227"/>
      <c r="S132" s="227" t="s">
        <v>143</v>
      </c>
      <c r="T132" s="227" t="s">
        <v>173</v>
      </c>
      <c r="U132" s="227">
        <v>7.0000000000000007E-2</v>
      </c>
      <c r="V132" s="227">
        <f>ROUND(E132*U132,2)</f>
        <v>1.66</v>
      </c>
      <c r="W132" s="227"/>
      <c r="X132" s="227" t="s">
        <v>144</v>
      </c>
      <c r="Y132" s="208"/>
      <c r="Z132" s="208"/>
      <c r="AA132" s="208"/>
      <c r="AB132" s="208"/>
      <c r="AC132" s="208"/>
      <c r="AD132" s="208"/>
      <c r="AE132" s="208"/>
      <c r="AF132" s="208"/>
      <c r="AG132" s="208" t="s">
        <v>145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5">
      <c r="A133" s="225"/>
      <c r="B133" s="226"/>
      <c r="C133" s="255" t="s">
        <v>257</v>
      </c>
      <c r="D133" s="229"/>
      <c r="E133" s="230">
        <v>3.6</v>
      </c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08"/>
      <c r="Z133" s="208"/>
      <c r="AA133" s="208"/>
      <c r="AB133" s="208"/>
      <c r="AC133" s="208"/>
      <c r="AD133" s="208"/>
      <c r="AE133" s="208"/>
      <c r="AF133" s="208"/>
      <c r="AG133" s="208" t="s">
        <v>147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25"/>
      <c r="B134" s="226"/>
      <c r="C134" s="255" t="s">
        <v>258</v>
      </c>
      <c r="D134" s="229"/>
      <c r="E134" s="230">
        <v>12.6</v>
      </c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08"/>
      <c r="Z134" s="208"/>
      <c r="AA134" s="208"/>
      <c r="AB134" s="208"/>
      <c r="AC134" s="208"/>
      <c r="AD134" s="208"/>
      <c r="AE134" s="208"/>
      <c r="AF134" s="208"/>
      <c r="AG134" s="208" t="s">
        <v>147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25"/>
      <c r="B135" s="226"/>
      <c r="C135" s="255" t="s">
        <v>259</v>
      </c>
      <c r="D135" s="229"/>
      <c r="E135" s="230">
        <v>7.55</v>
      </c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08"/>
      <c r="Z135" s="208"/>
      <c r="AA135" s="208"/>
      <c r="AB135" s="208"/>
      <c r="AC135" s="208"/>
      <c r="AD135" s="208"/>
      <c r="AE135" s="208"/>
      <c r="AF135" s="208"/>
      <c r="AG135" s="208" t="s">
        <v>147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5">
      <c r="A136" s="246">
        <v>32</v>
      </c>
      <c r="B136" s="247" t="s">
        <v>260</v>
      </c>
      <c r="C136" s="256" t="s">
        <v>261</v>
      </c>
      <c r="D136" s="248" t="s">
        <v>155</v>
      </c>
      <c r="E136" s="249">
        <v>6</v>
      </c>
      <c r="F136" s="250"/>
      <c r="G136" s="251">
        <f>ROUND(E136*F136,2)</f>
        <v>0</v>
      </c>
      <c r="H136" s="228">
        <v>0</v>
      </c>
      <c r="I136" s="227">
        <f>ROUND(E136*H136,2)</f>
        <v>0</v>
      </c>
      <c r="J136" s="228">
        <v>17.600000000000001</v>
      </c>
      <c r="K136" s="227">
        <f>ROUND(E136*J136,2)</f>
        <v>105.6</v>
      </c>
      <c r="L136" s="227">
        <v>15</v>
      </c>
      <c r="M136" s="227">
        <f>G136*(1+L136/100)</f>
        <v>0</v>
      </c>
      <c r="N136" s="227">
        <v>0</v>
      </c>
      <c r="O136" s="227">
        <f>ROUND(E136*N136,2)</f>
        <v>0</v>
      </c>
      <c r="P136" s="227">
        <v>0</v>
      </c>
      <c r="Q136" s="227">
        <f>ROUND(E136*P136,2)</f>
        <v>0</v>
      </c>
      <c r="R136" s="227"/>
      <c r="S136" s="227" t="s">
        <v>143</v>
      </c>
      <c r="T136" s="227" t="s">
        <v>143</v>
      </c>
      <c r="U136" s="227">
        <v>0.05</v>
      </c>
      <c r="V136" s="227">
        <f>ROUND(E136*U136,2)</f>
        <v>0.3</v>
      </c>
      <c r="W136" s="227"/>
      <c r="X136" s="227" t="s">
        <v>144</v>
      </c>
      <c r="Y136" s="208"/>
      <c r="Z136" s="208"/>
      <c r="AA136" s="208"/>
      <c r="AB136" s="208"/>
      <c r="AC136" s="208"/>
      <c r="AD136" s="208"/>
      <c r="AE136" s="208"/>
      <c r="AF136" s="208"/>
      <c r="AG136" s="208" t="s">
        <v>145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5">
      <c r="A137" s="240">
        <v>33</v>
      </c>
      <c r="B137" s="241" t="s">
        <v>262</v>
      </c>
      <c r="C137" s="254" t="s">
        <v>263</v>
      </c>
      <c r="D137" s="242" t="s">
        <v>165</v>
      </c>
      <c r="E137" s="243">
        <v>2.9</v>
      </c>
      <c r="F137" s="244"/>
      <c r="G137" s="245">
        <f>ROUND(E137*F137,2)</f>
        <v>0</v>
      </c>
      <c r="H137" s="228">
        <v>26.58</v>
      </c>
      <c r="I137" s="227">
        <f>ROUND(E137*H137,2)</f>
        <v>77.08</v>
      </c>
      <c r="J137" s="228">
        <v>281.42</v>
      </c>
      <c r="K137" s="227">
        <f>ROUND(E137*J137,2)</f>
        <v>816.12</v>
      </c>
      <c r="L137" s="227">
        <v>15</v>
      </c>
      <c r="M137" s="227">
        <f>G137*(1+L137/100)</f>
        <v>0</v>
      </c>
      <c r="N137" s="227">
        <v>1E-3</v>
      </c>
      <c r="O137" s="227">
        <f>ROUND(E137*N137,2)</f>
        <v>0</v>
      </c>
      <c r="P137" s="227">
        <v>6.3E-2</v>
      </c>
      <c r="Q137" s="227">
        <f>ROUND(E137*P137,2)</f>
        <v>0.18</v>
      </c>
      <c r="R137" s="227"/>
      <c r="S137" s="227" t="s">
        <v>143</v>
      </c>
      <c r="T137" s="227" t="s">
        <v>143</v>
      </c>
      <c r="U137" s="227">
        <v>0.71799999999999997</v>
      </c>
      <c r="V137" s="227">
        <f>ROUND(E137*U137,2)</f>
        <v>2.08</v>
      </c>
      <c r="W137" s="227"/>
      <c r="X137" s="227" t="s">
        <v>144</v>
      </c>
      <c r="Y137" s="208"/>
      <c r="Z137" s="208"/>
      <c r="AA137" s="208"/>
      <c r="AB137" s="208"/>
      <c r="AC137" s="208"/>
      <c r="AD137" s="208"/>
      <c r="AE137" s="208"/>
      <c r="AF137" s="208"/>
      <c r="AG137" s="208" t="s">
        <v>145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5">
      <c r="A138" s="225"/>
      <c r="B138" s="226"/>
      <c r="C138" s="255" t="s">
        <v>264</v>
      </c>
      <c r="D138" s="229"/>
      <c r="E138" s="230">
        <v>2.9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08"/>
      <c r="Z138" s="208"/>
      <c r="AA138" s="208"/>
      <c r="AB138" s="208"/>
      <c r="AC138" s="208"/>
      <c r="AD138" s="208"/>
      <c r="AE138" s="208"/>
      <c r="AF138" s="208"/>
      <c r="AG138" s="208" t="s">
        <v>147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5">
      <c r="A139" s="246">
        <v>34</v>
      </c>
      <c r="B139" s="247" t="s">
        <v>265</v>
      </c>
      <c r="C139" s="256" t="s">
        <v>266</v>
      </c>
      <c r="D139" s="248" t="s">
        <v>160</v>
      </c>
      <c r="E139" s="249">
        <v>5</v>
      </c>
      <c r="F139" s="250"/>
      <c r="G139" s="251">
        <f>ROUND(E139*F139,2)</f>
        <v>0</v>
      </c>
      <c r="H139" s="228">
        <v>11.3</v>
      </c>
      <c r="I139" s="227">
        <f>ROUND(E139*H139,2)</f>
        <v>56.5</v>
      </c>
      <c r="J139" s="228">
        <v>95.2</v>
      </c>
      <c r="K139" s="227">
        <f>ROUND(E139*J139,2)</f>
        <v>476</v>
      </c>
      <c r="L139" s="227">
        <v>15</v>
      </c>
      <c r="M139" s="227">
        <f>G139*(1+L139/100)</f>
        <v>0</v>
      </c>
      <c r="N139" s="227">
        <v>4.8999999999999998E-4</v>
      </c>
      <c r="O139" s="227">
        <f>ROUND(E139*N139,2)</f>
        <v>0</v>
      </c>
      <c r="P139" s="227">
        <v>6.0000000000000001E-3</v>
      </c>
      <c r="Q139" s="227">
        <f>ROUND(E139*P139,2)</f>
        <v>0.03</v>
      </c>
      <c r="R139" s="227"/>
      <c r="S139" s="227" t="s">
        <v>143</v>
      </c>
      <c r="T139" s="227" t="s">
        <v>202</v>
      </c>
      <c r="U139" s="227">
        <v>0.27400000000000002</v>
      </c>
      <c r="V139" s="227">
        <f>ROUND(E139*U139,2)</f>
        <v>1.37</v>
      </c>
      <c r="W139" s="227"/>
      <c r="X139" s="227" t="s">
        <v>144</v>
      </c>
      <c r="Y139" s="208"/>
      <c r="Z139" s="208"/>
      <c r="AA139" s="208"/>
      <c r="AB139" s="208"/>
      <c r="AC139" s="208"/>
      <c r="AD139" s="208"/>
      <c r="AE139" s="208"/>
      <c r="AF139" s="208"/>
      <c r="AG139" s="208" t="s">
        <v>145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5">
      <c r="A140" s="246">
        <v>35</v>
      </c>
      <c r="B140" s="247" t="s">
        <v>267</v>
      </c>
      <c r="C140" s="256" t="s">
        <v>268</v>
      </c>
      <c r="D140" s="248" t="s">
        <v>160</v>
      </c>
      <c r="E140" s="249">
        <v>2</v>
      </c>
      <c r="F140" s="250"/>
      <c r="G140" s="251">
        <f>ROUND(E140*F140,2)</f>
        <v>0</v>
      </c>
      <c r="H140" s="228">
        <v>13.06</v>
      </c>
      <c r="I140" s="227">
        <f>ROUND(E140*H140,2)</f>
        <v>26.12</v>
      </c>
      <c r="J140" s="228">
        <v>151.94</v>
      </c>
      <c r="K140" s="227">
        <f>ROUND(E140*J140,2)</f>
        <v>303.88</v>
      </c>
      <c r="L140" s="227">
        <v>15</v>
      </c>
      <c r="M140" s="227">
        <f>G140*(1+L140/100)</f>
        <v>0</v>
      </c>
      <c r="N140" s="227">
        <v>4.8999999999999998E-4</v>
      </c>
      <c r="O140" s="227">
        <f>ROUND(E140*N140,2)</f>
        <v>0</v>
      </c>
      <c r="P140" s="227">
        <v>2.7E-2</v>
      </c>
      <c r="Q140" s="227">
        <f>ROUND(E140*P140,2)</f>
        <v>0.05</v>
      </c>
      <c r="R140" s="227"/>
      <c r="S140" s="227" t="s">
        <v>143</v>
      </c>
      <c r="T140" s="227" t="s">
        <v>143</v>
      </c>
      <c r="U140" s="227">
        <v>0.42199999999999999</v>
      </c>
      <c r="V140" s="227">
        <f>ROUND(E140*U140,2)</f>
        <v>0.84</v>
      </c>
      <c r="W140" s="227"/>
      <c r="X140" s="227" t="s">
        <v>144</v>
      </c>
      <c r="Y140" s="208"/>
      <c r="Z140" s="208"/>
      <c r="AA140" s="208"/>
      <c r="AB140" s="208"/>
      <c r="AC140" s="208"/>
      <c r="AD140" s="208"/>
      <c r="AE140" s="208"/>
      <c r="AF140" s="208"/>
      <c r="AG140" s="208" t="s">
        <v>145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5">
      <c r="A141" s="246">
        <v>36</v>
      </c>
      <c r="B141" s="247" t="s">
        <v>269</v>
      </c>
      <c r="C141" s="256" t="s">
        <v>270</v>
      </c>
      <c r="D141" s="248" t="s">
        <v>160</v>
      </c>
      <c r="E141" s="249">
        <v>40</v>
      </c>
      <c r="F141" s="250"/>
      <c r="G141" s="251">
        <f>ROUND(E141*F141,2)</f>
        <v>0</v>
      </c>
      <c r="H141" s="228">
        <v>13.02</v>
      </c>
      <c r="I141" s="227">
        <f>ROUND(E141*H141,2)</f>
        <v>520.79999999999995</v>
      </c>
      <c r="J141" s="228">
        <v>97.48</v>
      </c>
      <c r="K141" s="227">
        <f>ROUND(E141*J141,2)</f>
        <v>3899.2</v>
      </c>
      <c r="L141" s="227">
        <v>15</v>
      </c>
      <c r="M141" s="227">
        <f>G141*(1+L141/100)</f>
        <v>0</v>
      </c>
      <c r="N141" s="227">
        <v>0</v>
      </c>
      <c r="O141" s="227">
        <f>ROUND(E141*N141,2)</f>
        <v>0</v>
      </c>
      <c r="P141" s="227">
        <v>2.16E-3</v>
      </c>
      <c r="Q141" s="227">
        <f>ROUND(E141*P141,2)</f>
        <v>0.09</v>
      </c>
      <c r="R141" s="227"/>
      <c r="S141" s="227" t="s">
        <v>143</v>
      </c>
      <c r="T141" s="227" t="s">
        <v>202</v>
      </c>
      <c r="U141" s="227">
        <v>0.26500000000000001</v>
      </c>
      <c r="V141" s="227">
        <f>ROUND(E141*U141,2)</f>
        <v>10.6</v>
      </c>
      <c r="W141" s="227"/>
      <c r="X141" s="227" t="s">
        <v>144</v>
      </c>
      <c r="Y141" s="208"/>
      <c r="Z141" s="208"/>
      <c r="AA141" s="208"/>
      <c r="AB141" s="208"/>
      <c r="AC141" s="208"/>
      <c r="AD141" s="208"/>
      <c r="AE141" s="208"/>
      <c r="AF141" s="208"/>
      <c r="AG141" s="208" t="s">
        <v>145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5">
      <c r="A142" s="246">
        <v>37</v>
      </c>
      <c r="B142" s="247" t="s">
        <v>271</v>
      </c>
      <c r="C142" s="256" t="s">
        <v>272</v>
      </c>
      <c r="D142" s="248" t="s">
        <v>160</v>
      </c>
      <c r="E142" s="249">
        <v>20</v>
      </c>
      <c r="F142" s="250"/>
      <c r="G142" s="251">
        <f>ROUND(E142*F142,2)</f>
        <v>0</v>
      </c>
      <c r="H142" s="228">
        <v>13.06</v>
      </c>
      <c r="I142" s="227">
        <f>ROUND(E142*H142,2)</f>
        <v>261.2</v>
      </c>
      <c r="J142" s="228">
        <v>42.54</v>
      </c>
      <c r="K142" s="227">
        <f>ROUND(E142*J142,2)</f>
        <v>850.8</v>
      </c>
      <c r="L142" s="227">
        <v>15</v>
      </c>
      <c r="M142" s="227">
        <f>G142*(1+L142/100)</f>
        <v>0</v>
      </c>
      <c r="N142" s="227">
        <v>4.8999999999999998E-4</v>
      </c>
      <c r="O142" s="227">
        <f>ROUND(E142*N142,2)</f>
        <v>0.01</v>
      </c>
      <c r="P142" s="227">
        <v>1E-3</v>
      </c>
      <c r="Q142" s="227">
        <f>ROUND(E142*P142,2)</f>
        <v>0.02</v>
      </c>
      <c r="R142" s="227"/>
      <c r="S142" s="227" t="s">
        <v>143</v>
      </c>
      <c r="T142" s="227" t="s">
        <v>143</v>
      </c>
      <c r="U142" s="227">
        <v>0.111</v>
      </c>
      <c r="V142" s="227">
        <f>ROUND(E142*U142,2)</f>
        <v>2.2200000000000002</v>
      </c>
      <c r="W142" s="227"/>
      <c r="X142" s="227" t="s">
        <v>144</v>
      </c>
      <c r="Y142" s="208"/>
      <c r="Z142" s="208"/>
      <c r="AA142" s="208"/>
      <c r="AB142" s="208"/>
      <c r="AC142" s="208"/>
      <c r="AD142" s="208"/>
      <c r="AE142" s="208"/>
      <c r="AF142" s="208"/>
      <c r="AG142" s="208" t="s">
        <v>145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5">
      <c r="A143" s="240">
        <v>38</v>
      </c>
      <c r="B143" s="241" t="s">
        <v>273</v>
      </c>
      <c r="C143" s="254" t="s">
        <v>274</v>
      </c>
      <c r="D143" s="242" t="s">
        <v>165</v>
      </c>
      <c r="E143" s="243">
        <v>45.43</v>
      </c>
      <c r="F143" s="244"/>
      <c r="G143" s="245">
        <f>ROUND(E143*F143,2)</f>
        <v>0</v>
      </c>
      <c r="H143" s="228">
        <v>0</v>
      </c>
      <c r="I143" s="227">
        <f>ROUND(E143*H143,2)</f>
        <v>0</v>
      </c>
      <c r="J143" s="228">
        <v>35.1</v>
      </c>
      <c r="K143" s="227">
        <f>ROUND(E143*J143,2)</f>
        <v>1594.59</v>
      </c>
      <c r="L143" s="227">
        <v>15</v>
      </c>
      <c r="M143" s="227">
        <f>G143*(1+L143/100)</f>
        <v>0</v>
      </c>
      <c r="N143" s="227">
        <v>0</v>
      </c>
      <c r="O143" s="227">
        <f>ROUND(E143*N143,2)</f>
        <v>0</v>
      </c>
      <c r="P143" s="227">
        <v>0.01</v>
      </c>
      <c r="Q143" s="227">
        <f>ROUND(E143*P143,2)</f>
        <v>0.45</v>
      </c>
      <c r="R143" s="227"/>
      <c r="S143" s="227" t="s">
        <v>143</v>
      </c>
      <c r="T143" s="227" t="s">
        <v>143</v>
      </c>
      <c r="U143" s="227">
        <v>0.1</v>
      </c>
      <c r="V143" s="227">
        <f>ROUND(E143*U143,2)</f>
        <v>4.54</v>
      </c>
      <c r="W143" s="227"/>
      <c r="X143" s="227" t="s">
        <v>144</v>
      </c>
      <c r="Y143" s="208"/>
      <c r="Z143" s="208"/>
      <c r="AA143" s="208"/>
      <c r="AB143" s="208"/>
      <c r="AC143" s="208"/>
      <c r="AD143" s="208"/>
      <c r="AE143" s="208"/>
      <c r="AF143" s="208"/>
      <c r="AG143" s="208" t="s">
        <v>145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5">
      <c r="A144" s="225"/>
      <c r="B144" s="226"/>
      <c r="C144" s="255" t="s">
        <v>206</v>
      </c>
      <c r="D144" s="229"/>
      <c r="E144" s="230">
        <v>18.899999999999999</v>
      </c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08"/>
      <c r="Z144" s="208"/>
      <c r="AA144" s="208"/>
      <c r="AB144" s="208"/>
      <c r="AC144" s="208"/>
      <c r="AD144" s="208"/>
      <c r="AE144" s="208"/>
      <c r="AF144" s="208"/>
      <c r="AG144" s="208" t="s">
        <v>147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5">
      <c r="A145" s="225"/>
      <c r="B145" s="226"/>
      <c r="C145" s="255" t="s">
        <v>207</v>
      </c>
      <c r="D145" s="229"/>
      <c r="E145" s="230">
        <v>13.65</v>
      </c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08"/>
      <c r="Z145" s="208"/>
      <c r="AA145" s="208"/>
      <c r="AB145" s="208"/>
      <c r="AC145" s="208"/>
      <c r="AD145" s="208"/>
      <c r="AE145" s="208"/>
      <c r="AF145" s="208"/>
      <c r="AG145" s="208" t="s">
        <v>147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5">
      <c r="A146" s="225"/>
      <c r="B146" s="226"/>
      <c r="C146" s="255" t="s">
        <v>208</v>
      </c>
      <c r="D146" s="229"/>
      <c r="E146" s="230">
        <v>0.98</v>
      </c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08"/>
      <c r="Z146" s="208"/>
      <c r="AA146" s="208"/>
      <c r="AB146" s="208"/>
      <c r="AC146" s="208"/>
      <c r="AD146" s="208"/>
      <c r="AE146" s="208"/>
      <c r="AF146" s="208"/>
      <c r="AG146" s="208" t="s">
        <v>147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25"/>
      <c r="B147" s="226"/>
      <c r="C147" s="255" t="s">
        <v>209</v>
      </c>
      <c r="D147" s="229"/>
      <c r="E147" s="230">
        <v>11.9</v>
      </c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147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5">
      <c r="A148" s="240">
        <v>39</v>
      </c>
      <c r="B148" s="241" t="s">
        <v>275</v>
      </c>
      <c r="C148" s="254" t="s">
        <v>276</v>
      </c>
      <c r="D148" s="242" t="s">
        <v>165</v>
      </c>
      <c r="E148" s="243">
        <v>119.12</v>
      </c>
      <c r="F148" s="244"/>
      <c r="G148" s="245">
        <f>ROUND(E148*F148,2)</f>
        <v>0</v>
      </c>
      <c r="H148" s="228">
        <v>0</v>
      </c>
      <c r="I148" s="227">
        <f>ROUND(E148*H148,2)</f>
        <v>0</v>
      </c>
      <c r="J148" s="228">
        <v>28.1</v>
      </c>
      <c r="K148" s="227">
        <f>ROUND(E148*J148,2)</f>
        <v>3347.27</v>
      </c>
      <c r="L148" s="227">
        <v>15</v>
      </c>
      <c r="M148" s="227">
        <f>G148*(1+L148/100)</f>
        <v>0</v>
      </c>
      <c r="N148" s="227">
        <v>0</v>
      </c>
      <c r="O148" s="227">
        <f>ROUND(E148*N148,2)</f>
        <v>0</v>
      </c>
      <c r="P148" s="227">
        <v>0.01</v>
      </c>
      <c r="Q148" s="227">
        <f>ROUND(E148*P148,2)</f>
        <v>1.19</v>
      </c>
      <c r="R148" s="227"/>
      <c r="S148" s="227" t="s">
        <v>143</v>
      </c>
      <c r="T148" s="227" t="s">
        <v>143</v>
      </c>
      <c r="U148" s="227">
        <v>0.08</v>
      </c>
      <c r="V148" s="227">
        <f>ROUND(E148*U148,2)</f>
        <v>9.5299999999999994</v>
      </c>
      <c r="W148" s="227"/>
      <c r="X148" s="227" t="s">
        <v>144</v>
      </c>
      <c r="Y148" s="208"/>
      <c r="Z148" s="208"/>
      <c r="AA148" s="208"/>
      <c r="AB148" s="208"/>
      <c r="AC148" s="208"/>
      <c r="AD148" s="208"/>
      <c r="AE148" s="208"/>
      <c r="AF148" s="208"/>
      <c r="AG148" s="208" t="s">
        <v>145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5">
      <c r="A149" s="225"/>
      <c r="B149" s="226"/>
      <c r="C149" s="255" t="s">
        <v>212</v>
      </c>
      <c r="D149" s="229"/>
      <c r="E149" s="230">
        <v>16.899999999999999</v>
      </c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08"/>
      <c r="Z149" s="208"/>
      <c r="AA149" s="208"/>
      <c r="AB149" s="208"/>
      <c r="AC149" s="208"/>
      <c r="AD149" s="208"/>
      <c r="AE149" s="208"/>
      <c r="AF149" s="208"/>
      <c r="AG149" s="208" t="s">
        <v>147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25"/>
      <c r="B150" s="226"/>
      <c r="C150" s="255" t="s">
        <v>213</v>
      </c>
      <c r="D150" s="229"/>
      <c r="E150" s="230">
        <v>-4.8</v>
      </c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147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5">
      <c r="A151" s="225"/>
      <c r="B151" s="226"/>
      <c r="C151" s="255" t="s">
        <v>214</v>
      </c>
      <c r="D151" s="229"/>
      <c r="E151" s="230">
        <v>46.28</v>
      </c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08"/>
      <c r="Z151" s="208"/>
      <c r="AA151" s="208"/>
      <c r="AB151" s="208"/>
      <c r="AC151" s="208"/>
      <c r="AD151" s="208"/>
      <c r="AE151" s="208"/>
      <c r="AF151" s="208"/>
      <c r="AG151" s="208" t="s">
        <v>147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5">
      <c r="A152" s="225"/>
      <c r="B152" s="226"/>
      <c r="C152" s="255" t="s">
        <v>191</v>
      </c>
      <c r="D152" s="229"/>
      <c r="E152" s="230">
        <v>-1.6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147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5">
      <c r="A153" s="225"/>
      <c r="B153" s="226"/>
      <c r="C153" s="255" t="s">
        <v>215</v>
      </c>
      <c r="D153" s="229"/>
      <c r="E153" s="230">
        <v>-2.94</v>
      </c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147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5">
      <c r="A154" s="225"/>
      <c r="B154" s="226"/>
      <c r="C154" s="255" t="s">
        <v>216</v>
      </c>
      <c r="D154" s="229"/>
      <c r="E154" s="230">
        <v>38.479999999999997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08"/>
      <c r="Z154" s="208"/>
      <c r="AA154" s="208"/>
      <c r="AB154" s="208"/>
      <c r="AC154" s="208"/>
      <c r="AD154" s="208"/>
      <c r="AE154" s="208"/>
      <c r="AF154" s="208"/>
      <c r="AG154" s="208" t="s">
        <v>147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5">
      <c r="A155" s="225"/>
      <c r="B155" s="226"/>
      <c r="C155" s="255" t="s">
        <v>191</v>
      </c>
      <c r="D155" s="229"/>
      <c r="E155" s="230">
        <v>-1.6</v>
      </c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08"/>
      <c r="Z155" s="208"/>
      <c r="AA155" s="208"/>
      <c r="AB155" s="208"/>
      <c r="AC155" s="208"/>
      <c r="AD155" s="208"/>
      <c r="AE155" s="208"/>
      <c r="AF155" s="208"/>
      <c r="AG155" s="208" t="s">
        <v>147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5">
      <c r="A156" s="225"/>
      <c r="B156" s="226"/>
      <c r="C156" s="255" t="s">
        <v>215</v>
      </c>
      <c r="D156" s="229"/>
      <c r="E156" s="230">
        <v>-2.94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08"/>
      <c r="Z156" s="208"/>
      <c r="AA156" s="208"/>
      <c r="AB156" s="208"/>
      <c r="AC156" s="208"/>
      <c r="AD156" s="208"/>
      <c r="AE156" s="208"/>
      <c r="AF156" s="208"/>
      <c r="AG156" s="208" t="s">
        <v>147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5">
      <c r="A157" s="225"/>
      <c r="B157" s="226"/>
      <c r="C157" s="255" t="s">
        <v>217</v>
      </c>
      <c r="D157" s="229"/>
      <c r="E157" s="230">
        <v>35.880000000000003</v>
      </c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147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5">
      <c r="A158" s="225"/>
      <c r="B158" s="226"/>
      <c r="C158" s="255" t="s">
        <v>191</v>
      </c>
      <c r="D158" s="229"/>
      <c r="E158" s="230">
        <v>-1.6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08"/>
      <c r="Z158" s="208"/>
      <c r="AA158" s="208"/>
      <c r="AB158" s="208"/>
      <c r="AC158" s="208"/>
      <c r="AD158" s="208"/>
      <c r="AE158" s="208"/>
      <c r="AF158" s="208"/>
      <c r="AG158" s="208" t="s">
        <v>147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5">
      <c r="A159" s="225"/>
      <c r="B159" s="226"/>
      <c r="C159" s="255" t="s">
        <v>215</v>
      </c>
      <c r="D159" s="229"/>
      <c r="E159" s="230">
        <v>-2.94</v>
      </c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08"/>
      <c r="Z159" s="208"/>
      <c r="AA159" s="208"/>
      <c r="AB159" s="208"/>
      <c r="AC159" s="208"/>
      <c r="AD159" s="208"/>
      <c r="AE159" s="208"/>
      <c r="AF159" s="208"/>
      <c r="AG159" s="208" t="s">
        <v>147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ht="20.399999999999999" outlineLevel="1" x14ac:dyDescent="0.25">
      <c r="A160" s="246">
        <v>40</v>
      </c>
      <c r="B160" s="247" t="s">
        <v>277</v>
      </c>
      <c r="C160" s="256" t="s">
        <v>278</v>
      </c>
      <c r="D160" s="248" t="s">
        <v>155</v>
      </c>
      <c r="E160" s="249">
        <v>8</v>
      </c>
      <c r="F160" s="250"/>
      <c r="G160" s="251">
        <f>ROUND(E160*F160,2)</f>
        <v>0</v>
      </c>
      <c r="H160" s="228">
        <v>4.2300000000000004</v>
      </c>
      <c r="I160" s="227">
        <f>ROUND(E160*H160,2)</f>
        <v>33.840000000000003</v>
      </c>
      <c r="J160" s="228">
        <v>193.77</v>
      </c>
      <c r="K160" s="227">
        <f>ROUND(E160*J160,2)</f>
        <v>1550.16</v>
      </c>
      <c r="L160" s="227">
        <v>15</v>
      </c>
      <c r="M160" s="227">
        <f>G160*(1+L160/100)</f>
        <v>0</v>
      </c>
      <c r="N160" s="227">
        <v>3.6700000000000001E-3</v>
      </c>
      <c r="O160" s="227">
        <f>ROUND(E160*N160,2)</f>
        <v>0.03</v>
      </c>
      <c r="P160" s="227">
        <v>0</v>
      </c>
      <c r="Q160" s="227">
        <f>ROUND(E160*P160,2)</f>
        <v>0</v>
      </c>
      <c r="R160" s="227"/>
      <c r="S160" s="227" t="s">
        <v>143</v>
      </c>
      <c r="T160" s="227" t="s">
        <v>143</v>
      </c>
      <c r="U160" s="227">
        <v>0.433</v>
      </c>
      <c r="V160" s="227">
        <f>ROUND(E160*U160,2)</f>
        <v>3.46</v>
      </c>
      <c r="W160" s="227"/>
      <c r="X160" s="227" t="s">
        <v>144</v>
      </c>
      <c r="Y160" s="208"/>
      <c r="Z160" s="208"/>
      <c r="AA160" s="208"/>
      <c r="AB160" s="208"/>
      <c r="AC160" s="208"/>
      <c r="AD160" s="208"/>
      <c r="AE160" s="208"/>
      <c r="AF160" s="208"/>
      <c r="AG160" s="208" t="s">
        <v>145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ht="20.399999999999999" outlineLevel="1" x14ac:dyDescent="0.25">
      <c r="A161" s="240">
        <v>41</v>
      </c>
      <c r="B161" s="241" t="s">
        <v>279</v>
      </c>
      <c r="C161" s="254" t="s">
        <v>280</v>
      </c>
      <c r="D161" s="242" t="s">
        <v>165</v>
      </c>
      <c r="E161" s="243">
        <v>20.85</v>
      </c>
      <c r="F161" s="244"/>
      <c r="G161" s="245">
        <f>ROUND(E161*F161,2)</f>
        <v>0</v>
      </c>
      <c r="H161" s="228">
        <v>0</v>
      </c>
      <c r="I161" s="227">
        <f>ROUND(E161*H161,2)</f>
        <v>0</v>
      </c>
      <c r="J161" s="228">
        <v>235.5</v>
      </c>
      <c r="K161" s="227">
        <f>ROUND(E161*J161,2)</f>
        <v>4910.18</v>
      </c>
      <c r="L161" s="227">
        <v>15</v>
      </c>
      <c r="M161" s="227">
        <f>G161*(1+L161/100)</f>
        <v>0</v>
      </c>
      <c r="N161" s="227">
        <v>0</v>
      </c>
      <c r="O161" s="227">
        <f>ROUND(E161*N161,2)</f>
        <v>0</v>
      </c>
      <c r="P161" s="227">
        <v>6.0999999999999999E-2</v>
      </c>
      <c r="Q161" s="227">
        <f>ROUND(E161*P161,2)</f>
        <v>1.27</v>
      </c>
      <c r="R161" s="227"/>
      <c r="S161" s="227" t="s">
        <v>143</v>
      </c>
      <c r="T161" s="227" t="s">
        <v>143</v>
      </c>
      <c r="U161" s="227">
        <v>0</v>
      </c>
      <c r="V161" s="227">
        <f>ROUND(E161*U161,2)</f>
        <v>0</v>
      </c>
      <c r="W161" s="227"/>
      <c r="X161" s="227" t="s">
        <v>281</v>
      </c>
      <c r="Y161" s="208"/>
      <c r="Z161" s="208"/>
      <c r="AA161" s="208"/>
      <c r="AB161" s="208"/>
      <c r="AC161" s="208"/>
      <c r="AD161" s="208"/>
      <c r="AE161" s="208"/>
      <c r="AF161" s="208"/>
      <c r="AG161" s="208" t="s">
        <v>282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5">
      <c r="A162" s="225"/>
      <c r="B162" s="226"/>
      <c r="C162" s="255" t="s">
        <v>195</v>
      </c>
      <c r="D162" s="229"/>
      <c r="E162" s="230">
        <v>5.2</v>
      </c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08"/>
      <c r="Z162" s="208"/>
      <c r="AA162" s="208"/>
      <c r="AB162" s="208"/>
      <c r="AC162" s="208"/>
      <c r="AD162" s="208"/>
      <c r="AE162" s="208"/>
      <c r="AF162" s="208"/>
      <c r="AG162" s="208" t="s">
        <v>147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5">
      <c r="A163" s="225"/>
      <c r="B163" s="226"/>
      <c r="C163" s="255" t="s">
        <v>228</v>
      </c>
      <c r="D163" s="229"/>
      <c r="E163" s="230">
        <v>14</v>
      </c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08"/>
      <c r="Z163" s="208"/>
      <c r="AA163" s="208"/>
      <c r="AB163" s="208"/>
      <c r="AC163" s="208"/>
      <c r="AD163" s="208"/>
      <c r="AE163" s="208"/>
      <c r="AF163" s="208"/>
      <c r="AG163" s="208" t="s">
        <v>147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5">
      <c r="A164" s="225"/>
      <c r="B164" s="226"/>
      <c r="C164" s="255" t="s">
        <v>194</v>
      </c>
      <c r="D164" s="229"/>
      <c r="E164" s="230">
        <v>-1.2</v>
      </c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08"/>
      <c r="Z164" s="208"/>
      <c r="AA164" s="208"/>
      <c r="AB164" s="208"/>
      <c r="AC164" s="208"/>
      <c r="AD164" s="208"/>
      <c r="AE164" s="208"/>
      <c r="AF164" s="208"/>
      <c r="AG164" s="208" t="s">
        <v>147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5">
      <c r="A165" s="225"/>
      <c r="B165" s="226"/>
      <c r="C165" s="255" t="s">
        <v>199</v>
      </c>
      <c r="D165" s="229"/>
      <c r="E165" s="230">
        <v>1.8</v>
      </c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08"/>
      <c r="Z165" s="208"/>
      <c r="AA165" s="208"/>
      <c r="AB165" s="208"/>
      <c r="AC165" s="208"/>
      <c r="AD165" s="208"/>
      <c r="AE165" s="208"/>
      <c r="AF165" s="208"/>
      <c r="AG165" s="208" t="s">
        <v>147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5">
      <c r="A166" s="225"/>
      <c r="B166" s="226"/>
      <c r="C166" s="255" t="s">
        <v>229</v>
      </c>
      <c r="D166" s="229"/>
      <c r="E166" s="230">
        <v>1.05</v>
      </c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08"/>
      <c r="Z166" s="208"/>
      <c r="AA166" s="208"/>
      <c r="AB166" s="208"/>
      <c r="AC166" s="208"/>
      <c r="AD166" s="208"/>
      <c r="AE166" s="208"/>
      <c r="AF166" s="208"/>
      <c r="AG166" s="208" t="s">
        <v>147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x14ac:dyDescent="0.25">
      <c r="A167" s="234" t="s">
        <v>138</v>
      </c>
      <c r="B167" s="235" t="s">
        <v>68</v>
      </c>
      <c r="C167" s="253" t="s">
        <v>69</v>
      </c>
      <c r="D167" s="236"/>
      <c r="E167" s="237"/>
      <c r="F167" s="238"/>
      <c r="G167" s="239">
        <f>SUMIF(AG168:AG168,"&lt;&gt;NOR",G168:G168)</f>
        <v>0</v>
      </c>
      <c r="H167" s="233"/>
      <c r="I167" s="233">
        <f>SUM(I168:I168)</f>
        <v>0</v>
      </c>
      <c r="J167" s="233"/>
      <c r="K167" s="233">
        <f>SUM(K168:K168)</f>
        <v>6221.2</v>
      </c>
      <c r="L167" s="233"/>
      <c r="M167" s="233">
        <f>SUM(M168:M168)</f>
        <v>0</v>
      </c>
      <c r="N167" s="233"/>
      <c r="O167" s="233">
        <f>SUM(O168:O168)</f>
        <v>0</v>
      </c>
      <c r="P167" s="233"/>
      <c r="Q167" s="233">
        <f>SUM(Q168:Q168)</f>
        <v>0</v>
      </c>
      <c r="R167" s="233"/>
      <c r="S167" s="233"/>
      <c r="T167" s="233"/>
      <c r="U167" s="233"/>
      <c r="V167" s="233">
        <f>SUM(V168:V168)</f>
        <v>14.76</v>
      </c>
      <c r="W167" s="233"/>
      <c r="X167" s="233"/>
      <c r="AG167" t="s">
        <v>139</v>
      </c>
    </row>
    <row r="168" spans="1:60" outlineLevel="1" x14ac:dyDescent="0.25">
      <c r="A168" s="246">
        <v>42</v>
      </c>
      <c r="B168" s="247" t="s">
        <v>283</v>
      </c>
      <c r="C168" s="256" t="s">
        <v>284</v>
      </c>
      <c r="D168" s="248" t="s">
        <v>142</v>
      </c>
      <c r="E168" s="249">
        <v>4.6846399999999999</v>
      </c>
      <c r="F168" s="250"/>
      <c r="G168" s="251">
        <f>ROUND(E168*F168,2)</f>
        <v>0</v>
      </c>
      <c r="H168" s="228">
        <v>0</v>
      </c>
      <c r="I168" s="227">
        <f>ROUND(E168*H168,2)</f>
        <v>0</v>
      </c>
      <c r="J168" s="228">
        <v>1328</v>
      </c>
      <c r="K168" s="227">
        <f>ROUND(E168*J168,2)</f>
        <v>6221.2</v>
      </c>
      <c r="L168" s="227">
        <v>15</v>
      </c>
      <c r="M168" s="227">
        <f>G168*(1+L168/100)</f>
        <v>0</v>
      </c>
      <c r="N168" s="227">
        <v>0</v>
      </c>
      <c r="O168" s="227">
        <f>ROUND(E168*N168,2)</f>
        <v>0</v>
      </c>
      <c r="P168" s="227">
        <v>0</v>
      </c>
      <c r="Q168" s="227">
        <f>ROUND(E168*P168,2)</f>
        <v>0</v>
      </c>
      <c r="R168" s="227"/>
      <c r="S168" s="227" t="s">
        <v>143</v>
      </c>
      <c r="T168" s="227" t="s">
        <v>143</v>
      </c>
      <c r="U168" s="227">
        <v>3.15</v>
      </c>
      <c r="V168" s="227">
        <f>ROUND(E168*U168,2)</f>
        <v>14.76</v>
      </c>
      <c r="W168" s="227"/>
      <c r="X168" s="227" t="s">
        <v>285</v>
      </c>
      <c r="Y168" s="208"/>
      <c r="Z168" s="208"/>
      <c r="AA168" s="208"/>
      <c r="AB168" s="208"/>
      <c r="AC168" s="208"/>
      <c r="AD168" s="208"/>
      <c r="AE168" s="208"/>
      <c r="AF168" s="208"/>
      <c r="AG168" s="208" t="s">
        <v>286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x14ac:dyDescent="0.25">
      <c r="A169" s="234" t="s">
        <v>138</v>
      </c>
      <c r="B169" s="235" t="s">
        <v>70</v>
      </c>
      <c r="C169" s="253" t="s">
        <v>71</v>
      </c>
      <c r="D169" s="236"/>
      <c r="E169" s="237"/>
      <c r="F169" s="238"/>
      <c r="G169" s="239">
        <f>SUMIF(AG170:AG177,"&lt;&gt;NOR",G170:G177)</f>
        <v>0</v>
      </c>
      <c r="H169" s="233"/>
      <c r="I169" s="233">
        <f>SUM(I170:I177)</f>
        <v>3715.2400000000002</v>
      </c>
      <c r="J169" s="233"/>
      <c r="K169" s="233">
        <f>SUM(K170:K177)</f>
        <v>2699.67</v>
      </c>
      <c r="L169" s="233"/>
      <c r="M169" s="233">
        <f>SUM(M170:M177)</f>
        <v>0</v>
      </c>
      <c r="N169" s="233"/>
      <c r="O169" s="233">
        <f>SUM(O170:O177)</f>
        <v>0.03</v>
      </c>
      <c r="P169" s="233"/>
      <c r="Q169" s="233">
        <f>SUM(Q170:Q177)</f>
        <v>0</v>
      </c>
      <c r="R169" s="233"/>
      <c r="S169" s="233"/>
      <c r="T169" s="233"/>
      <c r="U169" s="233"/>
      <c r="V169" s="233">
        <f>SUM(V170:V177)</f>
        <v>4.6400000000000006</v>
      </c>
      <c r="W169" s="233"/>
      <c r="X169" s="233"/>
      <c r="AG169" t="s">
        <v>139</v>
      </c>
    </row>
    <row r="170" spans="1:60" outlineLevel="1" x14ac:dyDescent="0.25">
      <c r="A170" s="240">
        <v>43</v>
      </c>
      <c r="B170" s="241" t="s">
        <v>287</v>
      </c>
      <c r="C170" s="254" t="s">
        <v>288</v>
      </c>
      <c r="D170" s="242" t="s">
        <v>165</v>
      </c>
      <c r="E170" s="243">
        <v>9</v>
      </c>
      <c r="F170" s="244"/>
      <c r="G170" s="245">
        <f>ROUND(E170*F170,2)</f>
        <v>0</v>
      </c>
      <c r="H170" s="228">
        <v>309.82</v>
      </c>
      <c r="I170" s="227">
        <f>ROUND(E170*H170,2)</f>
        <v>2788.38</v>
      </c>
      <c r="J170" s="228">
        <v>203.18</v>
      </c>
      <c r="K170" s="227">
        <f>ROUND(E170*J170,2)</f>
        <v>1828.62</v>
      </c>
      <c r="L170" s="227">
        <v>15</v>
      </c>
      <c r="M170" s="227">
        <f>G170*(1+L170/100)</f>
        <v>0</v>
      </c>
      <c r="N170" s="227">
        <v>3.6800000000000001E-3</v>
      </c>
      <c r="O170" s="227">
        <f>ROUND(E170*N170,2)</f>
        <v>0.03</v>
      </c>
      <c r="P170" s="227">
        <v>0</v>
      </c>
      <c r="Q170" s="227">
        <f>ROUND(E170*P170,2)</f>
        <v>0</v>
      </c>
      <c r="R170" s="227"/>
      <c r="S170" s="227" t="s">
        <v>143</v>
      </c>
      <c r="T170" s="227" t="s">
        <v>173</v>
      </c>
      <c r="U170" s="227">
        <v>0.38500000000000001</v>
      </c>
      <c r="V170" s="227">
        <f>ROUND(E170*U170,2)</f>
        <v>3.47</v>
      </c>
      <c r="W170" s="227"/>
      <c r="X170" s="227" t="s">
        <v>144</v>
      </c>
      <c r="Y170" s="208"/>
      <c r="Z170" s="208"/>
      <c r="AA170" s="208"/>
      <c r="AB170" s="208"/>
      <c r="AC170" s="208"/>
      <c r="AD170" s="208"/>
      <c r="AE170" s="208"/>
      <c r="AF170" s="208"/>
      <c r="AG170" s="208" t="s">
        <v>145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5">
      <c r="A171" s="225"/>
      <c r="B171" s="226"/>
      <c r="C171" s="255" t="s">
        <v>187</v>
      </c>
      <c r="D171" s="229"/>
      <c r="E171" s="230">
        <v>3</v>
      </c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08"/>
      <c r="Z171" s="208"/>
      <c r="AA171" s="208"/>
      <c r="AB171" s="208"/>
      <c r="AC171" s="208"/>
      <c r="AD171" s="208"/>
      <c r="AE171" s="208"/>
      <c r="AF171" s="208"/>
      <c r="AG171" s="208" t="s">
        <v>147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5">
      <c r="A172" s="225"/>
      <c r="B172" s="226"/>
      <c r="C172" s="255" t="s">
        <v>289</v>
      </c>
      <c r="D172" s="229"/>
      <c r="E172" s="230">
        <v>6</v>
      </c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08"/>
      <c r="Z172" s="208"/>
      <c r="AA172" s="208"/>
      <c r="AB172" s="208"/>
      <c r="AC172" s="208"/>
      <c r="AD172" s="208"/>
      <c r="AE172" s="208"/>
      <c r="AF172" s="208"/>
      <c r="AG172" s="208" t="s">
        <v>147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5">
      <c r="A173" s="240">
        <v>44</v>
      </c>
      <c r="B173" s="241" t="s">
        <v>290</v>
      </c>
      <c r="C173" s="254" t="s">
        <v>291</v>
      </c>
      <c r="D173" s="242" t="s">
        <v>160</v>
      </c>
      <c r="E173" s="243">
        <v>10.6</v>
      </c>
      <c r="F173" s="244"/>
      <c r="G173" s="245">
        <f>ROUND(E173*F173,2)</f>
        <v>0</v>
      </c>
      <c r="H173" s="228">
        <v>87.44</v>
      </c>
      <c r="I173" s="227">
        <f>ROUND(E173*H173,2)</f>
        <v>926.86</v>
      </c>
      <c r="J173" s="228">
        <v>58.06</v>
      </c>
      <c r="K173" s="227">
        <f>ROUND(E173*J173,2)</f>
        <v>615.44000000000005</v>
      </c>
      <c r="L173" s="227">
        <v>15</v>
      </c>
      <c r="M173" s="227">
        <f>G173*(1+L173/100)</f>
        <v>0</v>
      </c>
      <c r="N173" s="227">
        <v>3.2000000000000003E-4</v>
      </c>
      <c r="O173" s="227">
        <f>ROUND(E173*N173,2)</f>
        <v>0</v>
      </c>
      <c r="P173" s="227">
        <v>0</v>
      </c>
      <c r="Q173" s="227">
        <f>ROUND(E173*P173,2)</f>
        <v>0</v>
      </c>
      <c r="R173" s="227"/>
      <c r="S173" s="227" t="s">
        <v>143</v>
      </c>
      <c r="T173" s="227" t="s">
        <v>173</v>
      </c>
      <c r="U173" s="227">
        <v>0.11</v>
      </c>
      <c r="V173" s="227">
        <f>ROUND(E173*U173,2)</f>
        <v>1.17</v>
      </c>
      <c r="W173" s="227"/>
      <c r="X173" s="227" t="s">
        <v>144</v>
      </c>
      <c r="Y173" s="208"/>
      <c r="Z173" s="208"/>
      <c r="AA173" s="208"/>
      <c r="AB173" s="208"/>
      <c r="AC173" s="208"/>
      <c r="AD173" s="208"/>
      <c r="AE173" s="208"/>
      <c r="AF173" s="208"/>
      <c r="AG173" s="208" t="s">
        <v>145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5">
      <c r="A174" s="225"/>
      <c r="B174" s="226"/>
      <c r="C174" s="255" t="s">
        <v>292</v>
      </c>
      <c r="D174" s="229"/>
      <c r="E174" s="230">
        <v>6.4</v>
      </c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08"/>
      <c r="Z174" s="208"/>
      <c r="AA174" s="208"/>
      <c r="AB174" s="208"/>
      <c r="AC174" s="208"/>
      <c r="AD174" s="208"/>
      <c r="AE174" s="208"/>
      <c r="AF174" s="208"/>
      <c r="AG174" s="208" t="s">
        <v>147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5">
      <c r="A175" s="225"/>
      <c r="B175" s="226"/>
      <c r="C175" s="255" t="s">
        <v>293</v>
      </c>
      <c r="D175" s="229"/>
      <c r="E175" s="230">
        <v>3</v>
      </c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08"/>
      <c r="Z175" s="208"/>
      <c r="AA175" s="208"/>
      <c r="AB175" s="208"/>
      <c r="AC175" s="208"/>
      <c r="AD175" s="208"/>
      <c r="AE175" s="208"/>
      <c r="AF175" s="208"/>
      <c r="AG175" s="208" t="s">
        <v>147</v>
      </c>
      <c r="AH175" s="208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5">
      <c r="A176" s="225"/>
      <c r="B176" s="226"/>
      <c r="C176" s="255" t="s">
        <v>294</v>
      </c>
      <c r="D176" s="229"/>
      <c r="E176" s="230">
        <v>1.2</v>
      </c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08"/>
      <c r="Z176" s="208"/>
      <c r="AA176" s="208"/>
      <c r="AB176" s="208"/>
      <c r="AC176" s="208"/>
      <c r="AD176" s="208"/>
      <c r="AE176" s="208"/>
      <c r="AF176" s="208"/>
      <c r="AG176" s="208" t="s">
        <v>147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5">
      <c r="A177" s="246">
        <v>45</v>
      </c>
      <c r="B177" s="247" t="s">
        <v>295</v>
      </c>
      <c r="C177" s="256" t="s">
        <v>296</v>
      </c>
      <c r="D177" s="248" t="s">
        <v>0</v>
      </c>
      <c r="E177" s="249">
        <v>61.593000000000004</v>
      </c>
      <c r="F177" s="250"/>
      <c r="G177" s="251">
        <f>ROUND(E177*F177,2)</f>
        <v>0</v>
      </c>
      <c r="H177" s="228">
        <v>0</v>
      </c>
      <c r="I177" s="227">
        <f>ROUND(E177*H177,2)</f>
        <v>0</v>
      </c>
      <c r="J177" s="228">
        <v>4.1500000000000004</v>
      </c>
      <c r="K177" s="227">
        <f>ROUND(E177*J177,2)</f>
        <v>255.61</v>
      </c>
      <c r="L177" s="227">
        <v>15</v>
      </c>
      <c r="M177" s="227">
        <f>G177*(1+L177/100)</f>
        <v>0</v>
      </c>
      <c r="N177" s="227">
        <v>0</v>
      </c>
      <c r="O177" s="227">
        <f>ROUND(E177*N177,2)</f>
        <v>0</v>
      </c>
      <c r="P177" s="227">
        <v>0</v>
      </c>
      <c r="Q177" s="227">
        <f>ROUND(E177*P177,2)</f>
        <v>0</v>
      </c>
      <c r="R177" s="227"/>
      <c r="S177" s="227" t="s">
        <v>143</v>
      </c>
      <c r="T177" s="227" t="s">
        <v>173</v>
      </c>
      <c r="U177" s="227">
        <v>0</v>
      </c>
      <c r="V177" s="227">
        <f>ROUND(E177*U177,2)</f>
        <v>0</v>
      </c>
      <c r="W177" s="227"/>
      <c r="X177" s="227" t="s">
        <v>285</v>
      </c>
      <c r="Y177" s="208"/>
      <c r="Z177" s="208"/>
      <c r="AA177" s="208"/>
      <c r="AB177" s="208"/>
      <c r="AC177" s="208"/>
      <c r="AD177" s="208"/>
      <c r="AE177" s="208"/>
      <c r="AF177" s="208"/>
      <c r="AG177" s="208" t="s">
        <v>286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x14ac:dyDescent="0.25">
      <c r="A178" s="234" t="s">
        <v>138</v>
      </c>
      <c r="B178" s="235" t="s">
        <v>72</v>
      </c>
      <c r="C178" s="253" t="s">
        <v>73</v>
      </c>
      <c r="D178" s="236"/>
      <c r="E178" s="237"/>
      <c r="F178" s="238"/>
      <c r="G178" s="239">
        <f>SUMIF(AG179:AG179,"&lt;&gt;NOR",G179:G179)</f>
        <v>0</v>
      </c>
      <c r="H178" s="233"/>
      <c r="I178" s="233">
        <f>SUM(I179:I179)</f>
        <v>0</v>
      </c>
      <c r="J178" s="233"/>
      <c r="K178" s="233">
        <f>SUM(K179:K179)</f>
        <v>1000</v>
      </c>
      <c r="L178" s="233"/>
      <c r="M178" s="233">
        <f>SUM(M179:M179)</f>
        <v>0</v>
      </c>
      <c r="N178" s="233"/>
      <c r="O178" s="233">
        <f>SUM(O179:O179)</f>
        <v>0</v>
      </c>
      <c r="P178" s="233"/>
      <c r="Q178" s="233">
        <f>SUM(Q179:Q179)</f>
        <v>0</v>
      </c>
      <c r="R178" s="233"/>
      <c r="S178" s="233"/>
      <c r="T178" s="233"/>
      <c r="U178" s="233"/>
      <c r="V178" s="233">
        <f>SUM(V179:V179)</f>
        <v>0.16</v>
      </c>
      <c r="W178" s="233"/>
      <c r="X178" s="233"/>
      <c r="AG178" t="s">
        <v>139</v>
      </c>
    </row>
    <row r="179" spans="1:60" outlineLevel="1" x14ac:dyDescent="0.25">
      <c r="A179" s="246">
        <v>46</v>
      </c>
      <c r="B179" s="247" t="s">
        <v>297</v>
      </c>
      <c r="C179" s="256" t="s">
        <v>298</v>
      </c>
      <c r="D179" s="248" t="s">
        <v>299</v>
      </c>
      <c r="E179" s="249">
        <v>1</v>
      </c>
      <c r="F179" s="250"/>
      <c r="G179" s="251">
        <f>ROUND(E179*F179,2)</f>
        <v>0</v>
      </c>
      <c r="H179" s="228">
        <v>0</v>
      </c>
      <c r="I179" s="227">
        <f>ROUND(E179*H179,2)</f>
        <v>0</v>
      </c>
      <c r="J179" s="228">
        <v>1000</v>
      </c>
      <c r="K179" s="227">
        <f>ROUND(E179*J179,2)</f>
        <v>1000</v>
      </c>
      <c r="L179" s="227">
        <v>15</v>
      </c>
      <c r="M179" s="227">
        <f>G179*(1+L179/100)</f>
        <v>0</v>
      </c>
      <c r="N179" s="227">
        <v>0</v>
      </c>
      <c r="O179" s="227">
        <f>ROUND(E179*N179,2)</f>
        <v>0</v>
      </c>
      <c r="P179" s="227">
        <v>0</v>
      </c>
      <c r="Q179" s="227">
        <f>ROUND(E179*P179,2)</f>
        <v>0</v>
      </c>
      <c r="R179" s="227"/>
      <c r="S179" s="227" t="s">
        <v>172</v>
      </c>
      <c r="T179" s="227" t="s">
        <v>173</v>
      </c>
      <c r="U179" s="227">
        <v>0.157</v>
      </c>
      <c r="V179" s="227">
        <f>ROUND(E179*U179,2)</f>
        <v>0.16</v>
      </c>
      <c r="W179" s="227"/>
      <c r="X179" s="227" t="s">
        <v>144</v>
      </c>
      <c r="Y179" s="208"/>
      <c r="Z179" s="208"/>
      <c r="AA179" s="208"/>
      <c r="AB179" s="208"/>
      <c r="AC179" s="208"/>
      <c r="AD179" s="208"/>
      <c r="AE179" s="208"/>
      <c r="AF179" s="208"/>
      <c r="AG179" s="208" t="s">
        <v>145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x14ac:dyDescent="0.25">
      <c r="A180" s="234" t="s">
        <v>138</v>
      </c>
      <c r="B180" s="235" t="s">
        <v>74</v>
      </c>
      <c r="C180" s="253" t="s">
        <v>75</v>
      </c>
      <c r="D180" s="236"/>
      <c r="E180" s="237"/>
      <c r="F180" s="238"/>
      <c r="G180" s="239">
        <f>SUMIF(AG181:AG187,"&lt;&gt;NOR",G181:G187)</f>
        <v>0</v>
      </c>
      <c r="H180" s="233"/>
      <c r="I180" s="233">
        <f>SUM(I181:I187)</f>
        <v>924.55</v>
      </c>
      <c r="J180" s="233"/>
      <c r="K180" s="233">
        <f>SUM(K181:K187)</f>
        <v>3803.8399999999997</v>
      </c>
      <c r="L180" s="233"/>
      <c r="M180" s="233">
        <f>SUM(M181:M187)</f>
        <v>0</v>
      </c>
      <c r="N180" s="233"/>
      <c r="O180" s="233">
        <f>SUM(O181:O187)</f>
        <v>0</v>
      </c>
      <c r="P180" s="233"/>
      <c r="Q180" s="233">
        <f>SUM(Q181:Q187)</f>
        <v>0</v>
      </c>
      <c r="R180" s="233"/>
      <c r="S180" s="233"/>
      <c r="T180" s="233"/>
      <c r="U180" s="233"/>
      <c r="V180" s="233">
        <f>SUM(V181:V187)</f>
        <v>4.67</v>
      </c>
      <c r="W180" s="233"/>
      <c r="X180" s="233"/>
      <c r="AG180" t="s">
        <v>139</v>
      </c>
    </row>
    <row r="181" spans="1:60" outlineLevel="1" x14ac:dyDescent="0.25">
      <c r="A181" s="246">
        <v>47</v>
      </c>
      <c r="B181" s="247" t="s">
        <v>300</v>
      </c>
      <c r="C181" s="256" t="s">
        <v>301</v>
      </c>
      <c r="D181" s="248" t="s">
        <v>160</v>
      </c>
      <c r="E181" s="249">
        <v>5</v>
      </c>
      <c r="F181" s="250"/>
      <c r="G181" s="251">
        <f>ROUND(E181*F181,2)</f>
        <v>0</v>
      </c>
      <c r="H181" s="228">
        <v>184.91</v>
      </c>
      <c r="I181" s="227">
        <f>ROUND(E181*H181,2)</f>
        <v>924.55</v>
      </c>
      <c r="J181" s="228">
        <v>266.08999999999997</v>
      </c>
      <c r="K181" s="227">
        <f>ROUND(E181*J181,2)</f>
        <v>1330.45</v>
      </c>
      <c r="L181" s="227">
        <v>15</v>
      </c>
      <c r="M181" s="227">
        <f>G181*(1+L181/100)</f>
        <v>0</v>
      </c>
      <c r="N181" s="227">
        <v>5.1999999999999995E-4</v>
      </c>
      <c r="O181" s="227">
        <f>ROUND(E181*N181,2)</f>
        <v>0</v>
      </c>
      <c r="P181" s="227">
        <v>0</v>
      </c>
      <c r="Q181" s="227">
        <f>ROUND(E181*P181,2)</f>
        <v>0</v>
      </c>
      <c r="R181" s="227"/>
      <c r="S181" s="227" t="s">
        <v>143</v>
      </c>
      <c r="T181" s="227" t="s">
        <v>143</v>
      </c>
      <c r="U181" s="227">
        <v>0.52900000000000003</v>
      </c>
      <c r="V181" s="227">
        <f>ROUND(E181*U181,2)</f>
        <v>2.65</v>
      </c>
      <c r="W181" s="227"/>
      <c r="X181" s="227" t="s">
        <v>144</v>
      </c>
      <c r="Y181" s="208"/>
      <c r="Z181" s="208"/>
      <c r="AA181" s="208"/>
      <c r="AB181" s="208"/>
      <c r="AC181" s="208"/>
      <c r="AD181" s="208"/>
      <c r="AE181" s="208"/>
      <c r="AF181" s="208"/>
      <c r="AG181" s="208" t="s">
        <v>145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5">
      <c r="A182" s="246">
        <v>48</v>
      </c>
      <c r="B182" s="247" t="s">
        <v>302</v>
      </c>
      <c r="C182" s="256" t="s">
        <v>303</v>
      </c>
      <c r="D182" s="248" t="s">
        <v>155</v>
      </c>
      <c r="E182" s="249">
        <v>1</v>
      </c>
      <c r="F182" s="250"/>
      <c r="G182" s="251">
        <f>ROUND(E182*F182,2)</f>
        <v>0</v>
      </c>
      <c r="H182" s="228">
        <v>0</v>
      </c>
      <c r="I182" s="227">
        <f>ROUND(E182*H182,2)</f>
        <v>0</v>
      </c>
      <c r="J182" s="228">
        <v>79.2</v>
      </c>
      <c r="K182" s="227">
        <f>ROUND(E182*J182,2)</f>
        <v>79.2</v>
      </c>
      <c r="L182" s="227">
        <v>15</v>
      </c>
      <c r="M182" s="227">
        <f>G182*(1+L182/100)</f>
        <v>0</v>
      </c>
      <c r="N182" s="227">
        <v>0</v>
      </c>
      <c r="O182" s="227">
        <f>ROUND(E182*N182,2)</f>
        <v>0</v>
      </c>
      <c r="P182" s="227">
        <v>0</v>
      </c>
      <c r="Q182" s="227">
        <f>ROUND(E182*P182,2)</f>
        <v>0</v>
      </c>
      <c r="R182" s="227"/>
      <c r="S182" s="227" t="s">
        <v>143</v>
      </c>
      <c r="T182" s="227" t="s">
        <v>143</v>
      </c>
      <c r="U182" s="227">
        <v>0.157</v>
      </c>
      <c r="V182" s="227">
        <f>ROUND(E182*U182,2)</f>
        <v>0.16</v>
      </c>
      <c r="W182" s="227"/>
      <c r="X182" s="227" t="s">
        <v>144</v>
      </c>
      <c r="Y182" s="208"/>
      <c r="Z182" s="208"/>
      <c r="AA182" s="208"/>
      <c r="AB182" s="208"/>
      <c r="AC182" s="208"/>
      <c r="AD182" s="208"/>
      <c r="AE182" s="208"/>
      <c r="AF182" s="208"/>
      <c r="AG182" s="208" t="s">
        <v>145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5">
      <c r="A183" s="246">
        <v>49</v>
      </c>
      <c r="B183" s="247" t="s">
        <v>304</v>
      </c>
      <c r="C183" s="256" t="s">
        <v>305</v>
      </c>
      <c r="D183" s="248" t="s">
        <v>155</v>
      </c>
      <c r="E183" s="249">
        <v>4</v>
      </c>
      <c r="F183" s="250"/>
      <c r="G183" s="251">
        <f>ROUND(E183*F183,2)</f>
        <v>0</v>
      </c>
      <c r="H183" s="228">
        <v>0</v>
      </c>
      <c r="I183" s="227">
        <f>ROUND(E183*H183,2)</f>
        <v>0</v>
      </c>
      <c r="J183" s="228">
        <v>87.7</v>
      </c>
      <c r="K183" s="227">
        <f>ROUND(E183*J183,2)</f>
        <v>350.8</v>
      </c>
      <c r="L183" s="227">
        <v>15</v>
      </c>
      <c r="M183" s="227">
        <f>G183*(1+L183/100)</f>
        <v>0</v>
      </c>
      <c r="N183" s="227">
        <v>0</v>
      </c>
      <c r="O183" s="227">
        <f>ROUND(E183*N183,2)</f>
        <v>0</v>
      </c>
      <c r="P183" s="227">
        <v>0</v>
      </c>
      <c r="Q183" s="227">
        <f>ROUND(E183*P183,2)</f>
        <v>0</v>
      </c>
      <c r="R183" s="227"/>
      <c r="S183" s="227" t="s">
        <v>143</v>
      </c>
      <c r="T183" s="227" t="s">
        <v>143</v>
      </c>
      <c r="U183" s="227">
        <v>0.17399999999999999</v>
      </c>
      <c r="V183" s="227">
        <f>ROUND(E183*U183,2)</f>
        <v>0.7</v>
      </c>
      <c r="W183" s="227"/>
      <c r="X183" s="227" t="s">
        <v>144</v>
      </c>
      <c r="Y183" s="208"/>
      <c r="Z183" s="208"/>
      <c r="AA183" s="208"/>
      <c r="AB183" s="208"/>
      <c r="AC183" s="208"/>
      <c r="AD183" s="208"/>
      <c r="AE183" s="208"/>
      <c r="AF183" s="208"/>
      <c r="AG183" s="208" t="s">
        <v>145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5">
      <c r="A184" s="246">
        <v>50</v>
      </c>
      <c r="B184" s="247" t="s">
        <v>306</v>
      </c>
      <c r="C184" s="256" t="s">
        <v>307</v>
      </c>
      <c r="D184" s="248" t="s">
        <v>155</v>
      </c>
      <c r="E184" s="249">
        <v>1</v>
      </c>
      <c r="F184" s="250"/>
      <c r="G184" s="251">
        <f>ROUND(E184*F184,2)</f>
        <v>0</v>
      </c>
      <c r="H184" s="228">
        <v>0</v>
      </c>
      <c r="I184" s="227">
        <f>ROUND(E184*H184,2)</f>
        <v>0</v>
      </c>
      <c r="J184" s="228">
        <v>130.5</v>
      </c>
      <c r="K184" s="227">
        <f>ROUND(E184*J184,2)</f>
        <v>130.5</v>
      </c>
      <c r="L184" s="227">
        <v>15</v>
      </c>
      <c r="M184" s="227">
        <f>G184*(1+L184/100)</f>
        <v>0</v>
      </c>
      <c r="N184" s="227">
        <v>0</v>
      </c>
      <c r="O184" s="227">
        <f>ROUND(E184*N184,2)</f>
        <v>0</v>
      </c>
      <c r="P184" s="227">
        <v>0</v>
      </c>
      <c r="Q184" s="227">
        <f>ROUND(E184*P184,2)</f>
        <v>0</v>
      </c>
      <c r="R184" s="227"/>
      <c r="S184" s="227" t="s">
        <v>143</v>
      </c>
      <c r="T184" s="227" t="s">
        <v>143</v>
      </c>
      <c r="U184" s="227">
        <v>0.25900000000000001</v>
      </c>
      <c r="V184" s="227">
        <f>ROUND(E184*U184,2)</f>
        <v>0.26</v>
      </c>
      <c r="W184" s="227"/>
      <c r="X184" s="227" t="s">
        <v>144</v>
      </c>
      <c r="Y184" s="208"/>
      <c r="Z184" s="208"/>
      <c r="AA184" s="208"/>
      <c r="AB184" s="208"/>
      <c r="AC184" s="208"/>
      <c r="AD184" s="208"/>
      <c r="AE184" s="208"/>
      <c r="AF184" s="208"/>
      <c r="AG184" s="208" t="s">
        <v>145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5">
      <c r="A185" s="246">
        <v>51</v>
      </c>
      <c r="B185" s="247" t="s">
        <v>308</v>
      </c>
      <c r="C185" s="256" t="s">
        <v>309</v>
      </c>
      <c r="D185" s="248" t="s">
        <v>155</v>
      </c>
      <c r="E185" s="249">
        <v>2</v>
      </c>
      <c r="F185" s="250"/>
      <c r="G185" s="251">
        <f>ROUND(E185*F185,2)</f>
        <v>0</v>
      </c>
      <c r="H185" s="228">
        <v>0</v>
      </c>
      <c r="I185" s="227">
        <f>ROUND(E185*H185,2)</f>
        <v>0</v>
      </c>
      <c r="J185" s="228">
        <v>238.5</v>
      </c>
      <c r="K185" s="227">
        <f>ROUND(E185*J185,2)</f>
        <v>477</v>
      </c>
      <c r="L185" s="227">
        <v>15</v>
      </c>
      <c r="M185" s="227">
        <f>G185*(1+L185/100)</f>
        <v>0</v>
      </c>
      <c r="N185" s="227">
        <v>0</v>
      </c>
      <c r="O185" s="227">
        <f>ROUND(E185*N185,2)</f>
        <v>0</v>
      </c>
      <c r="P185" s="227">
        <v>0</v>
      </c>
      <c r="Q185" s="227">
        <f>ROUND(E185*P185,2)</f>
        <v>0</v>
      </c>
      <c r="R185" s="227"/>
      <c r="S185" s="227" t="s">
        <v>143</v>
      </c>
      <c r="T185" s="227" t="s">
        <v>202</v>
      </c>
      <c r="U185" s="227">
        <v>0.45</v>
      </c>
      <c r="V185" s="227">
        <f>ROUND(E185*U185,2)</f>
        <v>0.9</v>
      </c>
      <c r="W185" s="227"/>
      <c r="X185" s="227" t="s">
        <v>144</v>
      </c>
      <c r="Y185" s="208"/>
      <c r="Z185" s="208"/>
      <c r="AA185" s="208"/>
      <c r="AB185" s="208"/>
      <c r="AC185" s="208"/>
      <c r="AD185" s="208"/>
      <c r="AE185" s="208"/>
      <c r="AF185" s="208"/>
      <c r="AG185" s="208" t="s">
        <v>145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5">
      <c r="A186" s="246">
        <v>52</v>
      </c>
      <c r="B186" s="247" t="s">
        <v>310</v>
      </c>
      <c r="C186" s="256" t="s">
        <v>311</v>
      </c>
      <c r="D186" s="248" t="s">
        <v>312</v>
      </c>
      <c r="E186" s="249">
        <v>3</v>
      </c>
      <c r="F186" s="250"/>
      <c r="G186" s="251">
        <f>ROUND(E186*F186,2)</f>
        <v>0</v>
      </c>
      <c r="H186" s="228">
        <v>0</v>
      </c>
      <c r="I186" s="227">
        <f>ROUND(E186*H186,2)</f>
        <v>0</v>
      </c>
      <c r="J186" s="228">
        <v>450</v>
      </c>
      <c r="K186" s="227">
        <f>ROUND(E186*J186,2)</f>
        <v>1350</v>
      </c>
      <c r="L186" s="227">
        <v>15</v>
      </c>
      <c r="M186" s="227">
        <f>G186*(1+L186/100)</f>
        <v>0</v>
      </c>
      <c r="N186" s="227">
        <v>0</v>
      </c>
      <c r="O186" s="227">
        <f>ROUND(E186*N186,2)</f>
        <v>0</v>
      </c>
      <c r="P186" s="227">
        <v>0</v>
      </c>
      <c r="Q186" s="227">
        <f>ROUND(E186*P186,2)</f>
        <v>0</v>
      </c>
      <c r="R186" s="227"/>
      <c r="S186" s="227" t="s">
        <v>172</v>
      </c>
      <c r="T186" s="227" t="s">
        <v>173</v>
      </c>
      <c r="U186" s="227">
        <v>0</v>
      </c>
      <c r="V186" s="227">
        <f>ROUND(E186*U186,2)</f>
        <v>0</v>
      </c>
      <c r="W186" s="227"/>
      <c r="X186" s="227" t="s">
        <v>144</v>
      </c>
      <c r="Y186" s="208"/>
      <c r="Z186" s="208"/>
      <c r="AA186" s="208"/>
      <c r="AB186" s="208"/>
      <c r="AC186" s="208"/>
      <c r="AD186" s="208"/>
      <c r="AE186" s="208"/>
      <c r="AF186" s="208"/>
      <c r="AG186" s="208" t="s">
        <v>145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5">
      <c r="A187" s="246">
        <v>53</v>
      </c>
      <c r="B187" s="247" t="s">
        <v>313</v>
      </c>
      <c r="C187" s="256" t="s">
        <v>314</v>
      </c>
      <c r="D187" s="248" t="s">
        <v>0</v>
      </c>
      <c r="E187" s="249">
        <v>46.424999999999997</v>
      </c>
      <c r="F187" s="250"/>
      <c r="G187" s="251">
        <f>ROUND(E187*F187,2)</f>
        <v>0</v>
      </c>
      <c r="H187" s="228">
        <v>0</v>
      </c>
      <c r="I187" s="227">
        <f>ROUND(E187*H187,2)</f>
        <v>0</v>
      </c>
      <c r="J187" s="228">
        <v>1.85</v>
      </c>
      <c r="K187" s="227">
        <f>ROUND(E187*J187,2)</f>
        <v>85.89</v>
      </c>
      <c r="L187" s="227">
        <v>15</v>
      </c>
      <c r="M187" s="227">
        <f>G187*(1+L187/100)</f>
        <v>0</v>
      </c>
      <c r="N187" s="227">
        <v>0</v>
      </c>
      <c r="O187" s="227">
        <f>ROUND(E187*N187,2)</f>
        <v>0</v>
      </c>
      <c r="P187" s="227">
        <v>0</v>
      </c>
      <c r="Q187" s="227">
        <f>ROUND(E187*P187,2)</f>
        <v>0</v>
      </c>
      <c r="R187" s="227"/>
      <c r="S187" s="227" t="s">
        <v>143</v>
      </c>
      <c r="T187" s="227" t="s">
        <v>143</v>
      </c>
      <c r="U187" s="227">
        <v>0</v>
      </c>
      <c r="V187" s="227">
        <f>ROUND(E187*U187,2)</f>
        <v>0</v>
      </c>
      <c r="W187" s="227"/>
      <c r="X187" s="227" t="s">
        <v>285</v>
      </c>
      <c r="Y187" s="208"/>
      <c r="Z187" s="208"/>
      <c r="AA187" s="208"/>
      <c r="AB187" s="208"/>
      <c r="AC187" s="208"/>
      <c r="AD187" s="208"/>
      <c r="AE187" s="208"/>
      <c r="AF187" s="208"/>
      <c r="AG187" s="208" t="s">
        <v>286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x14ac:dyDescent="0.25">
      <c r="A188" s="234" t="s">
        <v>138</v>
      </c>
      <c r="B188" s="235" t="s">
        <v>76</v>
      </c>
      <c r="C188" s="253" t="s">
        <v>77</v>
      </c>
      <c r="D188" s="236"/>
      <c r="E188" s="237"/>
      <c r="F188" s="238"/>
      <c r="G188" s="239">
        <f>SUMIF(AG189:AG202,"&lt;&gt;NOR",G189:G202)</f>
        <v>0</v>
      </c>
      <c r="H188" s="233"/>
      <c r="I188" s="233">
        <f>SUM(I189:I202)</f>
        <v>2837.59</v>
      </c>
      <c r="J188" s="233"/>
      <c r="K188" s="233">
        <f>SUM(K189:K202)</f>
        <v>7736.6600000000008</v>
      </c>
      <c r="L188" s="233"/>
      <c r="M188" s="233">
        <f>SUM(M189:M202)</f>
        <v>0</v>
      </c>
      <c r="N188" s="233"/>
      <c r="O188" s="233">
        <f>SUM(O189:O202)</f>
        <v>0.06</v>
      </c>
      <c r="P188" s="233"/>
      <c r="Q188" s="233">
        <f>SUM(Q189:Q202)</f>
        <v>0.02</v>
      </c>
      <c r="R188" s="233"/>
      <c r="S188" s="233"/>
      <c r="T188" s="233"/>
      <c r="U188" s="233"/>
      <c r="V188" s="233">
        <f>SUM(V189:V202)</f>
        <v>16.600000000000001</v>
      </c>
      <c r="W188" s="233"/>
      <c r="X188" s="233"/>
      <c r="AG188" t="s">
        <v>139</v>
      </c>
    </row>
    <row r="189" spans="1:60" outlineLevel="1" x14ac:dyDescent="0.25">
      <c r="A189" s="246">
        <v>54</v>
      </c>
      <c r="B189" s="247" t="s">
        <v>315</v>
      </c>
      <c r="C189" s="256" t="s">
        <v>316</v>
      </c>
      <c r="D189" s="248" t="s">
        <v>160</v>
      </c>
      <c r="E189" s="249">
        <v>16</v>
      </c>
      <c r="F189" s="250"/>
      <c r="G189" s="251">
        <f>ROUND(E189*F189,2)</f>
        <v>0</v>
      </c>
      <c r="H189" s="228">
        <v>78.180000000000007</v>
      </c>
      <c r="I189" s="227">
        <f>ROUND(E189*H189,2)</f>
        <v>1250.8800000000001</v>
      </c>
      <c r="J189" s="228">
        <v>257.82</v>
      </c>
      <c r="K189" s="227">
        <f>ROUND(E189*J189,2)</f>
        <v>4125.12</v>
      </c>
      <c r="L189" s="227">
        <v>15</v>
      </c>
      <c r="M189" s="227">
        <f>G189*(1+L189/100)</f>
        <v>0</v>
      </c>
      <c r="N189" s="227">
        <v>3.9899999999999996E-3</v>
      </c>
      <c r="O189" s="227">
        <f>ROUND(E189*N189,2)</f>
        <v>0.06</v>
      </c>
      <c r="P189" s="227">
        <v>0</v>
      </c>
      <c r="Q189" s="227">
        <f>ROUND(E189*P189,2)</f>
        <v>0</v>
      </c>
      <c r="R189" s="227"/>
      <c r="S189" s="227" t="s">
        <v>143</v>
      </c>
      <c r="T189" s="227" t="s">
        <v>143</v>
      </c>
      <c r="U189" s="227">
        <v>0.54290000000000005</v>
      </c>
      <c r="V189" s="227">
        <f>ROUND(E189*U189,2)</f>
        <v>8.69</v>
      </c>
      <c r="W189" s="227"/>
      <c r="X189" s="227" t="s">
        <v>144</v>
      </c>
      <c r="Y189" s="208"/>
      <c r="Z189" s="208"/>
      <c r="AA189" s="208"/>
      <c r="AB189" s="208"/>
      <c r="AC189" s="208"/>
      <c r="AD189" s="208"/>
      <c r="AE189" s="208"/>
      <c r="AF189" s="208"/>
      <c r="AG189" s="208" t="s">
        <v>145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ht="20.399999999999999" outlineLevel="1" x14ac:dyDescent="0.25">
      <c r="A190" s="246">
        <v>55</v>
      </c>
      <c r="B190" s="247" t="s">
        <v>317</v>
      </c>
      <c r="C190" s="256" t="s">
        <v>318</v>
      </c>
      <c r="D190" s="248" t="s">
        <v>160</v>
      </c>
      <c r="E190" s="249">
        <v>16</v>
      </c>
      <c r="F190" s="250"/>
      <c r="G190" s="251">
        <f>ROUND(E190*F190,2)</f>
        <v>0</v>
      </c>
      <c r="H190" s="228">
        <v>27.39</v>
      </c>
      <c r="I190" s="227">
        <f>ROUND(E190*H190,2)</f>
        <v>438.24</v>
      </c>
      <c r="J190" s="228">
        <v>59.31</v>
      </c>
      <c r="K190" s="227">
        <f>ROUND(E190*J190,2)</f>
        <v>948.96</v>
      </c>
      <c r="L190" s="227">
        <v>15</v>
      </c>
      <c r="M190" s="227">
        <f>G190*(1+L190/100)</f>
        <v>0</v>
      </c>
      <c r="N190" s="227">
        <v>4.0000000000000003E-5</v>
      </c>
      <c r="O190" s="227">
        <f>ROUND(E190*N190,2)</f>
        <v>0</v>
      </c>
      <c r="P190" s="227">
        <v>0</v>
      </c>
      <c r="Q190" s="227">
        <f>ROUND(E190*P190,2)</f>
        <v>0</v>
      </c>
      <c r="R190" s="227"/>
      <c r="S190" s="227" t="s">
        <v>143</v>
      </c>
      <c r="T190" s="227" t="s">
        <v>143</v>
      </c>
      <c r="U190" s="227">
        <v>0.129</v>
      </c>
      <c r="V190" s="227">
        <f>ROUND(E190*U190,2)</f>
        <v>2.06</v>
      </c>
      <c r="W190" s="227"/>
      <c r="X190" s="227" t="s">
        <v>144</v>
      </c>
      <c r="Y190" s="208"/>
      <c r="Z190" s="208"/>
      <c r="AA190" s="208"/>
      <c r="AB190" s="208"/>
      <c r="AC190" s="208"/>
      <c r="AD190" s="208"/>
      <c r="AE190" s="208"/>
      <c r="AF190" s="208"/>
      <c r="AG190" s="208" t="s">
        <v>145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5">
      <c r="A191" s="246">
        <v>56</v>
      </c>
      <c r="B191" s="247" t="s">
        <v>319</v>
      </c>
      <c r="C191" s="256" t="s">
        <v>320</v>
      </c>
      <c r="D191" s="248" t="s">
        <v>155</v>
      </c>
      <c r="E191" s="249">
        <v>3</v>
      </c>
      <c r="F191" s="250"/>
      <c r="G191" s="251">
        <f>ROUND(E191*F191,2)</f>
        <v>0</v>
      </c>
      <c r="H191" s="228">
        <v>112.43</v>
      </c>
      <c r="I191" s="227">
        <f>ROUND(E191*H191,2)</f>
        <v>337.29</v>
      </c>
      <c r="J191" s="228">
        <v>118.57</v>
      </c>
      <c r="K191" s="227">
        <f>ROUND(E191*J191,2)</f>
        <v>355.71</v>
      </c>
      <c r="L191" s="227">
        <v>15</v>
      </c>
      <c r="M191" s="227">
        <f>G191*(1+L191/100)</f>
        <v>0</v>
      </c>
      <c r="N191" s="227">
        <v>6.3000000000000003E-4</v>
      </c>
      <c r="O191" s="227">
        <f>ROUND(E191*N191,2)</f>
        <v>0</v>
      </c>
      <c r="P191" s="227">
        <v>0</v>
      </c>
      <c r="Q191" s="227">
        <f>ROUND(E191*P191,2)</f>
        <v>0</v>
      </c>
      <c r="R191" s="227"/>
      <c r="S191" s="227" t="s">
        <v>143</v>
      </c>
      <c r="T191" s="227" t="s">
        <v>143</v>
      </c>
      <c r="U191" s="227">
        <v>0.27200000000000002</v>
      </c>
      <c r="V191" s="227">
        <f>ROUND(E191*U191,2)</f>
        <v>0.82</v>
      </c>
      <c r="W191" s="227"/>
      <c r="X191" s="227" t="s">
        <v>144</v>
      </c>
      <c r="Y191" s="208"/>
      <c r="Z191" s="208"/>
      <c r="AA191" s="208"/>
      <c r="AB191" s="208"/>
      <c r="AC191" s="208"/>
      <c r="AD191" s="208"/>
      <c r="AE191" s="208"/>
      <c r="AF191" s="208"/>
      <c r="AG191" s="208" t="s">
        <v>145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 x14ac:dyDescent="0.25">
      <c r="A192" s="246">
        <v>57</v>
      </c>
      <c r="B192" s="247" t="s">
        <v>321</v>
      </c>
      <c r="C192" s="256" t="s">
        <v>322</v>
      </c>
      <c r="D192" s="248" t="s">
        <v>323</v>
      </c>
      <c r="E192" s="249">
        <v>3</v>
      </c>
      <c r="F192" s="250"/>
      <c r="G192" s="251">
        <f>ROUND(E192*F192,2)</f>
        <v>0</v>
      </c>
      <c r="H192" s="228">
        <v>230.12</v>
      </c>
      <c r="I192" s="227">
        <f>ROUND(E192*H192,2)</f>
        <v>690.36</v>
      </c>
      <c r="J192" s="228">
        <v>235.38</v>
      </c>
      <c r="K192" s="227">
        <f>ROUND(E192*J192,2)</f>
        <v>706.14</v>
      </c>
      <c r="L192" s="227">
        <v>15</v>
      </c>
      <c r="M192" s="227">
        <f>G192*(1+L192/100)</f>
        <v>0</v>
      </c>
      <c r="N192" s="227">
        <v>1.48E-3</v>
      </c>
      <c r="O192" s="227">
        <f>ROUND(E192*N192,2)</f>
        <v>0</v>
      </c>
      <c r="P192" s="227">
        <v>0</v>
      </c>
      <c r="Q192" s="227">
        <f>ROUND(E192*P192,2)</f>
        <v>0</v>
      </c>
      <c r="R192" s="227"/>
      <c r="S192" s="227" t="s">
        <v>143</v>
      </c>
      <c r="T192" s="227" t="s">
        <v>143</v>
      </c>
      <c r="U192" s="227">
        <v>0.54</v>
      </c>
      <c r="V192" s="227">
        <f>ROUND(E192*U192,2)</f>
        <v>1.62</v>
      </c>
      <c r="W192" s="227"/>
      <c r="X192" s="227" t="s">
        <v>144</v>
      </c>
      <c r="Y192" s="208"/>
      <c r="Z192" s="208"/>
      <c r="AA192" s="208"/>
      <c r="AB192" s="208"/>
      <c r="AC192" s="208"/>
      <c r="AD192" s="208"/>
      <c r="AE192" s="208"/>
      <c r="AF192" s="208"/>
      <c r="AG192" s="208" t="s">
        <v>145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5">
      <c r="A193" s="246">
        <v>58</v>
      </c>
      <c r="B193" s="247" t="s">
        <v>324</v>
      </c>
      <c r="C193" s="256" t="s">
        <v>325</v>
      </c>
      <c r="D193" s="248" t="s">
        <v>155</v>
      </c>
      <c r="E193" s="249">
        <v>2</v>
      </c>
      <c r="F193" s="250"/>
      <c r="G193" s="251">
        <f>ROUND(E193*F193,2)</f>
        <v>0</v>
      </c>
      <c r="H193" s="228">
        <v>0</v>
      </c>
      <c r="I193" s="227">
        <f>ROUND(E193*H193,2)</f>
        <v>0</v>
      </c>
      <c r="J193" s="228">
        <v>32.9</v>
      </c>
      <c r="K193" s="227">
        <f>ROUND(E193*J193,2)</f>
        <v>65.8</v>
      </c>
      <c r="L193" s="227">
        <v>15</v>
      </c>
      <c r="M193" s="227">
        <f>G193*(1+L193/100)</f>
        <v>0</v>
      </c>
      <c r="N193" s="227">
        <v>0</v>
      </c>
      <c r="O193" s="227">
        <f>ROUND(E193*N193,2)</f>
        <v>0</v>
      </c>
      <c r="P193" s="227">
        <v>5.11E-3</v>
      </c>
      <c r="Q193" s="227">
        <f>ROUND(E193*P193,2)</f>
        <v>0.01</v>
      </c>
      <c r="R193" s="227"/>
      <c r="S193" s="227" t="s">
        <v>143</v>
      </c>
      <c r="T193" s="227" t="s">
        <v>143</v>
      </c>
      <c r="U193" s="227">
        <v>8.3000000000000004E-2</v>
      </c>
      <c r="V193" s="227">
        <f>ROUND(E193*U193,2)</f>
        <v>0.17</v>
      </c>
      <c r="W193" s="227"/>
      <c r="X193" s="227" t="s">
        <v>144</v>
      </c>
      <c r="Y193" s="208"/>
      <c r="Z193" s="208"/>
      <c r="AA193" s="208"/>
      <c r="AB193" s="208"/>
      <c r="AC193" s="208"/>
      <c r="AD193" s="208"/>
      <c r="AE193" s="208"/>
      <c r="AF193" s="208"/>
      <c r="AG193" s="208" t="s">
        <v>145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ht="20.399999999999999" outlineLevel="1" x14ac:dyDescent="0.25">
      <c r="A194" s="246">
        <v>59</v>
      </c>
      <c r="B194" s="247" t="s">
        <v>326</v>
      </c>
      <c r="C194" s="256" t="s">
        <v>327</v>
      </c>
      <c r="D194" s="248" t="s">
        <v>155</v>
      </c>
      <c r="E194" s="249">
        <v>2</v>
      </c>
      <c r="F194" s="250"/>
      <c r="G194" s="251">
        <f>ROUND(E194*F194,2)</f>
        <v>0</v>
      </c>
      <c r="H194" s="228">
        <v>55.64</v>
      </c>
      <c r="I194" s="227">
        <f>ROUND(E194*H194,2)</f>
        <v>111.28</v>
      </c>
      <c r="J194" s="228">
        <v>104.36</v>
      </c>
      <c r="K194" s="227">
        <f>ROUND(E194*J194,2)</f>
        <v>208.72</v>
      </c>
      <c r="L194" s="227">
        <v>15</v>
      </c>
      <c r="M194" s="227">
        <f>G194*(1+L194/100)</f>
        <v>0</v>
      </c>
      <c r="N194" s="227">
        <v>6.0000000000000002E-5</v>
      </c>
      <c r="O194" s="227">
        <f>ROUND(E194*N194,2)</f>
        <v>0</v>
      </c>
      <c r="P194" s="227">
        <v>0</v>
      </c>
      <c r="Q194" s="227">
        <f>ROUND(E194*P194,2)</f>
        <v>0</v>
      </c>
      <c r="R194" s="227"/>
      <c r="S194" s="227" t="s">
        <v>143</v>
      </c>
      <c r="T194" s="227" t="s">
        <v>143</v>
      </c>
      <c r="U194" s="227">
        <v>0.20699999999999999</v>
      </c>
      <c r="V194" s="227">
        <f>ROUND(E194*U194,2)</f>
        <v>0.41</v>
      </c>
      <c r="W194" s="227"/>
      <c r="X194" s="227" t="s">
        <v>144</v>
      </c>
      <c r="Y194" s="208"/>
      <c r="Z194" s="208"/>
      <c r="AA194" s="208"/>
      <c r="AB194" s="208"/>
      <c r="AC194" s="208"/>
      <c r="AD194" s="208"/>
      <c r="AE194" s="208"/>
      <c r="AF194" s="208"/>
      <c r="AG194" s="208" t="s">
        <v>145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5">
      <c r="A195" s="246">
        <v>60</v>
      </c>
      <c r="B195" s="247" t="s">
        <v>328</v>
      </c>
      <c r="C195" s="256" t="s">
        <v>329</v>
      </c>
      <c r="D195" s="248" t="s">
        <v>155</v>
      </c>
      <c r="E195" s="249">
        <v>2</v>
      </c>
      <c r="F195" s="250"/>
      <c r="G195" s="251">
        <f>ROUND(E195*F195,2)</f>
        <v>0</v>
      </c>
      <c r="H195" s="228">
        <v>0</v>
      </c>
      <c r="I195" s="227">
        <f>ROUND(E195*H195,2)</f>
        <v>0</v>
      </c>
      <c r="J195" s="228">
        <v>28.5</v>
      </c>
      <c r="K195" s="227">
        <f>ROUND(E195*J195,2)</f>
        <v>57</v>
      </c>
      <c r="L195" s="227">
        <v>15</v>
      </c>
      <c r="M195" s="227">
        <f>G195*(1+L195/100)</f>
        <v>0</v>
      </c>
      <c r="N195" s="227">
        <v>0</v>
      </c>
      <c r="O195" s="227">
        <f>ROUND(E195*N195,2)</f>
        <v>0</v>
      </c>
      <c r="P195" s="227">
        <v>5.5999999999999999E-3</v>
      </c>
      <c r="Q195" s="227">
        <f>ROUND(E195*P195,2)</f>
        <v>0.01</v>
      </c>
      <c r="R195" s="227"/>
      <c r="S195" s="227" t="s">
        <v>143</v>
      </c>
      <c r="T195" s="227" t="s">
        <v>143</v>
      </c>
      <c r="U195" s="227">
        <v>7.1999999999999995E-2</v>
      </c>
      <c r="V195" s="227">
        <f>ROUND(E195*U195,2)</f>
        <v>0.14000000000000001</v>
      </c>
      <c r="W195" s="227"/>
      <c r="X195" s="227" t="s">
        <v>144</v>
      </c>
      <c r="Y195" s="208"/>
      <c r="Z195" s="208"/>
      <c r="AA195" s="208"/>
      <c r="AB195" s="208"/>
      <c r="AC195" s="208"/>
      <c r="AD195" s="208"/>
      <c r="AE195" s="208"/>
      <c r="AF195" s="208"/>
      <c r="AG195" s="208" t="s">
        <v>145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5">
      <c r="A196" s="246">
        <v>61</v>
      </c>
      <c r="B196" s="247" t="s">
        <v>330</v>
      </c>
      <c r="C196" s="256" t="s">
        <v>331</v>
      </c>
      <c r="D196" s="248" t="s">
        <v>155</v>
      </c>
      <c r="E196" s="249">
        <v>2</v>
      </c>
      <c r="F196" s="250"/>
      <c r="G196" s="251">
        <f>ROUND(E196*F196,2)</f>
        <v>0</v>
      </c>
      <c r="H196" s="228">
        <v>2.69</v>
      </c>
      <c r="I196" s="227">
        <f>ROUND(E196*H196,2)</f>
        <v>5.38</v>
      </c>
      <c r="J196" s="228">
        <v>88.21</v>
      </c>
      <c r="K196" s="227">
        <f>ROUND(E196*J196,2)</f>
        <v>176.42</v>
      </c>
      <c r="L196" s="227">
        <v>15</v>
      </c>
      <c r="M196" s="227">
        <f>G196*(1+L196/100)</f>
        <v>0</v>
      </c>
      <c r="N196" s="227">
        <v>2.0000000000000002E-5</v>
      </c>
      <c r="O196" s="227">
        <f>ROUND(E196*N196,2)</f>
        <v>0</v>
      </c>
      <c r="P196" s="227">
        <v>0</v>
      </c>
      <c r="Q196" s="227">
        <f>ROUND(E196*P196,2)</f>
        <v>0</v>
      </c>
      <c r="R196" s="227"/>
      <c r="S196" s="227" t="s">
        <v>143</v>
      </c>
      <c r="T196" s="227" t="s">
        <v>143</v>
      </c>
      <c r="U196" s="227">
        <v>0.17499999999999999</v>
      </c>
      <c r="V196" s="227">
        <f>ROUND(E196*U196,2)</f>
        <v>0.35</v>
      </c>
      <c r="W196" s="227"/>
      <c r="X196" s="227" t="s">
        <v>144</v>
      </c>
      <c r="Y196" s="208"/>
      <c r="Z196" s="208"/>
      <c r="AA196" s="208"/>
      <c r="AB196" s="208"/>
      <c r="AC196" s="208"/>
      <c r="AD196" s="208"/>
      <c r="AE196" s="208"/>
      <c r="AF196" s="208"/>
      <c r="AG196" s="208" t="s">
        <v>145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5">
      <c r="A197" s="246">
        <v>62</v>
      </c>
      <c r="B197" s="247" t="s">
        <v>332</v>
      </c>
      <c r="C197" s="256" t="s">
        <v>333</v>
      </c>
      <c r="D197" s="248" t="s">
        <v>160</v>
      </c>
      <c r="E197" s="249">
        <v>16</v>
      </c>
      <c r="F197" s="250"/>
      <c r="G197" s="251">
        <f>ROUND(E197*F197,2)</f>
        <v>0</v>
      </c>
      <c r="H197" s="228">
        <v>0.26</v>
      </c>
      <c r="I197" s="227">
        <f>ROUND(E197*H197,2)</f>
        <v>4.16</v>
      </c>
      <c r="J197" s="228">
        <v>10.64</v>
      </c>
      <c r="K197" s="227">
        <f>ROUND(E197*J197,2)</f>
        <v>170.24</v>
      </c>
      <c r="L197" s="227">
        <v>15</v>
      </c>
      <c r="M197" s="227">
        <f>G197*(1+L197/100)</f>
        <v>0</v>
      </c>
      <c r="N197" s="227">
        <v>0</v>
      </c>
      <c r="O197" s="227">
        <f>ROUND(E197*N197,2)</f>
        <v>0</v>
      </c>
      <c r="P197" s="227">
        <v>0</v>
      </c>
      <c r="Q197" s="227">
        <f>ROUND(E197*P197,2)</f>
        <v>0</v>
      </c>
      <c r="R197" s="227"/>
      <c r="S197" s="227" t="s">
        <v>143</v>
      </c>
      <c r="T197" s="227" t="s">
        <v>143</v>
      </c>
      <c r="U197" s="227">
        <v>2.1000000000000001E-2</v>
      </c>
      <c r="V197" s="227">
        <f>ROUND(E197*U197,2)</f>
        <v>0.34</v>
      </c>
      <c r="W197" s="227"/>
      <c r="X197" s="227" t="s">
        <v>144</v>
      </c>
      <c r="Y197" s="208"/>
      <c r="Z197" s="208"/>
      <c r="AA197" s="208"/>
      <c r="AB197" s="208"/>
      <c r="AC197" s="208"/>
      <c r="AD197" s="208"/>
      <c r="AE197" s="208"/>
      <c r="AF197" s="208"/>
      <c r="AG197" s="208" t="s">
        <v>145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5">
      <c r="A198" s="240">
        <v>63</v>
      </c>
      <c r="B198" s="241" t="s">
        <v>334</v>
      </c>
      <c r="C198" s="254" t="s">
        <v>335</v>
      </c>
      <c r="D198" s="242" t="s">
        <v>336</v>
      </c>
      <c r="E198" s="243">
        <v>2</v>
      </c>
      <c r="F198" s="244"/>
      <c r="G198" s="245">
        <f>ROUND(E198*F198,2)</f>
        <v>0</v>
      </c>
      <c r="H198" s="228">
        <v>0</v>
      </c>
      <c r="I198" s="227">
        <f>ROUND(E198*H198,2)</f>
        <v>0</v>
      </c>
      <c r="J198" s="228">
        <v>396</v>
      </c>
      <c r="K198" s="227">
        <f>ROUND(E198*J198,2)</f>
        <v>792</v>
      </c>
      <c r="L198" s="227">
        <v>15</v>
      </c>
      <c r="M198" s="227">
        <f>G198*(1+L198/100)</f>
        <v>0</v>
      </c>
      <c r="N198" s="227">
        <v>0</v>
      </c>
      <c r="O198" s="227">
        <f>ROUND(E198*N198,2)</f>
        <v>0</v>
      </c>
      <c r="P198" s="227">
        <v>0</v>
      </c>
      <c r="Q198" s="227">
        <f>ROUND(E198*P198,2)</f>
        <v>0</v>
      </c>
      <c r="R198" s="227"/>
      <c r="S198" s="227" t="s">
        <v>143</v>
      </c>
      <c r="T198" s="227" t="s">
        <v>143</v>
      </c>
      <c r="U198" s="227">
        <v>1</v>
      </c>
      <c r="V198" s="227">
        <f>ROUND(E198*U198,2)</f>
        <v>2</v>
      </c>
      <c r="W198" s="227"/>
      <c r="X198" s="227" t="s">
        <v>144</v>
      </c>
      <c r="Y198" s="208"/>
      <c r="Z198" s="208"/>
      <c r="AA198" s="208"/>
      <c r="AB198" s="208"/>
      <c r="AC198" s="208"/>
      <c r="AD198" s="208"/>
      <c r="AE198" s="208"/>
      <c r="AF198" s="208"/>
      <c r="AG198" s="208" t="s">
        <v>145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5">
      <c r="A199" s="225"/>
      <c r="B199" s="226"/>
      <c r="C199" s="255" t="s">
        <v>337</v>
      </c>
      <c r="D199" s="229"/>
      <c r="E199" s="230">
        <v>2</v>
      </c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08"/>
      <c r="Z199" s="208"/>
      <c r="AA199" s="208"/>
      <c r="AB199" s="208"/>
      <c r="AC199" s="208"/>
      <c r="AD199" s="208"/>
      <c r="AE199" s="208"/>
      <c r="AF199" s="208"/>
      <c r="AG199" s="208" t="s">
        <v>147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5">
      <c r="A200" s="225"/>
      <c r="B200" s="226"/>
      <c r="C200" s="255" t="s">
        <v>338</v>
      </c>
      <c r="D200" s="229"/>
      <c r="E200" s="230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147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5">
      <c r="A201" s="225"/>
      <c r="B201" s="226"/>
      <c r="C201" s="255" t="s">
        <v>339</v>
      </c>
      <c r="D201" s="229"/>
      <c r="E201" s="230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08"/>
      <c r="Z201" s="208"/>
      <c r="AA201" s="208"/>
      <c r="AB201" s="208"/>
      <c r="AC201" s="208"/>
      <c r="AD201" s="208"/>
      <c r="AE201" s="208"/>
      <c r="AF201" s="208"/>
      <c r="AG201" s="208" t="s">
        <v>147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5">
      <c r="A202" s="246">
        <v>64</v>
      </c>
      <c r="B202" s="247" t="s">
        <v>340</v>
      </c>
      <c r="C202" s="256" t="s">
        <v>341</v>
      </c>
      <c r="D202" s="248" t="s">
        <v>0</v>
      </c>
      <c r="E202" s="249">
        <v>104.437</v>
      </c>
      <c r="F202" s="250"/>
      <c r="G202" s="251">
        <f>ROUND(E202*F202,2)</f>
        <v>0</v>
      </c>
      <c r="H202" s="228">
        <v>0</v>
      </c>
      <c r="I202" s="227">
        <f>ROUND(E202*H202,2)</f>
        <v>0</v>
      </c>
      <c r="J202" s="228">
        <v>1.25</v>
      </c>
      <c r="K202" s="227">
        <f>ROUND(E202*J202,2)</f>
        <v>130.55000000000001</v>
      </c>
      <c r="L202" s="227">
        <v>15</v>
      </c>
      <c r="M202" s="227">
        <f>G202*(1+L202/100)</f>
        <v>0</v>
      </c>
      <c r="N202" s="227">
        <v>0</v>
      </c>
      <c r="O202" s="227">
        <f>ROUND(E202*N202,2)</f>
        <v>0</v>
      </c>
      <c r="P202" s="227">
        <v>0</v>
      </c>
      <c r="Q202" s="227">
        <f>ROUND(E202*P202,2)</f>
        <v>0</v>
      </c>
      <c r="R202" s="227"/>
      <c r="S202" s="227" t="s">
        <v>143</v>
      </c>
      <c r="T202" s="227" t="s">
        <v>143</v>
      </c>
      <c r="U202" s="227">
        <v>0</v>
      </c>
      <c r="V202" s="227">
        <f>ROUND(E202*U202,2)</f>
        <v>0</v>
      </c>
      <c r="W202" s="227"/>
      <c r="X202" s="227" t="s">
        <v>285</v>
      </c>
      <c r="Y202" s="208"/>
      <c r="Z202" s="208"/>
      <c r="AA202" s="208"/>
      <c r="AB202" s="208"/>
      <c r="AC202" s="208"/>
      <c r="AD202" s="208"/>
      <c r="AE202" s="208"/>
      <c r="AF202" s="208"/>
      <c r="AG202" s="208" t="s">
        <v>286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x14ac:dyDescent="0.25">
      <c r="A203" s="234" t="s">
        <v>138</v>
      </c>
      <c r="B203" s="235" t="s">
        <v>78</v>
      </c>
      <c r="C203" s="253" t="s">
        <v>79</v>
      </c>
      <c r="D203" s="236"/>
      <c r="E203" s="237"/>
      <c r="F203" s="238"/>
      <c r="G203" s="239">
        <f>SUMIF(AG204:AG212,"&lt;&gt;NOR",G204:G212)</f>
        <v>0</v>
      </c>
      <c r="H203" s="233"/>
      <c r="I203" s="233">
        <f>SUM(I204:I212)</f>
        <v>5553.87</v>
      </c>
      <c r="J203" s="233"/>
      <c r="K203" s="233">
        <f>SUM(K204:K212)</f>
        <v>6160.5399999999991</v>
      </c>
      <c r="L203" s="233"/>
      <c r="M203" s="233">
        <f>SUM(M204:M212)</f>
        <v>0</v>
      </c>
      <c r="N203" s="233"/>
      <c r="O203" s="233">
        <f>SUM(O204:O212)</f>
        <v>0</v>
      </c>
      <c r="P203" s="233"/>
      <c r="Q203" s="233">
        <f>SUM(Q204:Q212)</f>
        <v>0</v>
      </c>
      <c r="R203" s="233"/>
      <c r="S203" s="233"/>
      <c r="T203" s="233"/>
      <c r="U203" s="233"/>
      <c r="V203" s="233">
        <f>SUM(V204:V212)</f>
        <v>5.4200000000000008</v>
      </c>
      <c r="W203" s="233"/>
      <c r="X203" s="233"/>
      <c r="AG203" t="s">
        <v>139</v>
      </c>
    </row>
    <row r="204" spans="1:60" ht="20.399999999999999" outlineLevel="1" x14ac:dyDescent="0.25">
      <c r="A204" s="246">
        <v>65</v>
      </c>
      <c r="B204" s="247" t="s">
        <v>342</v>
      </c>
      <c r="C204" s="256" t="s">
        <v>343</v>
      </c>
      <c r="D204" s="248" t="s">
        <v>344</v>
      </c>
      <c r="E204" s="249">
        <v>1</v>
      </c>
      <c r="F204" s="250"/>
      <c r="G204" s="251">
        <f>ROUND(E204*F204,2)</f>
        <v>0</v>
      </c>
      <c r="H204" s="228">
        <v>983.29</v>
      </c>
      <c r="I204" s="227">
        <f>ROUND(E204*H204,2)</f>
        <v>983.29</v>
      </c>
      <c r="J204" s="228">
        <v>1066.71</v>
      </c>
      <c r="K204" s="227">
        <f>ROUND(E204*J204,2)</f>
        <v>1066.71</v>
      </c>
      <c r="L204" s="227">
        <v>15</v>
      </c>
      <c r="M204" s="227">
        <f>G204*(1+L204/100)</f>
        <v>0</v>
      </c>
      <c r="N204" s="227">
        <v>3.2499999999999999E-3</v>
      </c>
      <c r="O204" s="227">
        <f>ROUND(E204*N204,2)</f>
        <v>0</v>
      </c>
      <c r="P204" s="227">
        <v>0</v>
      </c>
      <c r="Q204" s="227">
        <f>ROUND(E204*P204,2)</f>
        <v>0</v>
      </c>
      <c r="R204" s="227"/>
      <c r="S204" s="227" t="s">
        <v>143</v>
      </c>
      <c r="T204" s="227" t="s">
        <v>173</v>
      </c>
      <c r="U204" s="227">
        <v>1.78</v>
      </c>
      <c r="V204" s="227">
        <f>ROUND(E204*U204,2)</f>
        <v>1.78</v>
      </c>
      <c r="W204" s="227"/>
      <c r="X204" s="227" t="s">
        <v>144</v>
      </c>
      <c r="Y204" s="208"/>
      <c r="Z204" s="208"/>
      <c r="AA204" s="208"/>
      <c r="AB204" s="208"/>
      <c r="AC204" s="208"/>
      <c r="AD204" s="208"/>
      <c r="AE204" s="208"/>
      <c r="AF204" s="208"/>
      <c r="AG204" s="208" t="s">
        <v>145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5">
      <c r="A205" s="246">
        <v>66</v>
      </c>
      <c r="B205" s="247" t="s">
        <v>345</v>
      </c>
      <c r="C205" s="256" t="s">
        <v>346</v>
      </c>
      <c r="D205" s="248" t="s">
        <v>344</v>
      </c>
      <c r="E205" s="249">
        <v>1</v>
      </c>
      <c r="F205" s="250"/>
      <c r="G205" s="251">
        <f>ROUND(E205*F205,2)</f>
        <v>0</v>
      </c>
      <c r="H205" s="228">
        <v>32.549999999999997</v>
      </c>
      <c r="I205" s="227">
        <f>ROUND(E205*H205,2)</f>
        <v>32.549999999999997</v>
      </c>
      <c r="J205" s="228">
        <v>431.45</v>
      </c>
      <c r="K205" s="227">
        <f>ROUND(E205*J205,2)</f>
        <v>431.45</v>
      </c>
      <c r="L205" s="227">
        <v>15</v>
      </c>
      <c r="M205" s="227">
        <f>G205*(1+L205/100)</f>
        <v>0</v>
      </c>
      <c r="N205" s="227">
        <v>1.8000000000000001E-4</v>
      </c>
      <c r="O205" s="227">
        <f>ROUND(E205*N205,2)</f>
        <v>0</v>
      </c>
      <c r="P205" s="227">
        <v>0</v>
      </c>
      <c r="Q205" s="227">
        <f>ROUND(E205*P205,2)</f>
        <v>0</v>
      </c>
      <c r="R205" s="227"/>
      <c r="S205" s="227" t="s">
        <v>143</v>
      </c>
      <c r="T205" s="227" t="s">
        <v>143</v>
      </c>
      <c r="U205" s="227">
        <v>0.83799999999999997</v>
      </c>
      <c r="V205" s="227">
        <f>ROUND(E205*U205,2)</f>
        <v>0.84</v>
      </c>
      <c r="W205" s="227"/>
      <c r="X205" s="227" t="s">
        <v>144</v>
      </c>
      <c r="Y205" s="208"/>
      <c r="Z205" s="208"/>
      <c r="AA205" s="208"/>
      <c r="AB205" s="208"/>
      <c r="AC205" s="208"/>
      <c r="AD205" s="208"/>
      <c r="AE205" s="208"/>
      <c r="AF205" s="208"/>
      <c r="AG205" s="208" t="s">
        <v>145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5">
      <c r="A206" s="246">
        <v>67</v>
      </c>
      <c r="B206" s="247" t="s">
        <v>347</v>
      </c>
      <c r="C206" s="256" t="s">
        <v>348</v>
      </c>
      <c r="D206" s="248" t="s">
        <v>160</v>
      </c>
      <c r="E206" s="249">
        <v>6</v>
      </c>
      <c r="F206" s="250"/>
      <c r="G206" s="251">
        <f>ROUND(E206*F206,2)</f>
        <v>0</v>
      </c>
      <c r="H206" s="228">
        <v>265.29000000000002</v>
      </c>
      <c r="I206" s="227">
        <f>ROUND(E206*H206,2)</f>
        <v>1591.74</v>
      </c>
      <c r="J206" s="228">
        <v>166.71</v>
      </c>
      <c r="K206" s="227">
        <f>ROUND(E206*J206,2)</f>
        <v>1000.26</v>
      </c>
      <c r="L206" s="227">
        <v>15</v>
      </c>
      <c r="M206" s="227">
        <f>G206*(1+L206/100)</f>
        <v>0</v>
      </c>
      <c r="N206" s="227">
        <v>7.9000000000000001E-4</v>
      </c>
      <c r="O206" s="227">
        <f>ROUND(E206*N206,2)</f>
        <v>0</v>
      </c>
      <c r="P206" s="227">
        <v>0</v>
      </c>
      <c r="Q206" s="227">
        <f>ROUND(E206*P206,2)</f>
        <v>0</v>
      </c>
      <c r="R206" s="227"/>
      <c r="S206" s="227" t="s">
        <v>143</v>
      </c>
      <c r="T206" s="227" t="s">
        <v>143</v>
      </c>
      <c r="U206" s="227">
        <v>0.30869000000000002</v>
      </c>
      <c r="V206" s="227">
        <f>ROUND(E206*U206,2)</f>
        <v>1.85</v>
      </c>
      <c r="W206" s="227"/>
      <c r="X206" s="227" t="s">
        <v>144</v>
      </c>
      <c r="Y206" s="208"/>
      <c r="Z206" s="208"/>
      <c r="AA206" s="208"/>
      <c r="AB206" s="208"/>
      <c r="AC206" s="208"/>
      <c r="AD206" s="208"/>
      <c r="AE206" s="208"/>
      <c r="AF206" s="208"/>
      <c r="AG206" s="208" t="s">
        <v>145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5">
      <c r="A207" s="246">
        <v>68</v>
      </c>
      <c r="B207" s="247" t="s">
        <v>349</v>
      </c>
      <c r="C207" s="256" t="s">
        <v>350</v>
      </c>
      <c r="D207" s="248" t="s">
        <v>155</v>
      </c>
      <c r="E207" s="249">
        <v>1</v>
      </c>
      <c r="F207" s="250"/>
      <c r="G207" s="251">
        <f>ROUND(E207*F207,2)</f>
        <v>0</v>
      </c>
      <c r="H207" s="228">
        <v>124.39</v>
      </c>
      <c r="I207" s="227">
        <f>ROUND(E207*H207,2)</f>
        <v>124.39</v>
      </c>
      <c r="J207" s="228">
        <v>236.11</v>
      </c>
      <c r="K207" s="227">
        <f>ROUND(E207*J207,2)</f>
        <v>236.11</v>
      </c>
      <c r="L207" s="227">
        <v>15</v>
      </c>
      <c r="M207" s="227">
        <f>G207*(1+L207/100)</f>
        <v>0</v>
      </c>
      <c r="N207" s="227">
        <v>9.3000000000000005E-4</v>
      </c>
      <c r="O207" s="227">
        <f>ROUND(E207*N207,2)</f>
        <v>0</v>
      </c>
      <c r="P207" s="227">
        <v>0</v>
      </c>
      <c r="Q207" s="227">
        <f>ROUND(E207*P207,2)</f>
        <v>0</v>
      </c>
      <c r="R207" s="227"/>
      <c r="S207" s="227" t="s">
        <v>143</v>
      </c>
      <c r="T207" s="227" t="s">
        <v>173</v>
      </c>
      <c r="U207" s="227">
        <v>0.42399999999999999</v>
      </c>
      <c r="V207" s="227">
        <f>ROUND(E207*U207,2)</f>
        <v>0.42</v>
      </c>
      <c r="W207" s="227"/>
      <c r="X207" s="227" t="s">
        <v>144</v>
      </c>
      <c r="Y207" s="208"/>
      <c r="Z207" s="208"/>
      <c r="AA207" s="208"/>
      <c r="AB207" s="208"/>
      <c r="AC207" s="208"/>
      <c r="AD207" s="208"/>
      <c r="AE207" s="208"/>
      <c r="AF207" s="208"/>
      <c r="AG207" s="208" t="s">
        <v>145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5">
      <c r="A208" s="246">
        <v>69</v>
      </c>
      <c r="B208" s="247" t="s">
        <v>351</v>
      </c>
      <c r="C208" s="256" t="s">
        <v>352</v>
      </c>
      <c r="D208" s="248" t="s">
        <v>344</v>
      </c>
      <c r="E208" s="249">
        <v>1</v>
      </c>
      <c r="F208" s="250"/>
      <c r="G208" s="251">
        <f>ROUND(E208*F208,2)</f>
        <v>0</v>
      </c>
      <c r="H208" s="228">
        <v>1800.82</v>
      </c>
      <c r="I208" s="227">
        <f>ROUND(E208*H208,2)</f>
        <v>1800.82</v>
      </c>
      <c r="J208" s="228">
        <v>81.180000000000007</v>
      </c>
      <c r="K208" s="227">
        <f>ROUND(E208*J208,2)</f>
        <v>81.180000000000007</v>
      </c>
      <c r="L208" s="227">
        <v>15</v>
      </c>
      <c r="M208" s="227">
        <f>G208*(1+L208/100)</f>
        <v>0</v>
      </c>
      <c r="N208" s="227">
        <v>1E-3</v>
      </c>
      <c r="O208" s="227">
        <f>ROUND(E208*N208,2)</f>
        <v>0</v>
      </c>
      <c r="P208" s="227">
        <v>0</v>
      </c>
      <c r="Q208" s="227">
        <f>ROUND(E208*P208,2)</f>
        <v>0</v>
      </c>
      <c r="R208" s="227"/>
      <c r="S208" s="227" t="s">
        <v>143</v>
      </c>
      <c r="T208" s="227" t="s">
        <v>173</v>
      </c>
      <c r="U208" s="227">
        <v>0.14499999999999999</v>
      </c>
      <c r="V208" s="227">
        <f>ROUND(E208*U208,2)</f>
        <v>0.15</v>
      </c>
      <c r="W208" s="227"/>
      <c r="X208" s="227" t="s">
        <v>144</v>
      </c>
      <c r="Y208" s="208"/>
      <c r="Z208" s="208"/>
      <c r="AA208" s="208"/>
      <c r="AB208" s="208"/>
      <c r="AC208" s="208"/>
      <c r="AD208" s="208"/>
      <c r="AE208" s="208"/>
      <c r="AF208" s="208"/>
      <c r="AG208" s="208" t="s">
        <v>145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5">
      <c r="A209" s="246">
        <v>70</v>
      </c>
      <c r="B209" s="247" t="s">
        <v>353</v>
      </c>
      <c r="C209" s="256" t="s">
        <v>354</v>
      </c>
      <c r="D209" s="248" t="s">
        <v>344</v>
      </c>
      <c r="E209" s="249">
        <v>1</v>
      </c>
      <c r="F209" s="250"/>
      <c r="G209" s="251">
        <f>ROUND(E209*F209,2)</f>
        <v>0</v>
      </c>
      <c r="H209" s="228">
        <v>738.8</v>
      </c>
      <c r="I209" s="227">
        <f>ROUND(E209*H209,2)</f>
        <v>738.8</v>
      </c>
      <c r="J209" s="228">
        <v>92.2</v>
      </c>
      <c r="K209" s="227">
        <f>ROUND(E209*J209,2)</f>
        <v>92.2</v>
      </c>
      <c r="L209" s="227">
        <v>15</v>
      </c>
      <c r="M209" s="227">
        <f>G209*(1+L209/100)</f>
        <v>0</v>
      </c>
      <c r="N209" s="227">
        <v>5.0000000000000001E-4</v>
      </c>
      <c r="O209" s="227">
        <f>ROUND(E209*N209,2)</f>
        <v>0</v>
      </c>
      <c r="P209" s="227">
        <v>0</v>
      </c>
      <c r="Q209" s="227">
        <f>ROUND(E209*P209,2)</f>
        <v>0</v>
      </c>
      <c r="R209" s="227"/>
      <c r="S209" s="227" t="s">
        <v>143</v>
      </c>
      <c r="T209" s="227" t="s">
        <v>173</v>
      </c>
      <c r="U209" s="227">
        <v>0.16500000000000001</v>
      </c>
      <c r="V209" s="227">
        <f>ROUND(E209*U209,2)</f>
        <v>0.17</v>
      </c>
      <c r="W209" s="227"/>
      <c r="X209" s="227" t="s">
        <v>144</v>
      </c>
      <c r="Y209" s="208"/>
      <c r="Z209" s="208"/>
      <c r="AA209" s="208"/>
      <c r="AB209" s="208"/>
      <c r="AC209" s="208"/>
      <c r="AD209" s="208"/>
      <c r="AE209" s="208"/>
      <c r="AF209" s="208"/>
      <c r="AG209" s="208" t="s">
        <v>145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5">
      <c r="A210" s="246">
        <v>71</v>
      </c>
      <c r="B210" s="247" t="s">
        <v>355</v>
      </c>
      <c r="C210" s="256" t="s">
        <v>356</v>
      </c>
      <c r="D210" s="248" t="s">
        <v>155</v>
      </c>
      <c r="E210" s="249">
        <v>1</v>
      </c>
      <c r="F210" s="250"/>
      <c r="G210" s="251">
        <f>ROUND(E210*F210,2)</f>
        <v>0</v>
      </c>
      <c r="H210" s="228">
        <v>282.27999999999997</v>
      </c>
      <c r="I210" s="227">
        <f>ROUND(E210*H210,2)</f>
        <v>282.27999999999997</v>
      </c>
      <c r="J210" s="228">
        <v>113.72</v>
      </c>
      <c r="K210" s="227">
        <f>ROUND(E210*J210,2)</f>
        <v>113.72</v>
      </c>
      <c r="L210" s="227">
        <v>15</v>
      </c>
      <c r="M210" s="227">
        <f>G210*(1+L210/100)</f>
        <v>0</v>
      </c>
      <c r="N210" s="227">
        <v>2.5000000000000001E-4</v>
      </c>
      <c r="O210" s="227">
        <f>ROUND(E210*N210,2)</f>
        <v>0</v>
      </c>
      <c r="P210" s="227">
        <v>0</v>
      </c>
      <c r="Q210" s="227">
        <f>ROUND(E210*P210,2)</f>
        <v>0</v>
      </c>
      <c r="R210" s="227"/>
      <c r="S210" s="227" t="s">
        <v>143</v>
      </c>
      <c r="T210" s="227" t="s">
        <v>143</v>
      </c>
      <c r="U210" s="227">
        <v>0.20599999999999999</v>
      </c>
      <c r="V210" s="227">
        <f>ROUND(E210*U210,2)</f>
        <v>0.21</v>
      </c>
      <c r="W210" s="227"/>
      <c r="X210" s="227" t="s">
        <v>144</v>
      </c>
      <c r="Y210" s="208"/>
      <c r="Z210" s="208"/>
      <c r="AA210" s="208"/>
      <c r="AB210" s="208"/>
      <c r="AC210" s="208"/>
      <c r="AD210" s="208"/>
      <c r="AE210" s="208"/>
      <c r="AF210" s="208"/>
      <c r="AG210" s="208" t="s">
        <v>145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5">
      <c r="A211" s="246">
        <v>72</v>
      </c>
      <c r="B211" s="247" t="s">
        <v>357</v>
      </c>
      <c r="C211" s="256" t="s">
        <v>358</v>
      </c>
      <c r="D211" s="248" t="s">
        <v>299</v>
      </c>
      <c r="E211" s="249">
        <v>1</v>
      </c>
      <c r="F211" s="250"/>
      <c r="G211" s="251">
        <f>ROUND(E211*F211,2)</f>
        <v>0</v>
      </c>
      <c r="H211" s="228">
        <v>0</v>
      </c>
      <c r="I211" s="227">
        <f>ROUND(E211*H211,2)</f>
        <v>0</v>
      </c>
      <c r="J211" s="228">
        <v>3000</v>
      </c>
      <c r="K211" s="227">
        <f>ROUND(E211*J211,2)</f>
        <v>3000</v>
      </c>
      <c r="L211" s="227">
        <v>15</v>
      </c>
      <c r="M211" s="227">
        <f>G211*(1+L211/100)</f>
        <v>0</v>
      </c>
      <c r="N211" s="227">
        <v>0</v>
      </c>
      <c r="O211" s="227">
        <f>ROUND(E211*N211,2)</f>
        <v>0</v>
      </c>
      <c r="P211" s="227">
        <v>0</v>
      </c>
      <c r="Q211" s="227">
        <f>ROUND(E211*P211,2)</f>
        <v>0</v>
      </c>
      <c r="R211" s="227"/>
      <c r="S211" s="227" t="s">
        <v>172</v>
      </c>
      <c r="T211" s="227" t="s">
        <v>173</v>
      </c>
      <c r="U211" s="227">
        <v>0</v>
      </c>
      <c r="V211" s="227">
        <f>ROUND(E211*U211,2)</f>
        <v>0</v>
      </c>
      <c r="W211" s="227"/>
      <c r="X211" s="227" t="s">
        <v>144</v>
      </c>
      <c r="Y211" s="208"/>
      <c r="Z211" s="208"/>
      <c r="AA211" s="208"/>
      <c r="AB211" s="208"/>
      <c r="AC211" s="208"/>
      <c r="AD211" s="208"/>
      <c r="AE211" s="208"/>
      <c r="AF211" s="208"/>
      <c r="AG211" s="208" t="s">
        <v>145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5">
      <c r="A212" s="246">
        <v>73</v>
      </c>
      <c r="B212" s="247" t="s">
        <v>359</v>
      </c>
      <c r="C212" s="256" t="s">
        <v>360</v>
      </c>
      <c r="D212" s="248" t="s">
        <v>0</v>
      </c>
      <c r="E212" s="249">
        <v>115.755</v>
      </c>
      <c r="F212" s="250"/>
      <c r="G212" s="251">
        <f>ROUND(E212*F212,2)</f>
        <v>0</v>
      </c>
      <c r="H212" s="228">
        <v>0</v>
      </c>
      <c r="I212" s="227">
        <f>ROUND(E212*H212,2)</f>
        <v>0</v>
      </c>
      <c r="J212" s="228">
        <v>1.2</v>
      </c>
      <c r="K212" s="227">
        <f>ROUND(E212*J212,2)</f>
        <v>138.91</v>
      </c>
      <c r="L212" s="227">
        <v>15</v>
      </c>
      <c r="M212" s="227">
        <f>G212*(1+L212/100)</f>
        <v>0</v>
      </c>
      <c r="N212" s="227">
        <v>0</v>
      </c>
      <c r="O212" s="227">
        <f>ROUND(E212*N212,2)</f>
        <v>0</v>
      </c>
      <c r="P212" s="227">
        <v>0</v>
      </c>
      <c r="Q212" s="227">
        <f>ROUND(E212*P212,2)</f>
        <v>0</v>
      </c>
      <c r="R212" s="227"/>
      <c r="S212" s="227" t="s">
        <v>143</v>
      </c>
      <c r="T212" s="227" t="s">
        <v>173</v>
      </c>
      <c r="U212" s="227">
        <v>0</v>
      </c>
      <c r="V212" s="227">
        <f>ROUND(E212*U212,2)</f>
        <v>0</v>
      </c>
      <c r="W212" s="227"/>
      <c r="X212" s="227" t="s">
        <v>285</v>
      </c>
      <c r="Y212" s="208"/>
      <c r="Z212" s="208"/>
      <c r="AA212" s="208"/>
      <c r="AB212" s="208"/>
      <c r="AC212" s="208"/>
      <c r="AD212" s="208"/>
      <c r="AE212" s="208"/>
      <c r="AF212" s="208"/>
      <c r="AG212" s="208" t="s">
        <v>286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x14ac:dyDescent="0.25">
      <c r="A213" s="234" t="s">
        <v>138</v>
      </c>
      <c r="B213" s="235" t="s">
        <v>80</v>
      </c>
      <c r="C213" s="253" t="s">
        <v>81</v>
      </c>
      <c r="D213" s="236"/>
      <c r="E213" s="237"/>
      <c r="F213" s="238"/>
      <c r="G213" s="239">
        <f>SUMIF(AG214:AG242,"&lt;&gt;NOR",G214:G242)</f>
        <v>0</v>
      </c>
      <c r="H213" s="233"/>
      <c r="I213" s="233">
        <f>SUM(I214:I242)</f>
        <v>24904</v>
      </c>
      <c r="J213" s="233"/>
      <c r="K213" s="233">
        <f>SUM(K214:K242)</f>
        <v>8025.93</v>
      </c>
      <c r="L213" s="233"/>
      <c r="M213" s="233">
        <f>SUM(M214:M242)</f>
        <v>0</v>
      </c>
      <c r="N213" s="233"/>
      <c r="O213" s="233">
        <f>SUM(O214:O242)</f>
        <v>0.14000000000000001</v>
      </c>
      <c r="P213" s="233"/>
      <c r="Q213" s="233">
        <f>SUM(Q214:Q242)</f>
        <v>0.28000000000000003</v>
      </c>
      <c r="R213" s="233"/>
      <c r="S213" s="233"/>
      <c r="T213" s="233"/>
      <c r="U213" s="233"/>
      <c r="V213" s="233">
        <f>SUM(V214:V242)</f>
        <v>13.120000000000001</v>
      </c>
      <c r="W213" s="233"/>
      <c r="X213" s="233"/>
      <c r="AG213" t="s">
        <v>139</v>
      </c>
    </row>
    <row r="214" spans="1:60" ht="20.399999999999999" outlineLevel="1" x14ac:dyDescent="0.25">
      <c r="A214" s="246">
        <v>74</v>
      </c>
      <c r="B214" s="247" t="s">
        <v>361</v>
      </c>
      <c r="C214" s="256" t="s">
        <v>362</v>
      </c>
      <c r="D214" s="248" t="s">
        <v>344</v>
      </c>
      <c r="E214" s="249">
        <v>1</v>
      </c>
      <c r="F214" s="250"/>
      <c r="G214" s="251">
        <f>ROUND(E214*F214,2)</f>
        <v>0</v>
      </c>
      <c r="H214" s="228">
        <v>5228.08</v>
      </c>
      <c r="I214" s="227">
        <f>ROUND(E214*H214,2)</f>
        <v>5228.08</v>
      </c>
      <c r="J214" s="228">
        <v>761.92</v>
      </c>
      <c r="K214" s="227">
        <f>ROUND(E214*J214,2)</f>
        <v>761.92</v>
      </c>
      <c r="L214" s="227">
        <v>15</v>
      </c>
      <c r="M214" s="227">
        <f>G214*(1+L214/100)</f>
        <v>0</v>
      </c>
      <c r="N214" s="227">
        <v>2.8719999999999999E-2</v>
      </c>
      <c r="O214" s="227">
        <f>ROUND(E214*N214,2)</f>
        <v>0.03</v>
      </c>
      <c r="P214" s="227">
        <v>0</v>
      </c>
      <c r="Q214" s="227">
        <f>ROUND(E214*P214,2)</f>
        <v>0</v>
      </c>
      <c r="R214" s="227"/>
      <c r="S214" s="227" t="s">
        <v>143</v>
      </c>
      <c r="T214" s="227" t="s">
        <v>173</v>
      </c>
      <c r="U214" s="227">
        <v>1.5</v>
      </c>
      <c r="V214" s="227">
        <f>ROUND(E214*U214,2)</f>
        <v>1.5</v>
      </c>
      <c r="W214" s="227"/>
      <c r="X214" s="227" t="s">
        <v>144</v>
      </c>
      <c r="Y214" s="208"/>
      <c r="Z214" s="208"/>
      <c r="AA214" s="208"/>
      <c r="AB214" s="208"/>
      <c r="AC214" s="208"/>
      <c r="AD214" s="208"/>
      <c r="AE214" s="208"/>
      <c r="AF214" s="208"/>
      <c r="AG214" s="208" t="s">
        <v>145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5">
      <c r="A215" s="246">
        <v>75</v>
      </c>
      <c r="B215" s="247" t="s">
        <v>363</v>
      </c>
      <c r="C215" s="256" t="s">
        <v>364</v>
      </c>
      <c r="D215" s="248" t="s">
        <v>344</v>
      </c>
      <c r="E215" s="249">
        <v>1</v>
      </c>
      <c r="F215" s="250"/>
      <c r="G215" s="251">
        <f>ROUND(E215*F215,2)</f>
        <v>0</v>
      </c>
      <c r="H215" s="228">
        <v>475.26</v>
      </c>
      <c r="I215" s="227">
        <f>ROUND(E215*H215,2)</f>
        <v>475.26</v>
      </c>
      <c r="J215" s="228">
        <v>760.74</v>
      </c>
      <c r="K215" s="227">
        <f>ROUND(E215*J215,2)</f>
        <v>760.74</v>
      </c>
      <c r="L215" s="227">
        <v>15</v>
      </c>
      <c r="M215" s="227">
        <f>G215*(1+L215/100)</f>
        <v>0</v>
      </c>
      <c r="N215" s="227">
        <v>1.8600000000000001E-3</v>
      </c>
      <c r="O215" s="227">
        <f>ROUND(E215*N215,2)</f>
        <v>0</v>
      </c>
      <c r="P215" s="227">
        <v>0</v>
      </c>
      <c r="Q215" s="227">
        <f>ROUND(E215*P215,2)</f>
        <v>0</v>
      </c>
      <c r="R215" s="227"/>
      <c r="S215" s="227" t="s">
        <v>143</v>
      </c>
      <c r="T215" s="227" t="s">
        <v>173</v>
      </c>
      <c r="U215" s="227">
        <v>1.3340000000000001</v>
      </c>
      <c r="V215" s="227">
        <f>ROUND(E215*U215,2)</f>
        <v>1.33</v>
      </c>
      <c r="W215" s="227"/>
      <c r="X215" s="227" t="s">
        <v>144</v>
      </c>
      <c r="Y215" s="208"/>
      <c r="Z215" s="208"/>
      <c r="AA215" s="208"/>
      <c r="AB215" s="208"/>
      <c r="AC215" s="208"/>
      <c r="AD215" s="208"/>
      <c r="AE215" s="208"/>
      <c r="AF215" s="208"/>
      <c r="AG215" s="208" t="s">
        <v>145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5">
      <c r="A216" s="246">
        <v>76</v>
      </c>
      <c r="B216" s="247" t="s">
        <v>365</v>
      </c>
      <c r="C216" s="256" t="s">
        <v>366</v>
      </c>
      <c r="D216" s="248" t="s">
        <v>344</v>
      </c>
      <c r="E216" s="249">
        <v>1</v>
      </c>
      <c r="F216" s="250"/>
      <c r="G216" s="251">
        <f>ROUND(E216*F216,2)</f>
        <v>0</v>
      </c>
      <c r="H216" s="228">
        <v>95.29</v>
      </c>
      <c r="I216" s="227">
        <f>ROUND(E216*H216,2)</f>
        <v>95.29</v>
      </c>
      <c r="J216" s="228">
        <v>731.71</v>
      </c>
      <c r="K216" s="227">
        <f>ROUND(E216*J216,2)</f>
        <v>731.71</v>
      </c>
      <c r="L216" s="227">
        <v>15</v>
      </c>
      <c r="M216" s="227">
        <f>G216*(1+L216/100)</f>
        <v>0</v>
      </c>
      <c r="N216" s="227">
        <v>1.41E-3</v>
      </c>
      <c r="O216" s="227">
        <f>ROUND(E216*N216,2)</f>
        <v>0</v>
      </c>
      <c r="P216" s="227">
        <v>0</v>
      </c>
      <c r="Q216" s="227">
        <f>ROUND(E216*P216,2)</f>
        <v>0</v>
      </c>
      <c r="R216" s="227"/>
      <c r="S216" s="227" t="s">
        <v>143</v>
      </c>
      <c r="T216" s="227" t="s">
        <v>202</v>
      </c>
      <c r="U216" s="227">
        <v>1.575</v>
      </c>
      <c r="V216" s="227">
        <f>ROUND(E216*U216,2)</f>
        <v>1.58</v>
      </c>
      <c r="W216" s="227"/>
      <c r="X216" s="227" t="s">
        <v>144</v>
      </c>
      <c r="Y216" s="208"/>
      <c r="Z216" s="208"/>
      <c r="AA216" s="208"/>
      <c r="AB216" s="208"/>
      <c r="AC216" s="208"/>
      <c r="AD216" s="208"/>
      <c r="AE216" s="208"/>
      <c r="AF216" s="208"/>
      <c r="AG216" s="208" t="s">
        <v>145</v>
      </c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5">
      <c r="A217" s="246">
        <v>77</v>
      </c>
      <c r="B217" s="247" t="s">
        <v>367</v>
      </c>
      <c r="C217" s="256" t="s">
        <v>368</v>
      </c>
      <c r="D217" s="248" t="s">
        <v>344</v>
      </c>
      <c r="E217" s="249">
        <v>1</v>
      </c>
      <c r="F217" s="250"/>
      <c r="G217" s="251">
        <f>ROUND(E217*F217,2)</f>
        <v>0</v>
      </c>
      <c r="H217" s="228">
        <v>0</v>
      </c>
      <c r="I217" s="227">
        <f>ROUND(E217*H217,2)</f>
        <v>0</v>
      </c>
      <c r="J217" s="228">
        <v>455.5</v>
      </c>
      <c r="K217" s="227">
        <f>ROUND(E217*J217,2)</f>
        <v>455.5</v>
      </c>
      <c r="L217" s="227">
        <v>15</v>
      </c>
      <c r="M217" s="227">
        <f>G217*(1+L217/100)</f>
        <v>0</v>
      </c>
      <c r="N217" s="227">
        <v>0</v>
      </c>
      <c r="O217" s="227">
        <f>ROUND(E217*N217,2)</f>
        <v>0</v>
      </c>
      <c r="P217" s="227">
        <v>0.125</v>
      </c>
      <c r="Q217" s="227">
        <f>ROUND(E217*P217,2)</f>
        <v>0.13</v>
      </c>
      <c r="R217" s="227"/>
      <c r="S217" s="227" t="s">
        <v>143</v>
      </c>
      <c r="T217" s="227" t="s">
        <v>143</v>
      </c>
      <c r="U217" s="227">
        <v>1.1499999999999999</v>
      </c>
      <c r="V217" s="227">
        <f>ROUND(E217*U217,2)</f>
        <v>1.1499999999999999</v>
      </c>
      <c r="W217" s="227"/>
      <c r="X217" s="227" t="s">
        <v>144</v>
      </c>
      <c r="Y217" s="208"/>
      <c r="Z217" s="208"/>
      <c r="AA217" s="208"/>
      <c r="AB217" s="208"/>
      <c r="AC217" s="208"/>
      <c r="AD217" s="208"/>
      <c r="AE217" s="208"/>
      <c r="AF217" s="208"/>
      <c r="AG217" s="208" t="s">
        <v>145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5">
      <c r="A218" s="246">
        <v>78</v>
      </c>
      <c r="B218" s="247" t="s">
        <v>369</v>
      </c>
      <c r="C218" s="256" t="s">
        <v>370</v>
      </c>
      <c r="D218" s="248" t="s">
        <v>344</v>
      </c>
      <c r="E218" s="249">
        <v>3</v>
      </c>
      <c r="F218" s="250"/>
      <c r="G218" s="251">
        <f>ROUND(E218*F218,2)</f>
        <v>0</v>
      </c>
      <c r="H218" s="228">
        <v>18.260000000000002</v>
      </c>
      <c r="I218" s="227">
        <f>ROUND(E218*H218,2)</f>
        <v>54.78</v>
      </c>
      <c r="J218" s="228">
        <v>171.74</v>
      </c>
      <c r="K218" s="227">
        <f>ROUND(E218*J218,2)</f>
        <v>515.22</v>
      </c>
      <c r="L218" s="227">
        <v>15</v>
      </c>
      <c r="M218" s="227">
        <f>G218*(1+L218/100)</f>
        <v>0</v>
      </c>
      <c r="N218" s="227">
        <v>3.0000000000000001E-5</v>
      </c>
      <c r="O218" s="227">
        <f>ROUND(E218*N218,2)</f>
        <v>0</v>
      </c>
      <c r="P218" s="227">
        <v>0</v>
      </c>
      <c r="Q218" s="227">
        <f>ROUND(E218*P218,2)</f>
        <v>0</v>
      </c>
      <c r="R218" s="227"/>
      <c r="S218" s="227" t="s">
        <v>143</v>
      </c>
      <c r="T218" s="227" t="s">
        <v>173</v>
      </c>
      <c r="U218" s="227">
        <v>0.33</v>
      </c>
      <c r="V218" s="227">
        <f>ROUND(E218*U218,2)</f>
        <v>0.99</v>
      </c>
      <c r="W218" s="227"/>
      <c r="X218" s="227" t="s">
        <v>144</v>
      </c>
      <c r="Y218" s="208"/>
      <c r="Z218" s="208"/>
      <c r="AA218" s="208"/>
      <c r="AB218" s="208"/>
      <c r="AC218" s="208"/>
      <c r="AD218" s="208"/>
      <c r="AE218" s="208"/>
      <c r="AF218" s="208"/>
      <c r="AG218" s="208" t="s">
        <v>145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5">
      <c r="A219" s="246">
        <v>79</v>
      </c>
      <c r="B219" s="247" t="s">
        <v>371</v>
      </c>
      <c r="C219" s="256" t="s">
        <v>372</v>
      </c>
      <c r="D219" s="248" t="s">
        <v>344</v>
      </c>
      <c r="E219" s="249">
        <v>1</v>
      </c>
      <c r="F219" s="250"/>
      <c r="G219" s="251">
        <f>ROUND(E219*F219,2)</f>
        <v>0</v>
      </c>
      <c r="H219" s="228">
        <v>0</v>
      </c>
      <c r="I219" s="227">
        <f>ROUND(E219*H219,2)</f>
        <v>0</v>
      </c>
      <c r="J219" s="228">
        <v>123</v>
      </c>
      <c r="K219" s="227">
        <f>ROUND(E219*J219,2)</f>
        <v>123</v>
      </c>
      <c r="L219" s="227">
        <v>15</v>
      </c>
      <c r="M219" s="227">
        <f>G219*(1+L219/100)</f>
        <v>0</v>
      </c>
      <c r="N219" s="227">
        <v>0</v>
      </c>
      <c r="O219" s="227">
        <f>ROUND(E219*N219,2)</f>
        <v>0</v>
      </c>
      <c r="P219" s="227">
        <v>6.7000000000000004E-2</v>
      </c>
      <c r="Q219" s="227">
        <f>ROUND(E219*P219,2)</f>
        <v>7.0000000000000007E-2</v>
      </c>
      <c r="R219" s="227"/>
      <c r="S219" s="227" t="s">
        <v>143</v>
      </c>
      <c r="T219" s="227" t="s">
        <v>143</v>
      </c>
      <c r="U219" s="227">
        <v>0.31</v>
      </c>
      <c r="V219" s="227">
        <f>ROUND(E219*U219,2)</f>
        <v>0.31</v>
      </c>
      <c r="W219" s="227"/>
      <c r="X219" s="227" t="s">
        <v>144</v>
      </c>
      <c r="Y219" s="208"/>
      <c r="Z219" s="208"/>
      <c r="AA219" s="208"/>
      <c r="AB219" s="208"/>
      <c r="AC219" s="208"/>
      <c r="AD219" s="208"/>
      <c r="AE219" s="208"/>
      <c r="AF219" s="208"/>
      <c r="AG219" s="208" t="s">
        <v>145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5">
      <c r="A220" s="246">
        <v>80</v>
      </c>
      <c r="B220" s="247" t="s">
        <v>373</v>
      </c>
      <c r="C220" s="256" t="s">
        <v>374</v>
      </c>
      <c r="D220" s="248" t="s">
        <v>344</v>
      </c>
      <c r="E220" s="249">
        <v>5</v>
      </c>
      <c r="F220" s="250"/>
      <c r="G220" s="251">
        <f>ROUND(E220*F220,2)</f>
        <v>0</v>
      </c>
      <c r="H220" s="228">
        <v>127.41</v>
      </c>
      <c r="I220" s="227">
        <f>ROUND(E220*H220,2)</f>
        <v>637.04999999999995</v>
      </c>
      <c r="J220" s="228">
        <v>116.09</v>
      </c>
      <c r="K220" s="227">
        <f>ROUND(E220*J220,2)</f>
        <v>580.45000000000005</v>
      </c>
      <c r="L220" s="227">
        <v>15</v>
      </c>
      <c r="M220" s="227">
        <f>G220*(1+L220/100)</f>
        <v>0</v>
      </c>
      <c r="N220" s="227">
        <v>1.7000000000000001E-4</v>
      </c>
      <c r="O220" s="227">
        <f>ROUND(E220*N220,2)</f>
        <v>0</v>
      </c>
      <c r="P220" s="227">
        <v>0</v>
      </c>
      <c r="Q220" s="227">
        <f>ROUND(E220*P220,2)</f>
        <v>0</v>
      </c>
      <c r="R220" s="227"/>
      <c r="S220" s="227" t="s">
        <v>143</v>
      </c>
      <c r="T220" s="227" t="s">
        <v>173</v>
      </c>
      <c r="U220" s="227">
        <v>0.22700000000000001</v>
      </c>
      <c r="V220" s="227">
        <f>ROUND(E220*U220,2)</f>
        <v>1.1399999999999999</v>
      </c>
      <c r="W220" s="227"/>
      <c r="X220" s="227" t="s">
        <v>144</v>
      </c>
      <c r="Y220" s="208"/>
      <c r="Z220" s="208"/>
      <c r="AA220" s="208"/>
      <c r="AB220" s="208"/>
      <c r="AC220" s="208"/>
      <c r="AD220" s="208"/>
      <c r="AE220" s="208"/>
      <c r="AF220" s="208"/>
      <c r="AG220" s="208" t="s">
        <v>145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 x14ac:dyDescent="0.25">
      <c r="A221" s="246">
        <v>81</v>
      </c>
      <c r="B221" s="247" t="s">
        <v>375</v>
      </c>
      <c r="C221" s="256" t="s">
        <v>376</v>
      </c>
      <c r="D221" s="248" t="s">
        <v>344</v>
      </c>
      <c r="E221" s="249">
        <v>2</v>
      </c>
      <c r="F221" s="250"/>
      <c r="G221" s="251">
        <f>ROUND(E221*F221,2)</f>
        <v>0</v>
      </c>
      <c r="H221" s="228">
        <v>195.34</v>
      </c>
      <c r="I221" s="227">
        <f>ROUND(E221*H221,2)</f>
        <v>390.68</v>
      </c>
      <c r="J221" s="228">
        <v>63.66</v>
      </c>
      <c r="K221" s="227">
        <f>ROUND(E221*J221,2)</f>
        <v>127.32</v>
      </c>
      <c r="L221" s="227">
        <v>15</v>
      </c>
      <c r="M221" s="227">
        <f>G221*(1+L221/100)</f>
        <v>0</v>
      </c>
      <c r="N221" s="227">
        <v>2.4000000000000001E-4</v>
      </c>
      <c r="O221" s="227">
        <f>ROUND(E221*N221,2)</f>
        <v>0</v>
      </c>
      <c r="P221" s="227">
        <v>0</v>
      </c>
      <c r="Q221" s="227">
        <f>ROUND(E221*P221,2)</f>
        <v>0</v>
      </c>
      <c r="R221" s="227"/>
      <c r="S221" s="227" t="s">
        <v>143</v>
      </c>
      <c r="T221" s="227" t="s">
        <v>173</v>
      </c>
      <c r="U221" s="227">
        <v>0.124</v>
      </c>
      <c r="V221" s="227">
        <f>ROUND(E221*U221,2)</f>
        <v>0.25</v>
      </c>
      <c r="W221" s="227"/>
      <c r="X221" s="227" t="s">
        <v>144</v>
      </c>
      <c r="Y221" s="208"/>
      <c r="Z221" s="208"/>
      <c r="AA221" s="208"/>
      <c r="AB221" s="208"/>
      <c r="AC221" s="208"/>
      <c r="AD221" s="208"/>
      <c r="AE221" s="208"/>
      <c r="AF221" s="208"/>
      <c r="AG221" s="208" t="s">
        <v>145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ht="20.399999999999999" outlineLevel="1" x14ac:dyDescent="0.25">
      <c r="A222" s="246">
        <v>82</v>
      </c>
      <c r="B222" s="247" t="s">
        <v>377</v>
      </c>
      <c r="C222" s="256" t="s">
        <v>378</v>
      </c>
      <c r="D222" s="248" t="s">
        <v>155</v>
      </c>
      <c r="E222" s="249">
        <v>1</v>
      </c>
      <c r="F222" s="250"/>
      <c r="G222" s="251">
        <f>ROUND(E222*F222,2)</f>
        <v>0</v>
      </c>
      <c r="H222" s="228">
        <v>1800.68</v>
      </c>
      <c r="I222" s="227">
        <f>ROUND(E222*H222,2)</f>
        <v>1800.68</v>
      </c>
      <c r="J222" s="228">
        <v>224.32</v>
      </c>
      <c r="K222" s="227">
        <f>ROUND(E222*J222,2)</f>
        <v>224.32</v>
      </c>
      <c r="L222" s="227">
        <v>15</v>
      </c>
      <c r="M222" s="227">
        <f>G222*(1+L222/100)</f>
        <v>0</v>
      </c>
      <c r="N222" s="227">
        <v>1.64E-3</v>
      </c>
      <c r="O222" s="227">
        <f>ROUND(E222*N222,2)</f>
        <v>0</v>
      </c>
      <c r="P222" s="227">
        <v>0</v>
      </c>
      <c r="Q222" s="227">
        <f>ROUND(E222*P222,2)</f>
        <v>0</v>
      </c>
      <c r="R222" s="227"/>
      <c r="S222" s="227" t="s">
        <v>143</v>
      </c>
      <c r="T222" s="227" t="s">
        <v>143</v>
      </c>
      <c r="U222" s="227">
        <v>0.44500000000000001</v>
      </c>
      <c r="V222" s="227">
        <f>ROUND(E222*U222,2)</f>
        <v>0.45</v>
      </c>
      <c r="W222" s="227"/>
      <c r="X222" s="227" t="s">
        <v>144</v>
      </c>
      <c r="Y222" s="208"/>
      <c r="Z222" s="208"/>
      <c r="AA222" s="208"/>
      <c r="AB222" s="208"/>
      <c r="AC222" s="208"/>
      <c r="AD222" s="208"/>
      <c r="AE222" s="208"/>
      <c r="AF222" s="208"/>
      <c r="AG222" s="208" t="s">
        <v>145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5">
      <c r="A223" s="246">
        <v>83</v>
      </c>
      <c r="B223" s="247" t="s">
        <v>379</v>
      </c>
      <c r="C223" s="256" t="s">
        <v>380</v>
      </c>
      <c r="D223" s="248" t="s">
        <v>155</v>
      </c>
      <c r="E223" s="249">
        <v>1</v>
      </c>
      <c r="F223" s="250"/>
      <c r="G223" s="251">
        <f>ROUND(E223*F223,2)</f>
        <v>0</v>
      </c>
      <c r="H223" s="228">
        <v>2038.95</v>
      </c>
      <c r="I223" s="227">
        <f>ROUND(E223*H223,2)</f>
        <v>2038.95</v>
      </c>
      <c r="J223" s="228">
        <v>236.05</v>
      </c>
      <c r="K223" s="227">
        <f>ROUND(E223*J223,2)</f>
        <v>236.05</v>
      </c>
      <c r="L223" s="227">
        <v>15</v>
      </c>
      <c r="M223" s="227">
        <f>G223*(1+L223/100)</f>
        <v>0</v>
      </c>
      <c r="N223" s="227">
        <v>8.4999999999999995E-4</v>
      </c>
      <c r="O223" s="227">
        <f>ROUND(E223*N223,2)</f>
        <v>0</v>
      </c>
      <c r="P223" s="227">
        <v>0</v>
      </c>
      <c r="Q223" s="227">
        <f>ROUND(E223*P223,2)</f>
        <v>0</v>
      </c>
      <c r="R223" s="227"/>
      <c r="S223" s="227" t="s">
        <v>143</v>
      </c>
      <c r="T223" s="227" t="s">
        <v>202</v>
      </c>
      <c r="U223" s="227">
        <v>0.48499999999999999</v>
      </c>
      <c r="V223" s="227">
        <f>ROUND(E223*U223,2)</f>
        <v>0.49</v>
      </c>
      <c r="W223" s="227"/>
      <c r="X223" s="227" t="s">
        <v>144</v>
      </c>
      <c r="Y223" s="208"/>
      <c r="Z223" s="208"/>
      <c r="AA223" s="208"/>
      <c r="AB223" s="208"/>
      <c r="AC223" s="208"/>
      <c r="AD223" s="208"/>
      <c r="AE223" s="208"/>
      <c r="AF223" s="208"/>
      <c r="AG223" s="208" t="s">
        <v>145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5">
      <c r="A224" s="246">
        <v>84</v>
      </c>
      <c r="B224" s="247" t="s">
        <v>381</v>
      </c>
      <c r="C224" s="256" t="s">
        <v>382</v>
      </c>
      <c r="D224" s="248" t="s">
        <v>155</v>
      </c>
      <c r="E224" s="249">
        <v>2</v>
      </c>
      <c r="F224" s="250"/>
      <c r="G224" s="251">
        <f>ROUND(E224*F224,2)</f>
        <v>0</v>
      </c>
      <c r="H224" s="228">
        <v>7.11</v>
      </c>
      <c r="I224" s="227">
        <f>ROUND(E224*H224,2)</f>
        <v>14.22</v>
      </c>
      <c r="J224" s="228">
        <v>224.39</v>
      </c>
      <c r="K224" s="227">
        <f>ROUND(E224*J224,2)</f>
        <v>448.78</v>
      </c>
      <c r="L224" s="227">
        <v>15</v>
      </c>
      <c r="M224" s="227">
        <f>G224*(1+L224/100)</f>
        <v>0</v>
      </c>
      <c r="N224" s="227">
        <v>4.0000000000000003E-5</v>
      </c>
      <c r="O224" s="227">
        <f>ROUND(E224*N224,2)</f>
        <v>0</v>
      </c>
      <c r="P224" s="227">
        <v>0</v>
      </c>
      <c r="Q224" s="227">
        <f>ROUND(E224*P224,2)</f>
        <v>0</v>
      </c>
      <c r="R224" s="227"/>
      <c r="S224" s="227" t="s">
        <v>143</v>
      </c>
      <c r="T224" s="227" t="s">
        <v>143</v>
      </c>
      <c r="U224" s="227">
        <v>0.44500000000000001</v>
      </c>
      <c r="V224" s="227">
        <f>ROUND(E224*U224,2)</f>
        <v>0.89</v>
      </c>
      <c r="W224" s="227"/>
      <c r="X224" s="227" t="s">
        <v>144</v>
      </c>
      <c r="Y224" s="208"/>
      <c r="Z224" s="208"/>
      <c r="AA224" s="208"/>
      <c r="AB224" s="208"/>
      <c r="AC224" s="208"/>
      <c r="AD224" s="208"/>
      <c r="AE224" s="208"/>
      <c r="AF224" s="208"/>
      <c r="AG224" s="208" t="s">
        <v>145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5">
      <c r="A225" s="246">
        <v>85</v>
      </c>
      <c r="B225" s="247" t="s">
        <v>383</v>
      </c>
      <c r="C225" s="256" t="s">
        <v>384</v>
      </c>
      <c r="D225" s="248" t="s">
        <v>344</v>
      </c>
      <c r="E225" s="249">
        <v>3</v>
      </c>
      <c r="F225" s="250"/>
      <c r="G225" s="251">
        <f>ROUND(E225*F225,2)</f>
        <v>0</v>
      </c>
      <c r="H225" s="228">
        <v>0</v>
      </c>
      <c r="I225" s="227">
        <f>ROUND(E225*H225,2)</f>
        <v>0</v>
      </c>
      <c r="J225" s="228">
        <v>86</v>
      </c>
      <c r="K225" s="227">
        <f>ROUND(E225*J225,2)</f>
        <v>258</v>
      </c>
      <c r="L225" s="227">
        <v>15</v>
      </c>
      <c r="M225" s="227">
        <f>G225*(1+L225/100)</f>
        <v>0</v>
      </c>
      <c r="N225" s="227">
        <v>0</v>
      </c>
      <c r="O225" s="227">
        <f>ROUND(E225*N225,2)</f>
        <v>0</v>
      </c>
      <c r="P225" s="227">
        <v>1.56E-3</v>
      </c>
      <c r="Q225" s="227">
        <f>ROUND(E225*P225,2)</f>
        <v>0</v>
      </c>
      <c r="R225" s="227"/>
      <c r="S225" s="227" t="s">
        <v>143</v>
      </c>
      <c r="T225" s="227" t="s">
        <v>173</v>
      </c>
      <c r="U225" s="227">
        <v>0.217</v>
      </c>
      <c r="V225" s="227">
        <f>ROUND(E225*U225,2)</f>
        <v>0.65</v>
      </c>
      <c r="W225" s="227"/>
      <c r="X225" s="227" t="s">
        <v>144</v>
      </c>
      <c r="Y225" s="208"/>
      <c r="Z225" s="208"/>
      <c r="AA225" s="208"/>
      <c r="AB225" s="208"/>
      <c r="AC225" s="208"/>
      <c r="AD225" s="208"/>
      <c r="AE225" s="208"/>
      <c r="AF225" s="208"/>
      <c r="AG225" s="208" t="s">
        <v>145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ht="20.399999999999999" outlineLevel="1" x14ac:dyDescent="0.25">
      <c r="A226" s="246">
        <v>86</v>
      </c>
      <c r="B226" s="247" t="s">
        <v>385</v>
      </c>
      <c r="C226" s="256" t="s">
        <v>386</v>
      </c>
      <c r="D226" s="248" t="s">
        <v>155</v>
      </c>
      <c r="E226" s="249">
        <v>2</v>
      </c>
      <c r="F226" s="250"/>
      <c r="G226" s="251">
        <f>ROUND(E226*F226,2)</f>
        <v>0</v>
      </c>
      <c r="H226" s="228">
        <v>433.94</v>
      </c>
      <c r="I226" s="227">
        <f>ROUND(E226*H226,2)</f>
        <v>867.88</v>
      </c>
      <c r="J226" s="228">
        <v>126.06</v>
      </c>
      <c r="K226" s="227">
        <f>ROUND(E226*J226,2)</f>
        <v>252.12</v>
      </c>
      <c r="L226" s="227">
        <v>15</v>
      </c>
      <c r="M226" s="227">
        <f>G226*(1+L226/100)</f>
        <v>0</v>
      </c>
      <c r="N226" s="227">
        <v>2.0000000000000001E-4</v>
      </c>
      <c r="O226" s="227">
        <f>ROUND(E226*N226,2)</f>
        <v>0</v>
      </c>
      <c r="P226" s="227">
        <v>0</v>
      </c>
      <c r="Q226" s="227">
        <f>ROUND(E226*P226,2)</f>
        <v>0</v>
      </c>
      <c r="R226" s="227"/>
      <c r="S226" s="227" t="s">
        <v>143</v>
      </c>
      <c r="T226" s="227" t="s">
        <v>173</v>
      </c>
      <c r="U226" s="227">
        <v>0.246</v>
      </c>
      <c r="V226" s="227">
        <f>ROUND(E226*U226,2)</f>
        <v>0.49</v>
      </c>
      <c r="W226" s="227"/>
      <c r="X226" s="227" t="s">
        <v>144</v>
      </c>
      <c r="Y226" s="208"/>
      <c r="Z226" s="208"/>
      <c r="AA226" s="208"/>
      <c r="AB226" s="208"/>
      <c r="AC226" s="208"/>
      <c r="AD226" s="208"/>
      <c r="AE226" s="208"/>
      <c r="AF226" s="208"/>
      <c r="AG226" s="208" t="s">
        <v>145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ht="20.399999999999999" outlineLevel="1" x14ac:dyDescent="0.25">
      <c r="A227" s="246">
        <v>87</v>
      </c>
      <c r="B227" s="247" t="s">
        <v>387</v>
      </c>
      <c r="C227" s="256" t="s">
        <v>388</v>
      </c>
      <c r="D227" s="248" t="s">
        <v>155</v>
      </c>
      <c r="E227" s="249">
        <v>1</v>
      </c>
      <c r="F227" s="250"/>
      <c r="G227" s="251">
        <f>ROUND(E227*F227,2)</f>
        <v>0</v>
      </c>
      <c r="H227" s="228">
        <v>308.99</v>
      </c>
      <c r="I227" s="227">
        <f>ROUND(E227*H227,2)</f>
        <v>308.99</v>
      </c>
      <c r="J227" s="228">
        <v>124.01</v>
      </c>
      <c r="K227" s="227">
        <f>ROUND(E227*J227,2)</f>
        <v>124.01</v>
      </c>
      <c r="L227" s="227">
        <v>15</v>
      </c>
      <c r="M227" s="227">
        <f>G227*(1+L227/100)</f>
        <v>0</v>
      </c>
      <c r="N227" s="227">
        <v>9.0000000000000006E-5</v>
      </c>
      <c r="O227" s="227">
        <f>ROUND(E227*N227,2)</f>
        <v>0</v>
      </c>
      <c r="P227" s="227">
        <v>0</v>
      </c>
      <c r="Q227" s="227">
        <f>ROUND(E227*P227,2)</f>
        <v>0</v>
      </c>
      <c r="R227" s="227"/>
      <c r="S227" s="227" t="s">
        <v>143</v>
      </c>
      <c r="T227" s="227" t="s">
        <v>143</v>
      </c>
      <c r="U227" s="227">
        <v>0.246</v>
      </c>
      <c r="V227" s="227">
        <f>ROUND(E227*U227,2)</f>
        <v>0.25</v>
      </c>
      <c r="W227" s="227"/>
      <c r="X227" s="227" t="s">
        <v>144</v>
      </c>
      <c r="Y227" s="208"/>
      <c r="Z227" s="208"/>
      <c r="AA227" s="208"/>
      <c r="AB227" s="208"/>
      <c r="AC227" s="208"/>
      <c r="AD227" s="208"/>
      <c r="AE227" s="208"/>
      <c r="AF227" s="208"/>
      <c r="AG227" s="208" t="s">
        <v>145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5">
      <c r="A228" s="246">
        <v>88</v>
      </c>
      <c r="B228" s="247" t="s">
        <v>389</v>
      </c>
      <c r="C228" s="256" t="s">
        <v>390</v>
      </c>
      <c r="D228" s="248" t="s">
        <v>155</v>
      </c>
      <c r="E228" s="249">
        <v>1</v>
      </c>
      <c r="F228" s="250"/>
      <c r="G228" s="251">
        <f>ROUND(E228*F228,2)</f>
        <v>0</v>
      </c>
      <c r="H228" s="228">
        <v>353.7</v>
      </c>
      <c r="I228" s="227">
        <f>ROUND(E228*H228,2)</f>
        <v>353.7</v>
      </c>
      <c r="J228" s="228">
        <v>128.80000000000001</v>
      </c>
      <c r="K228" s="227">
        <f>ROUND(E228*J228,2)</f>
        <v>128.80000000000001</v>
      </c>
      <c r="L228" s="227">
        <v>15</v>
      </c>
      <c r="M228" s="227">
        <f>G228*(1+L228/100)</f>
        <v>0</v>
      </c>
      <c r="N228" s="227">
        <v>2.5999999999999998E-4</v>
      </c>
      <c r="O228" s="227">
        <f>ROUND(E228*N228,2)</f>
        <v>0</v>
      </c>
      <c r="P228" s="227">
        <v>0</v>
      </c>
      <c r="Q228" s="227">
        <f>ROUND(E228*P228,2)</f>
        <v>0</v>
      </c>
      <c r="R228" s="227"/>
      <c r="S228" s="227" t="s">
        <v>143</v>
      </c>
      <c r="T228" s="227" t="s">
        <v>173</v>
      </c>
      <c r="U228" s="227">
        <v>0.246</v>
      </c>
      <c r="V228" s="227">
        <f>ROUND(E228*U228,2)</f>
        <v>0.25</v>
      </c>
      <c r="W228" s="227"/>
      <c r="X228" s="227" t="s">
        <v>144</v>
      </c>
      <c r="Y228" s="208"/>
      <c r="Z228" s="208"/>
      <c r="AA228" s="208"/>
      <c r="AB228" s="208"/>
      <c r="AC228" s="208"/>
      <c r="AD228" s="208"/>
      <c r="AE228" s="208"/>
      <c r="AF228" s="208"/>
      <c r="AG228" s="208" t="s">
        <v>145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5">
      <c r="A229" s="246">
        <v>89</v>
      </c>
      <c r="B229" s="247" t="s">
        <v>391</v>
      </c>
      <c r="C229" s="256" t="s">
        <v>392</v>
      </c>
      <c r="D229" s="248" t="s">
        <v>155</v>
      </c>
      <c r="E229" s="249">
        <v>1</v>
      </c>
      <c r="F229" s="250"/>
      <c r="G229" s="251">
        <f>ROUND(E229*F229,2)</f>
        <v>0</v>
      </c>
      <c r="H229" s="228">
        <v>241.71</v>
      </c>
      <c r="I229" s="227">
        <f>ROUND(E229*H229,2)</f>
        <v>241.71</v>
      </c>
      <c r="J229" s="228">
        <v>125.79</v>
      </c>
      <c r="K229" s="227">
        <f>ROUND(E229*J229,2)</f>
        <v>125.79</v>
      </c>
      <c r="L229" s="227">
        <v>15</v>
      </c>
      <c r="M229" s="227">
        <f>G229*(1+L229/100)</f>
        <v>0</v>
      </c>
      <c r="N229" s="227">
        <v>2.0000000000000001E-4</v>
      </c>
      <c r="O229" s="227">
        <f>ROUND(E229*N229,2)</f>
        <v>0</v>
      </c>
      <c r="P229" s="227">
        <v>0</v>
      </c>
      <c r="Q229" s="227">
        <f>ROUND(E229*P229,2)</f>
        <v>0</v>
      </c>
      <c r="R229" s="227"/>
      <c r="S229" s="227" t="s">
        <v>143</v>
      </c>
      <c r="T229" s="227" t="s">
        <v>173</v>
      </c>
      <c r="U229" s="227">
        <v>0.246</v>
      </c>
      <c r="V229" s="227">
        <f>ROUND(E229*U229,2)</f>
        <v>0.25</v>
      </c>
      <c r="W229" s="227"/>
      <c r="X229" s="227" t="s">
        <v>144</v>
      </c>
      <c r="Y229" s="208"/>
      <c r="Z229" s="208"/>
      <c r="AA229" s="208"/>
      <c r="AB229" s="208"/>
      <c r="AC229" s="208"/>
      <c r="AD229" s="208"/>
      <c r="AE229" s="208"/>
      <c r="AF229" s="208"/>
      <c r="AG229" s="208" t="s">
        <v>145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5">
      <c r="A230" s="246">
        <v>90</v>
      </c>
      <c r="B230" s="247" t="s">
        <v>393</v>
      </c>
      <c r="C230" s="256" t="s">
        <v>394</v>
      </c>
      <c r="D230" s="248" t="s">
        <v>155</v>
      </c>
      <c r="E230" s="249">
        <v>1</v>
      </c>
      <c r="F230" s="250"/>
      <c r="G230" s="251">
        <f>ROUND(E230*F230,2)</f>
        <v>0</v>
      </c>
      <c r="H230" s="228">
        <v>2306.71</v>
      </c>
      <c r="I230" s="227">
        <f>ROUND(E230*H230,2)</f>
        <v>2306.71</v>
      </c>
      <c r="J230" s="228">
        <v>318.29000000000002</v>
      </c>
      <c r="K230" s="227">
        <f>ROUND(E230*J230,2)</f>
        <v>318.29000000000002</v>
      </c>
      <c r="L230" s="227">
        <v>15</v>
      </c>
      <c r="M230" s="227">
        <f>G230*(1+L230/100)</f>
        <v>0</v>
      </c>
      <c r="N230" s="227">
        <v>4.453E-2</v>
      </c>
      <c r="O230" s="227">
        <f>ROUND(E230*N230,2)</f>
        <v>0.04</v>
      </c>
      <c r="P230" s="227">
        <v>4.2529999999999998E-2</v>
      </c>
      <c r="Q230" s="227">
        <f>ROUND(E230*P230,2)</f>
        <v>0.04</v>
      </c>
      <c r="R230" s="227"/>
      <c r="S230" s="227" t="s">
        <v>143</v>
      </c>
      <c r="T230" s="227" t="s">
        <v>202</v>
      </c>
      <c r="U230" s="227">
        <v>0.65400000000000003</v>
      </c>
      <c r="V230" s="227">
        <f>ROUND(E230*U230,2)</f>
        <v>0.65</v>
      </c>
      <c r="W230" s="227"/>
      <c r="X230" s="227" t="s">
        <v>144</v>
      </c>
      <c r="Y230" s="208"/>
      <c r="Z230" s="208"/>
      <c r="AA230" s="208"/>
      <c r="AB230" s="208"/>
      <c r="AC230" s="208"/>
      <c r="AD230" s="208"/>
      <c r="AE230" s="208"/>
      <c r="AF230" s="208"/>
      <c r="AG230" s="208" t="s">
        <v>145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5">
      <c r="A231" s="240">
        <v>91</v>
      </c>
      <c r="B231" s="241" t="s">
        <v>395</v>
      </c>
      <c r="C231" s="254" t="s">
        <v>396</v>
      </c>
      <c r="D231" s="242" t="s">
        <v>165</v>
      </c>
      <c r="E231" s="243">
        <v>0.24</v>
      </c>
      <c r="F231" s="244"/>
      <c r="G231" s="245">
        <f>ROUND(E231*F231,2)</f>
        <v>0</v>
      </c>
      <c r="H231" s="228">
        <v>29.26</v>
      </c>
      <c r="I231" s="227">
        <f>ROUND(E231*H231,2)</f>
        <v>7.02</v>
      </c>
      <c r="J231" s="228">
        <v>1076.74</v>
      </c>
      <c r="K231" s="227">
        <f>ROUND(E231*J231,2)</f>
        <v>258.42</v>
      </c>
      <c r="L231" s="227">
        <v>15</v>
      </c>
      <c r="M231" s="227">
        <f>G231*(1+L231/100)</f>
        <v>0</v>
      </c>
      <c r="N231" s="227">
        <v>8.0000000000000007E-5</v>
      </c>
      <c r="O231" s="227">
        <f>ROUND(E231*N231,2)</f>
        <v>0</v>
      </c>
      <c r="P231" s="227">
        <v>0</v>
      </c>
      <c r="Q231" s="227">
        <f>ROUND(E231*P231,2)</f>
        <v>0</v>
      </c>
      <c r="R231" s="227"/>
      <c r="S231" s="227" t="s">
        <v>143</v>
      </c>
      <c r="T231" s="227" t="s">
        <v>173</v>
      </c>
      <c r="U231" s="227">
        <v>2.1</v>
      </c>
      <c r="V231" s="227">
        <f>ROUND(E231*U231,2)</f>
        <v>0.5</v>
      </c>
      <c r="W231" s="227"/>
      <c r="X231" s="227" t="s">
        <v>144</v>
      </c>
      <c r="Y231" s="208"/>
      <c r="Z231" s="208"/>
      <c r="AA231" s="208"/>
      <c r="AB231" s="208"/>
      <c r="AC231" s="208"/>
      <c r="AD231" s="208"/>
      <c r="AE231" s="208"/>
      <c r="AF231" s="208"/>
      <c r="AG231" s="208" t="s">
        <v>145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5">
      <c r="A232" s="225"/>
      <c r="B232" s="226"/>
      <c r="C232" s="255" t="s">
        <v>397</v>
      </c>
      <c r="D232" s="229"/>
      <c r="E232" s="230">
        <v>0.24</v>
      </c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147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ht="20.399999999999999" outlineLevel="1" x14ac:dyDescent="0.25">
      <c r="A233" s="246">
        <v>92</v>
      </c>
      <c r="B233" s="247" t="s">
        <v>398</v>
      </c>
      <c r="C233" s="256" t="s">
        <v>399</v>
      </c>
      <c r="D233" s="248" t="s">
        <v>155</v>
      </c>
      <c r="E233" s="249">
        <v>1</v>
      </c>
      <c r="F233" s="250"/>
      <c r="G233" s="251">
        <f>ROUND(E233*F233,2)</f>
        <v>0</v>
      </c>
      <c r="H233" s="228">
        <v>1073</v>
      </c>
      <c r="I233" s="227">
        <f>ROUND(E233*H233,2)</f>
        <v>1073</v>
      </c>
      <c r="J233" s="228">
        <v>0</v>
      </c>
      <c r="K233" s="227">
        <f>ROUND(E233*J233,2)</f>
        <v>0</v>
      </c>
      <c r="L233" s="227">
        <v>15</v>
      </c>
      <c r="M233" s="227">
        <f>G233*(1+L233/100)</f>
        <v>0</v>
      </c>
      <c r="N233" s="227">
        <v>1.2999999999999999E-2</v>
      </c>
      <c r="O233" s="227">
        <f>ROUND(E233*N233,2)</f>
        <v>0.01</v>
      </c>
      <c r="P233" s="227">
        <v>0</v>
      </c>
      <c r="Q233" s="227">
        <f>ROUND(E233*P233,2)</f>
        <v>0</v>
      </c>
      <c r="R233" s="227"/>
      <c r="S233" s="227" t="s">
        <v>143</v>
      </c>
      <c r="T233" s="227" t="s">
        <v>143</v>
      </c>
      <c r="U233" s="227">
        <v>0</v>
      </c>
      <c r="V233" s="227">
        <f>ROUND(E233*U233,2)</f>
        <v>0</v>
      </c>
      <c r="W233" s="227"/>
      <c r="X233" s="227" t="s">
        <v>281</v>
      </c>
      <c r="Y233" s="208"/>
      <c r="Z233" s="208"/>
      <c r="AA233" s="208"/>
      <c r="AB233" s="208"/>
      <c r="AC233" s="208"/>
      <c r="AD233" s="208"/>
      <c r="AE233" s="208"/>
      <c r="AF233" s="208"/>
      <c r="AG233" s="208" t="s">
        <v>400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5">
      <c r="A234" s="246">
        <v>93</v>
      </c>
      <c r="B234" s="247" t="s">
        <v>401</v>
      </c>
      <c r="C234" s="256" t="s">
        <v>402</v>
      </c>
      <c r="D234" s="248" t="s">
        <v>155</v>
      </c>
      <c r="E234" s="249">
        <v>2</v>
      </c>
      <c r="F234" s="250"/>
      <c r="G234" s="251">
        <f>ROUND(E234*F234,2)</f>
        <v>0</v>
      </c>
      <c r="H234" s="228">
        <v>345</v>
      </c>
      <c r="I234" s="227">
        <f>ROUND(E234*H234,2)</f>
        <v>690</v>
      </c>
      <c r="J234" s="228">
        <v>0</v>
      </c>
      <c r="K234" s="227">
        <f>ROUND(E234*J234,2)</f>
        <v>0</v>
      </c>
      <c r="L234" s="227">
        <v>15</v>
      </c>
      <c r="M234" s="227">
        <f>G234*(1+L234/100)</f>
        <v>0</v>
      </c>
      <c r="N234" s="227">
        <v>8.9999999999999998E-4</v>
      </c>
      <c r="O234" s="227">
        <f>ROUND(E234*N234,2)</f>
        <v>0</v>
      </c>
      <c r="P234" s="227">
        <v>0</v>
      </c>
      <c r="Q234" s="227">
        <f>ROUND(E234*P234,2)</f>
        <v>0</v>
      </c>
      <c r="R234" s="227"/>
      <c r="S234" s="227" t="s">
        <v>172</v>
      </c>
      <c r="T234" s="227" t="s">
        <v>173</v>
      </c>
      <c r="U234" s="227">
        <v>0</v>
      </c>
      <c r="V234" s="227">
        <f>ROUND(E234*U234,2)</f>
        <v>0</v>
      </c>
      <c r="W234" s="227"/>
      <c r="X234" s="227" t="s">
        <v>174</v>
      </c>
      <c r="Y234" s="208"/>
      <c r="Z234" s="208"/>
      <c r="AA234" s="208"/>
      <c r="AB234" s="208"/>
      <c r="AC234" s="208"/>
      <c r="AD234" s="208"/>
      <c r="AE234" s="208"/>
      <c r="AF234" s="208"/>
      <c r="AG234" s="208" t="s">
        <v>175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ht="20.399999999999999" outlineLevel="1" x14ac:dyDescent="0.25">
      <c r="A235" s="246">
        <v>94</v>
      </c>
      <c r="B235" s="247" t="s">
        <v>403</v>
      </c>
      <c r="C235" s="256" t="s">
        <v>404</v>
      </c>
      <c r="D235" s="248" t="s">
        <v>155</v>
      </c>
      <c r="E235" s="249">
        <v>1</v>
      </c>
      <c r="F235" s="250"/>
      <c r="G235" s="251">
        <f>ROUND(E235*F235,2)</f>
        <v>0</v>
      </c>
      <c r="H235" s="228">
        <v>1140</v>
      </c>
      <c r="I235" s="227">
        <f>ROUND(E235*H235,2)</f>
        <v>1140</v>
      </c>
      <c r="J235" s="228">
        <v>0</v>
      </c>
      <c r="K235" s="227">
        <f>ROUND(E235*J235,2)</f>
        <v>0</v>
      </c>
      <c r="L235" s="227">
        <v>15</v>
      </c>
      <c r="M235" s="227">
        <f>G235*(1+L235/100)</f>
        <v>0</v>
      </c>
      <c r="N235" s="227">
        <v>8.0000000000000004E-4</v>
      </c>
      <c r="O235" s="227">
        <f>ROUND(E235*N235,2)</f>
        <v>0</v>
      </c>
      <c r="P235" s="227">
        <v>0</v>
      </c>
      <c r="Q235" s="227">
        <f>ROUND(E235*P235,2)</f>
        <v>0</v>
      </c>
      <c r="R235" s="227" t="s">
        <v>178</v>
      </c>
      <c r="S235" s="227" t="s">
        <v>143</v>
      </c>
      <c r="T235" s="227" t="s">
        <v>173</v>
      </c>
      <c r="U235" s="227">
        <v>0</v>
      </c>
      <c r="V235" s="227">
        <f>ROUND(E235*U235,2)</f>
        <v>0</v>
      </c>
      <c r="W235" s="227"/>
      <c r="X235" s="227" t="s">
        <v>174</v>
      </c>
      <c r="Y235" s="208"/>
      <c r="Z235" s="208"/>
      <c r="AA235" s="208"/>
      <c r="AB235" s="208"/>
      <c r="AC235" s="208"/>
      <c r="AD235" s="208"/>
      <c r="AE235" s="208"/>
      <c r="AF235" s="208"/>
      <c r="AG235" s="208" t="s">
        <v>175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5">
      <c r="A236" s="246">
        <v>95</v>
      </c>
      <c r="B236" s="247" t="s">
        <v>405</v>
      </c>
      <c r="C236" s="256" t="s">
        <v>406</v>
      </c>
      <c r="D236" s="248" t="s">
        <v>155</v>
      </c>
      <c r="E236" s="249">
        <v>1</v>
      </c>
      <c r="F236" s="250"/>
      <c r="G236" s="251">
        <f>ROUND(E236*F236,2)</f>
        <v>0</v>
      </c>
      <c r="H236" s="228">
        <v>480</v>
      </c>
      <c r="I236" s="227">
        <f>ROUND(E236*H236,2)</f>
        <v>480</v>
      </c>
      <c r="J236" s="228">
        <v>0</v>
      </c>
      <c r="K236" s="227">
        <f>ROUND(E236*J236,2)</f>
        <v>0</v>
      </c>
      <c r="L236" s="227">
        <v>15</v>
      </c>
      <c r="M236" s="227">
        <f>G236*(1+L236/100)</f>
        <v>0</v>
      </c>
      <c r="N236" s="227">
        <v>2E-3</v>
      </c>
      <c r="O236" s="227">
        <f>ROUND(E236*N236,2)</f>
        <v>0</v>
      </c>
      <c r="P236" s="227">
        <v>0</v>
      </c>
      <c r="Q236" s="227">
        <f>ROUND(E236*P236,2)</f>
        <v>0</v>
      </c>
      <c r="R236" s="227"/>
      <c r="S236" s="227" t="s">
        <v>172</v>
      </c>
      <c r="T236" s="227" t="s">
        <v>173</v>
      </c>
      <c r="U236" s="227">
        <v>0</v>
      </c>
      <c r="V236" s="227">
        <f>ROUND(E236*U236,2)</f>
        <v>0</v>
      </c>
      <c r="W236" s="227"/>
      <c r="X236" s="227" t="s">
        <v>174</v>
      </c>
      <c r="Y236" s="208"/>
      <c r="Z236" s="208"/>
      <c r="AA236" s="208"/>
      <c r="AB236" s="208"/>
      <c r="AC236" s="208"/>
      <c r="AD236" s="208"/>
      <c r="AE236" s="208"/>
      <c r="AF236" s="208"/>
      <c r="AG236" s="208" t="s">
        <v>175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5">
      <c r="A237" s="246">
        <v>96</v>
      </c>
      <c r="B237" s="247" t="s">
        <v>407</v>
      </c>
      <c r="C237" s="256" t="s">
        <v>408</v>
      </c>
      <c r="D237" s="248" t="s">
        <v>155</v>
      </c>
      <c r="E237" s="249">
        <v>1</v>
      </c>
      <c r="F237" s="250"/>
      <c r="G237" s="251">
        <f>ROUND(E237*F237,2)</f>
        <v>0</v>
      </c>
      <c r="H237" s="228">
        <v>5850</v>
      </c>
      <c r="I237" s="227">
        <f>ROUND(E237*H237,2)</f>
        <v>5850</v>
      </c>
      <c r="J237" s="228">
        <v>0</v>
      </c>
      <c r="K237" s="227">
        <f>ROUND(E237*J237,2)</f>
        <v>0</v>
      </c>
      <c r="L237" s="227">
        <v>15</v>
      </c>
      <c r="M237" s="227">
        <f>G237*(1+L237/100)</f>
        <v>0</v>
      </c>
      <c r="N237" s="227">
        <v>4.5999999999999999E-2</v>
      </c>
      <c r="O237" s="227">
        <f>ROUND(E237*N237,2)</f>
        <v>0.05</v>
      </c>
      <c r="P237" s="227">
        <v>0</v>
      </c>
      <c r="Q237" s="227">
        <f>ROUND(E237*P237,2)</f>
        <v>0</v>
      </c>
      <c r="R237" s="227" t="s">
        <v>178</v>
      </c>
      <c r="S237" s="227" t="s">
        <v>143</v>
      </c>
      <c r="T237" s="227" t="s">
        <v>173</v>
      </c>
      <c r="U237" s="227">
        <v>0</v>
      </c>
      <c r="V237" s="227">
        <f>ROUND(E237*U237,2)</f>
        <v>0</v>
      </c>
      <c r="W237" s="227"/>
      <c r="X237" s="227" t="s">
        <v>174</v>
      </c>
      <c r="Y237" s="208"/>
      <c r="Z237" s="208"/>
      <c r="AA237" s="208"/>
      <c r="AB237" s="208"/>
      <c r="AC237" s="208"/>
      <c r="AD237" s="208"/>
      <c r="AE237" s="208"/>
      <c r="AF237" s="208"/>
      <c r="AG237" s="208" t="s">
        <v>175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5">
      <c r="A238" s="246">
        <v>97</v>
      </c>
      <c r="B238" s="247" t="s">
        <v>409</v>
      </c>
      <c r="C238" s="256" t="s">
        <v>410</v>
      </c>
      <c r="D238" s="248" t="s">
        <v>171</v>
      </c>
      <c r="E238" s="249">
        <v>1</v>
      </c>
      <c r="F238" s="250"/>
      <c r="G238" s="251">
        <f>ROUND(E238*F238,2)</f>
        <v>0</v>
      </c>
      <c r="H238" s="228">
        <v>850</v>
      </c>
      <c r="I238" s="227">
        <f>ROUND(E238*H238,2)</f>
        <v>850</v>
      </c>
      <c r="J238" s="228">
        <v>0</v>
      </c>
      <c r="K238" s="227">
        <f>ROUND(E238*J238,2)</f>
        <v>0</v>
      </c>
      <c r="L238" s="227">
        <v>15</v>
      </c>
      <c r="M238" s="227">
        <f>G238*(1+L238/100)</f>
        <v>0</v>
      </c>
      <c r="N238" s="227">
        <v>0.01</v>
      </c>
      <c r="O238" s="227">
        <f>ROUND(E238*N238,2)</f>
        <v>0.01</v>
      </c>
      <c r="P238" s="227">
        <v>0</v>
      </c>
      <c r="Q238" s="227">
        <f>ROUND(E238*P238,2)</f>
        <v>0</v>
      </c>
      <c r="R238" s="227" t="s">
        <v>178</v>
      </c>
      <c r="S238" s="227" t="s">
        <v>143</v>
      </c>
      <c r="T238" s="227" t="s">
        <v>173</v>
      </c>
      <c r="U238" s="227">
        <v>0</v>
      </c>
      <c r="V238" s="227">
        <f>ROUND(E238*U238,2)</f>
        <v>0</v>
      </c>
      <c r="W238" s="227"/>
      <c r="X238" s="227" t="s">
        <v>174</v>
      </c>
      <c r="Y238" s="208"/>
      <c r="Z238" s="208"/>
      <c r="AA238" s="208"/>
      <c r="AB238" s="208"/>
      <c r="AC238" s="208"/>
      <c r="AD238" s="208"/>
      <c r="AE238" s="208"/>
      <c r="AF238" s="208"/>
      <c r="AG238" s="208" t="s">
        <v>175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5">
      <c r="A239" s="246">
        <v>98</v>
      </c>
      <c r="B239" s="247" t="s">
        <v>411</v>
      </c>
      <c r="C239" s="256" t="s">
        <v>412</v>
      </c>
      <c r="D239" s="248" t="s">
        <v>344</v>
      </c>
      <c r="E239" s="249">
        <v>1</v>
      </c>
      <c r="F239" s="250"/>
      <c r="G239" s="251">
        <f>ROUND(E239*F239,2)</f>
        <v>0</v>
      </c>
      <c r="H239" s="228">
        <v>0</v>
      </c>
      <c r="I239" s="227">
        <f>ROUND(E239*H239,2)</f>
        <v>0</v>
      </c>
      <c r="J239" s="228">
        <v>233.5</v>
      </c>
      <c r="K239" s="227">
        <f>ROUND(E239*J239,2)</f>
        <v>233.5</v>
      </c>
      <c r="L239" s="227">
        <v>15</v>
      </c>
      <c r="M239" s="227">
        <f>G239*(1+L239/100)</f>
        <v>0</v>
      </c>
      <c r="N239" s="227">
        <v>0</v>
      </c>
      <c r="O239" s="227">
        <f>ROUND(E239*N239,2)</f>
        <v>0</v>
      </c>
      <c r="P239" s="227">
        <v>1.933E-2</v>
      </c>
      <c r="Q239" s="227">
        <f>ROUND(E239*P239,2)</f>
        <v>0.02</v>
      </c>
      <c r="R239" s="227"/>
      <c r="S239" s="227" t="s">
        <v>143</v>
      </c>
      <c r="T239" s="227" t="s">
        <v>173</v>
      </c>
      <c r="U239" s="227">
        <v>0</v>
      </c>
      <c r="V239" s="227">
        <f>ROUND(E239*U239,2)</f>
        <v>0</v>
      </c>
      <c r="W239" s="227"/>
      <c r="X239" s="227" t="s">
        <v>281</v>
      </c>
      <c r="Y239" s="208"/>
      <c r="Z239" s="208"/>
      <c r="AA239" s="208"/>
      <c r="AB239" s="208"/>
      <c r="AC239" s="208"/>
      <c r="AD239" s="208"/>
      <c r="AE239" s="208"/>
      <c r="AF239" s="208"/>
      <c r="AG239" s="208" t="s">
        <v>282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5">
      <c r="A240" s="246">
        <v>99</v>
      </c>
      <c r="B240" s="247" t="s">
        <v>413</v>
      </c>
      <c r="C240" s="256" t="s">
        <v>414</v>
      </c>
      <c r="D240" s="248" t="s">
        <v>344</v>
      </c>
      <c r="E240" s="249">
        <v>1</v>
      </c>
      <c r="F240" s="250"/>
      <c r="G240" s="251">
        <f>ROUND(E240*F240,2)</f>
        <v>0</v>
      </c>
      <c r="H240" s="228">
        <v>0</v>
      </c>
      <c r="I240" s="227">
        <f>ROUND(E240*H240,2)</f>
        <v>0</v>
      </c>
      <c r="J240" s="228">
        <v>151.5</v>
      </c>
      <c r="K240" s="227">
        <f>ROUND(E240*J240,2)</f>
        <v>151.5</v>
      </c>
      <c r="L240" s="227">
        <v>15</v>
      </c>
      <c r="M240" s="227">
        <f>G240*(1+L240/100)</f>
        <v>0</v>
      </c>
      <c r="N240" s="227">
        <v>0</v>
      </c>
      <c r="O240" s="227">
        <f>ROUND(E240*N240,2)</f>
        <v>0</v>
      </c>
      <c r="P240" s="227">
        <v>1.9460000000000002E-2</v>
      </c>
      <c r="Q240" s="227">
        <f>ROUND(E240*P240,2)</f>
        <v>0.02</v>
      </c>
      <c r="R240" s="227"/>
      <c r="S240" s="227" t="s">
        <v>143</v>
      </c>
      <c r="T240" s="227" t="s">
        <v>143</v>
      </c>
      <c r="U240" s="227">
        <v>0</v>
      </c>
      <c r="V240" s="227">
        <f>ROUND(E240*U240,2)</f>
        <v>0</v>
      </c>
      <c r="W240" s="227"/>
      <c r="X240" s="227" t="s">
        <v>281</v>
      </c>
      <c r="Y240" s="208"/>
      <c r="Z240" s="208"/>
      <c r="AA240" s="208"/>
      <c r="AB240" s="208"/>
      <c r="AC240" s="208"/>
      <c r="AD240" s="208"/>
      <c r="AE240" s="208"/>
      <c r="AF240" s="208"/>
      <c r="AG240" s="208" t="s">
        <v>282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5">
      <c r="A241" s="246">
        <v>100</v>
      </c>
      <c r="B241" s="247" t="s">
        <v>415</v>
      </c>
      <c r="C241" s="256" t="s">
        <v>416</v>
      </c>
      <c r="D241" s="248" t="s">
        <v>155</v>
      </c>
      <c r="E241" s="249">
        <v>1</v>
      </c>
      <c r="F241" s="250"/>
      <c r="G241" s="251">
        <f>ROUND(E241*F241,2)</f>
        <v>0</v>
      </c>
      <c r="H241" s="228">
        <v>0</v>
      </c>
      <c r="I241" s="227">
        <f>ROUND(E241*H241,2)</f>
        <v>0</v>
      </c>
      <c r="J241" s="228">
        <v>1112</v>
      </c>
      <c r="K241" s="227">
        <f>ROUND(E241*J241,2)</f>
        <v>1112</v>
      </c>
      <c r="L241" s="227">
        <v>15</v>
      </c>
      <c r="M241" s="227">
        <f>G241*(1+L241/100)</f>
        <v>0</v>
      </c>
      <c r="N241" s="227">
        <v>1.82E-3</v>
      </c>
      <c r="O241" s="227">
        <f>ROUND(E241*N241,2)</f>
        <v>0</v>
      </c>
      <c r="P241" s="227">
        <v>0</v>
      </c>
      <c r="Q241" s="227">
        <f>ROUND(E241*P241,2)</f>
        <v>0</v>
      </c>
      <c r="R241" s="227"/>
      <c r="S241" s="227" t="s">
        <v>143</v>
      </c>
      <c r="T241" s="227" t="s">
        <v>143</v>
      </c>
      <c r="U241" s="227">
        <v>0</v>
      </c>
      <c r="V241" s="227">
        <f>ROUND(E241*U241,2)</f>
        <v>0</v>
      </c>
      <c r="W241" s="227"/>
      <c r="X241" s="227" t="s">
        <v>281</v>
      </c>
      <c r="Y241" s="208"/>
      <c r="Z241" s="208"/>
      <c r="AA241" s="208"/>
      <c r="AB241" s="208"/>
      <c r="AC241" s="208"/>
      <c r="AD241" s="208"/>
      <c r="AE241" s="208"/>
      <c r="AF241" s="208"/>
      <c r="AG241" s="208" t="s">
        <v>282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5">
      <c r="A242" s="246">
        <v>101</v>
      </c>
      <c r="B242" s="247" t="s">
        <v>417</v>
      </c>
      <c r="C242" s="256" t="s">
        <v>418</v>
      </c>
      <c r="D242" s="248" t="s">
        <v>0</v>
      </c>
      <c r="E242" s="249">
        <v>328.31439999999998</v>
      </c>
      <c r="F242" s="250"/>
      <c r="G242" s="251">
        <f>ROUND(E242*F242,2)</f>
        <v>0</v>
      </c>
      <c r="H242" s="228">
        <v>0</v>
      </c>
      <c r="I242" s="227">
        <f>ROUND(E242*H242,2)</f>
        <v>0</v>
      </c>
      <c r="J242" s="228">
        <v>0.3</v>
      </c>
      <c r="K242" s="227">
        <f>ROUND(E242*J242,2)</f>
        <v>98.49</v>
      </c>
      <c r="L242" s="227">
        <v>15</v>
      </c>
      <c r="M242" s="227">
        <f>G242*(1+L242/100)</f>
        <v>0</v>
      </c>
      <c r="N242" s="227">
        <v>0</v>
      </c>
      <c r="O242" s="227">
        <f>ROUND(E242*N242,2)</f>
        <v>0</v>
      </c>
      <c r="P242" s="227">
        <v>0</v>
      </c>
      <c r="Q242" s="227">
        <f>ROUND(E242*P242,2)</f>
        <v>0</v>
      </c>
      <c r="R242" s="227"/>
      <c r="S242" s="227" t="s">
        <v>143</v>
      </c>
      <c r="T242" s="227" t="s">
        <v>143</v>
      </c>
      <c r="U242" s="227">
        <v>0</v>
      </c>
      <c r="V242" s="227">
        <f>ROUND(E242*U242,2)</f>
        <v>0</v>
      </c>
      <c r="W242" s="227"/>
      <c r="X242" s="227" t="s">
        <v>285</v>
      </c>
      <c r="Y242" s="208"/>
      <c r="Z242" s="208"/>
      <c r="AA242" s="208"/>
      <c r="AB242" s="208"/>
      <c r="AC242" s="208"/>
      <c r="AD242" s="208"/>
      <c r="AE242" s="208"/>
      <c r="AF242" s="208"/>
      <c r="AG242" s="208" t="s">
        <v>286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x14ac:dyDescent="0.25">
      <c r="A243" s="234" t="s">
        <v>138</v>
      </c>
      <c r="B243" s="235" t="s">
        <v>82</v>
      </c>
      <c r="C243" s="253" t="s">
        <v>83</v>
      </c>
      <c r="D243" s="236"/>
      <c r="E243" s="237"/>
      <c r="F243" s="238"/>
      <c r="G243" s="239">
        <f>SUMIF(AG244:AG246,"&lt;&gt;NOR",G244:G246)</f>
        <v>0</v>
      </c>
      <c r="H243" s="233"/>
      <c r="I243" s="233">
        <f>SUM(I244:I246)</f>
        <v>417</v>
      </c>
      <c r="J243" s="233"/>
      <c r="K243" s="233">
        <f>SUM(K244:K246)</f>
        <v>1041.33</v>
      </c>
      <c r="L243" s="233"/>
      <c r="M243" s="233">
        <f>SUM(M244:M246)</f>
        <v>0</v>
      </c>
      <c r="N243" s="233"/>
      <c r="O243" s="233">
        <f>SUM(O244:O246)</f>
        <v>0</v>
      </c>
      <c r="P243" s="233"/>
      <c r="Q243" s="233">
        <f>SUM(Q244:Q246)</f>
        <v>0</v>
      </c>
      <c r="R243" s="233"/>
      <c r="S243" s="233"/>
      <c r="T243" s="233"/>
      <c r="U243" s="233"/>
      <c r="V243" s="233">
        <f>SUM(V244:V246)</f>
        <v>2.25</v>
      </c>
      <c r="W243" s="233"/>
      <c r="X243" s="233"/>
      <c r="AG243" t="s">
        <v>139</v>
      </c>
    </row>
    <row r="244" spans="1:60" outlineLevel="1" x14ac:dyDescent="0.25">
      <c r="A244" s="246">
        <v>102</v>
      </c>
      <c r="B244" s="247" t="s">
        <v>419</v>
      </c>
      <c r="C244" s="256" t="s">
        <v>420</v>
      </c>
      <c r="D244" s="248" t="s">
        <v>155</v>
      </c>
      <c r="E244" s="249">
        <v>3</v>
      </c>
      <c r="F244" s="250"/>
      <c r="G244" s="251">
        <f>ROUND(E244*F244,2)</f>
        <v>0</v>
      </c>
      <c r="H244" s="228">
        <v>0</v>
      </c>
      <c r="I244" s="227">
        <f>ROUND(E244*H244,2)</f>
        <v>0</v>
      </c>
      <c r="J244" s="228">
        <v>344.5</v>
      </c>
      <c r="K244" s="227">
        <f>ROUND(E244*J244,2)</f>
        <v>1033.5</v>
      </c>
      <c r="L244" s="227">
        <v>15</v>
      </c>
      <c r="M244" s="227">
        <f>G244*(1+L244/100)</f>
        <v>0</v>
      </c>
      <c r="N244" s="227">
        <v>0</v>
      </c>
      <c r="O244" s="227">
        <f>ROUND(E244*N244,2)</f>
        <v>0</v>
      </c>
      <c r="P244" s="227">
        <v>0</v>
      </c>
      <c r="Q244" s="227">
        <f>ROUND(E244*P244,2)</f>
        <v>0</v>
      </c>
      <c r="R244" s="227"/>
      <c r="S244" s="227" t="s">
        <v>143</v>
      </c>
      <c r="T244" s="227" t="s">
        <v>143</v>
      </c>
      <c r="U244" s="227">
        <v>0.75</v>
      </c>
      <c r="V244" s="227">
        <f>ROUND(E244*U244,2)</f>
        <v>2.25</v>
      </c>
      <c r="W244" s="227"/>
      <c r="X244" s="227" t="s">
        <v>144</v>
      </c>
      <c r="Y244" s="208"/>
      <c r="Z244" s="208"/>
      <c r="AA244" s="208"/>
      <c r="AB244" s="208"/>
      <c r="AC244" s="208"/>
      <c r="AD244" s="208"/>
      <c r="AE244" s="208"/>
      <c r="AF244" s="208"/>
      <c r="AG244" s="208" t="s">
        <v>145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5">
      <c r="A245" s="246">
        <v>103</v>
      </c>
      <c r="B245" s="247" t="s">
        <v>421</v>
      </c>
      <c r="C245" s="256" t="s">
        <v>422</v>
      </c>
      <c r="D245" s="248" t="s">
        <v>155</v>
      </c>
      <c r="E245" s="249">
        <v>3</v>
      </c>
      <c r="F245" s="250"/>
      <c r="G245" s="251">
        <f>ROUND(E245*F245,2)</f>
        <v>0</v>
      </c>
      <c r="H245" s="228">
        <v>139</v>
      </c>
      <c r="I245" s="227">
        <f>ROUND(E245*H245,2)</f>
        <v>417</v>
      </c>
      <c r="J245" s="228">
        <v>0</v>
      </c>
      <c r="K245" s="227">
        <f>ROUND(E245*J245,2)</f>
        <v>0</v>
      </c>
      <c r="L245" s="227">
        <v>15</v>
      </c>
      <c r="M245" s="227">
        <f>G245*(1+L245/100)</f>
        <v>0</v>
      </c>
      <c r="N245" s="227">
        <v>8.0000000000000007E-5</v>
      </c>
      <c r="O245" s="227">
        <f>ROUND(E245*N245,2)</f>
        <v>0</v>
      </c>
      <c r="P245" s="227">
        <v>0</v>
      </c>
      <c r="Q245" s="227">
        <f>ROUND(E245*P245,2)</f>
        <v>0</v>
      </c>
      <c r="R245" s="227"/>
      <c r="S245" s="227" t="s">
        <v>172</v>
      </c>
      <c r="T245" s="227" t="s">
        <v>173</v>
      </c>
      <c r="U245" s="227">
        <v>0</v>
      </c>
      <c r="V245" s="227">
        <f>ROUND(E245*U245,2)</f>
        <v>0</v>
      </c>
      <c r="W245" s="227"/>
      <c r="X245" s="227" t="s">
        <v>174</v>
      </c>
      <c r="Y245" s="208"/>
      <c r="Z245" s="208"/>
      <c r="AA245" s="208"/>
      <c r="AB245" s="208"/>
      <c r="AC245" s="208"/>
      <c r="AD245" s="208"/>
      <c r="AE245" s="208"/>
      <c r="AF245" s="208"/>
      <c r="AG245" s="208" t="s">
        <v>175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5">
      <c r="A246" s="246">
        <v>104</v>
      </c>
      <c r="B246" s="247" t="s">
        <v>423</v>
      </c>
      <c r="C246" s="256" t="s">
        <v>424</v>
      </c>
      <c r="D246" s="248" t="s">
        <v>0</v>
      </c>
      <c r="E246" s="249">
        <v>14.505000000000001</v>
      </c>
      <c r="F246" s="250"/>
      <c r="G246" s="251">
        <f>ROUND(E246*F246,2)</f>
        <v>0</v>
      </c>
      <c r="H246" s="228">
        <v>0</v>
      </c>
      <c r="I246" s="227">
        <f>ROUND(E246*H246,2)</f>
        <v>0</v>
      </c>
      <c r="J246" s="228">
        <v>0.54</v>
      </c>
      <c r="K246" s="227">
        <f>ROUND(E246*J246,2)</f>
        <v>7.83</v>
      </c>
      <c r="L246" s="227">
        <v>15</v>
      </c>
      <c r="M246" s="227">
        <f>G246*(1+L246/100)</f>
        <v>0</v>
      </c>
      <c r="N246" s="227">
        <v>0</v>
      </c>
      <c r="O246" s="227">
        <f>ROUND(E246*N246,2)</f>
        <v>0</v>
      </c>
      <c r="P246" s="227">
        <v>0</v>
      </c>
      <c r="Q246" s="227">
        <f>ROUND(E246*P246,2)</f>
        <v>0</v>
      </c>
      <c r="R246" s="227"/>
      <c r="S246" s="227" t="s">
        <v>143</v>
      </c>
      <c r="T246" s="227" t="s">
        <v>173</v>
      </c>
      <c r="U246" s="227">
        <v>0</v>
      </c>
      <c r="V246" s="227">
        <f>ROUND(E246*U246,2)</f>
        <v>0</v>
      </c>
      <c r="W246" s="227"/>
      <c r="X246" s="227" t="s">
        <v>285</v>
      </c>
      <c r="Y246" s="208"/>
      <c r="Z246" s="208"/>
      <c r="AA246" s="208"/>
      <c r="AB246" s="208"/>
      <c r="AC246" s="208"/>
      <c r="AD246" s="208"/>
      <c r="AE246" s="208"/>
      <c r="AF246" s="208"/>
      <c r="AG246" s="208" t="s">
        <v>286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x14ac:dyDescent="0.25">
      <c r="A247" s="234" t="s">
        <v>138</v>
      </c>
      <c r="B247" s="235" t="s">
        <v>84</v>
      </c>
      <c r="C247" s="253" t="s">
        <v>85</v>
      </c>
      <c r="D247" s="236"/>
      <c r="E247" s="237"/>
      <c r="F247" s="238"/>
      <c r="G247" s="239">
        <f>SUMIF(AG248:AG282,"&lt;&gt;NOR",G248:G282)</f>
        <v>0</v>
      </c>
      <c r="H247" s="233"/>
      <c r="I247" s="233">
        <f>SUM(I248:I282)</f>
        <v>22936</v>
      </c>
      <c r="J247" s="233"/>
      <c r="K247" s="233">
        <f>SUM(K248:K282)</f>
        <v>68876.47</v>
      </c>
      <c r="L247" s="233"/>
      <c r="M247" s="233">
        <f>SUM(M248:M282)</f>
        <v>0</v>
      </c>
      <c r="N247" s="233"/>
      <c r="O247" s="233">
        <f>SUM(O248:O282)</f>
        <v>0.09</v>
      </c>
      <c r="P247" s="233"/>
      <c r="Q247" s="233">
        <f>SUM(Q248:Q282)</f>
        <v>0.27</v>
      </c>
      <c r="R247" s="233"/>
      <c r="S247" s="233"/>
      <c r="T247" s="233"/>
      <c r="U247" s="233"/>
      <c r="V247" s="233">
        <f>SUM(V248:V282)</f>
        <v>15.209999999999999</v>
      </c>
      <c r="W247" s="233"/>
      <c r="X247" s="233"/>
      <c r="AG247" t="s">
        <v>139</v>
      </c>
    </row>
    <row r="248" spans="1:60" outlineLevel="1" x14ac:dyDescent="0.25">
      <c r="A248" s="240">
        <v>105</v>
      </c>
      <c r="B248" s="241" t="s">
        <v>425</v>
      </c>
      <c r="C248" s="254" t="s">
        <v>426</v>
      </c>
      <c r="D248" s="242" t="s">
        <v>165</v>
      </c>
      <c r="E248" s="243">
        <v>7.56</v>
      </c>
      <c r="F248" s="244"/>
      <c r="G248" s="245">
        <f>ROUND(E248*F248,2)</f>
        <v>0</v>
      </c>
      <c r="H248" s="228">
        <v>0</v>
      </c>
      <c r="I248" s="227">
        <f>ROUND(E248*H248,2)</f>
        <v>0</v>
      </c>
      <c r="J248" s="228">
        <v>186.5</v>
      </c>
      <c r="K248" s="227">
        <f>ROUND(E248*J248,2)</f>
        <v>1409.94</v>
      </c>
      <c r="L248" s="227">
        <v>15</v>
      </c>
      <c r="M248" s="227">
        <f>G248*(1+L248/100)</f>
        <v>0</v>
      </c>
      <c r="N248" s="227">
        <v>0</v>
      </c>
      <c r="O248" s="227">
        <f>ROUND(E248*N248,2)</f>
        <v>0</v>
      </c>
      <c r="P248" s="227">
        <v>1.098E-2</v>
      </c>
      <c r="Q248" s="227">
        <f>ROUND(E248*P248,2)</f>
        <v>0.08</v>
      </c>
      <c r="R248" s="227"/>
      <c r="S248" s="227" t="s">
        <v>143</v>
      </c>
      <c r="T248" s="227" t="s">
        <v>143</v>
      </c>
      <c r="U248" s="227">
        <v>0.37</v>
      </c>
      <c r="V248" s="227">
        <f>ROUND(E248*U248,2)</f>
        <v>2.8</v>
      </c>
      <c r="W248" s="227"/>
      <c r="X248" s="227" t="s">
        <v>144</v>
      </c>
      <c r="Y248" s="208"/>
      <c r="Z248" s="208"/>
      <c r="AA248" s="208"/>
      <c r="AB248" s="208"/>
      <c r="AC248" s="208"/>
      <c r="AD248" s="208"/>
      <c r="AE248" s="208"/>
      <c r="AF248" s="208"/>
      <c r="AG248" s="208" t="s">
        <v>145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5">
      <c r="A249" s="225"/>
      <c r="B249" s="226"/>
      <c r="C249" s="255" t="s">
        <v>427</v>
      </c>
      <c r="D249" s="229"/>
      <c r="E249" s="230">
        <v>3.36</v>
      </c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08"/>
      <c r="Z249" s="208"/>
      <c r="AA249" s="208"/>
      <c r="AB249" s="208"/>
      <c r="AC249" s="208"/>
      <c r="AD249" s="208"/>
      <c r="AE249" s="208"/>
      <c r="AF249" s="208"/>
      <c r="AG249" s="208" t="s">
        <v>147</v>
      </c>
      <c r="AH249" s="208">
        <v>0</v>
      </c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5">
      <c r="A250" s="225"/>
      <c r="B250" s="226"/>
      <c r="C250" s="255" t="s">
        <v>428</v>
      </c>
      <c r="D250" s="229"/>
      <c r="E250" s="230">
        <v>4.2</v>
      </c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08"/>
      <c r="Z250" s="208"/>
      <c r="AA250" s="208"/>
      <c r="AB250" s="208"/>
      <c r="AC250" s="208"/>
      <c r="AD250" s="208"/>
      <c r="AE250" s="208"/>
      <c r="AF250" s="208"/>
      <c r="AG250" s="208" t="s">
        <v>147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5">
      <c r="A251" s="246">
        <v>106</v>
      </c>
      <c r="B251" s="247" t="s">
        <v>429</v>
      </c>
      <c r="C251" s="256" t="s">
        <v>430</v>
      </c>
      <c r="D251" s="248" t="s">
        <v>155</v>
      </c>
      <c r="E251" s="249">
        <v>5</v>
      </c>
      <c r="F251" s="250"/>
      <c r="G251" s="251">
        <f>ROUND(E251*F251,2)</f>
        <v>0</v>
      </c>
      <c r="H251" s="228">
        <v>0</v>
      </c>
      <c r="I251" s="227">
        <f>ROUND(E251*H251,2)</f>
        <v>0</v>
      </c>
      <c r="J251" s="228">
        <v>450</v>
      </c>
      <c r="K251" s="227">
        <f>ROUND(E251*J251,2)</f>
        <v>2250</v>
      </c>
      <c r="L251" s="227">
        <v>15</v>
      </c>
      <c r="M251" s="227">
        <f>G251*(1+L251/100)</f>
        <v>0</v>
      </c>
      <c r="N251" s="227">
        <v>0</v>
      </c>
      <c r="O251" s="227">
        <f>ROUND(E251*N251,2)</f>
        <v>0</v>
      </c>
      <c r="P251" s="227">
        <v>0</v>
      </c>
      <c r="Q251" s="227">
        <f>ROUND(E251*P251,2)</f>
        <v>0</v>
      </c>
      <c r="R251" s="227"/>
      <c r="S251" s="227" t="s">
        <v>143</v>
      </c>
      <c r="T251" s="227" t="s">
        <v>173</v>
      </c>
      <c r="U251" s="227">
        <v>1.45</v>
      </c>
      <c r="V251" s="227">
        <f>ROUND(E251*U251,2)</f>
        <v>7.25</v>
      </c>
      <c r="W251" s="227"/>
      <c r="X251" s="227" t="s">
        <v>144</v>
      </c>
      <c r="Y251" s="208"/>
      <c r="Z251" s="208"/>
      <c r="AA251" s="208"/>
      <c r="AB251" s="208"/>
      <c r="AC251" s="208"/>
      <c r="AD251" s="208"/>
      <c r="AE251" s="208"/>
      <c r="AF251" s="208"/>
      <c r="AG251" s="208" t="s">
        <v>145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5">
      <c r="A252" s="246">
        <v>107</v>
      </c>
      <c r="B252" s="247" t="s">
        <v>431</v>
      </c>
      <c r="C252" s="256" t="s">
        <v>432</v>
      </c>
      <c r="D252" s="248" t="s">
        <v>155</v>
      </c>
      <c r="E252" s="249">
        <v>3</v>
      </c>
      <c r="F252" s="250"/>
      <c r="G252" s="251">
        <f>ROUND(E252*F252,2)</f>
        <v>0</v>
      </c>
      <c r="H252" s="228">
        <v>0</v>
      </c>
      <c r="I252" s="227">
        <f>ROUND(E252*H252,2)</f>
        <v>0</v>
      </c>
      <c r="J252" s="228">
        <v>50.6</v>
      </c>
      <c r="K252" s="227">
        <f>ROUND(E252*J252,2)</f>
        <v>151.80000000000001</v>
      </c>
      <c r="L252" s="227">
        <v>15</v>
      </c>
      <c r="M252" s="227">
        <f>G252*(1+L252/100)</f>
        <v>0</v>
      </c>
      <c r="N252" s="227">
        <v>0</v>
      </c>
      <c r="O252" s="227">
        <f>ROUND(E252*N252,2)</f>
        <v>0</v>
      </c>
      <c r="P252" s="227">
        <v>1.8E-3</v>
      </c>
      <c r="Q252" s="227">
        <f>ROUND(E252*P252,2)</f>
        <v>0.01</v>
      </c>
      <c r="R252" s="227"/>
      <c r="S252" s="227" t="s">
        <v>143</v>
      </c>
      <c r="T252" s="227" t="s">
        <v>143</v>
      </c>
      <c r="U252" s="227">
        <v>0.11</v>
      </c>
      <c r="V252" s="227">
        <f>ROUND(E252*U252,2)</f>
        <v>0.33</v>
      </c>
      <c r="W252" s="227"/>
      <c r="X252" s="227" t="s">
        <v>144</v>
      </c>
      <c r="Y252" s="208"/>
      <c r="Z252" s="208"/>
      <c r="AA252" s="208"/>
      <c r="AB252" s="208"/>
      <c r="AC252" s="208"/>
      <c r="AD252" s="208"/>
      <c r="AE252" s="208"/>
      <c r="AF252" s="208"/>
      <c r="AG252" s="208" t="s">
        <v>145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 x14ac:dyDescent="0.25">
      <c r="A253" s="246">
        <v>108</v>
      </c>
      <c r="B253" s="247" t="s">
        <v>433</v>
      </c>
      <c r="C253" s="256" t="s">
        <v>434</v>
      </c>
      <c r="D253" s="248" t="s">
        <v>155</v>
      </c>
      <c r="E253" s="249">
        <v>1</v>
      </c>
      <c r="F253" s="250"/>
      <c r="G253" s="251">
        <f>ROUND(E253*F253,2)</f>
        <v>0</v>
      </c>
      <c r="H253" s="228">
        <v>0</v>
      </c>
      <c r="I253" s="227">
        <f>ROUND(E253*H253,2)</f>
        <v>0</v>
      </c>
      <c r="J253" s="228">
        <v>68.900000000000006</v>
      </c>
      <c r="K253" s="227">
        <f>ROUND(E253*J253,2)</f>
        <v>68.900000000000006</v>
      </c>
      <c r="L253" s="227">
        <v>15</v>
      </c>
      <c r="M253" s="227">
        <f>G253*(1+L253/100)</f>
        <v>0</v>
      </c>
      <c r="N253" s="227">
        <v>0</v>
      </c>
      <c r="O253" s="227">
        <f>ROUND(E253*N253,2)</f>
        <v>0</v>
      </c>
      <c r="P253" s="227">
        <v>2.2300000000000002E-3</v>
      </c>
      <c r="Q253" s="227">
        <f>ROUND(E253*P253,2)</f>
        <v>0</v>
      </c>
      <c r="R253" s="227"/>
      <c r="S253" s="227" t="s">
        <v>143</v>
      </c>
      <c r="T253" s="227" t="s">
        <v>143</v>
      </c>
      <c r="U253" s="227">
        <v>0.15</v>
      </c>
      <c r="V253" s="227">
        <f>ROUND(E253*U253,2)</f>
        <v>0.15</v>
      </c>
      <c r="W253" s="227"/>
      <c r="X253" s="227" t="s">
        <v>144</v>
      </c>
      <c r="Y253" s="208"/>
      <c r="Z253" s="208"/>
      <c r="AA253" s="208"/>
      <c r="AB253" s="208"/>
      <c r="AC253" s="208"/>
      <c r="AD253" s="208"/>
      <c r="AE253" s="208"/>
      <c r="AF253" s="208"/>
      <c r="AG253" s="208" t="s">
        <v>145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5">
      <c r="A254" s="240">
        <v>109</v>
      </c>
      <c r="B254" s="241" t="s">
        <v>435</v>
      </c>
      <c r="C254" s="254" t="s">
        <v>436</v>
      </c>
      <c r="D254" s="242" t="s">
        <v>155</v>
      </c>
      <c r="E254" s="243">
        <v>2</v>
      </c>
      <c r="F254" s="244"/>
      <c r="G254" s="245">
        <f>ROUND(E254*F254,2)</f>
        <v>0</v>
      </c>
      <c r="H254" s="228">
        <v>0</v>
      </c>
      <c r="I254" s="227">
        <f>ROUND(E254*H254,2)</f>
        <v>0</v>
      </c>
      <c r="J254" s="228">
        <v>179.5</v>
      </c>
      <c r="K254" s="227">
        <f>ROUND(E254*J254,2)</f>
        <v>359</v>
      </c>
      <c r="L254" s="227">
        <v>15</v>
      </c>
      <c r="M254" s="227">
        <f>G254*(1+L254/100)</f>
        <v>0</v>
      </c>
      <c r="N254" s="227">
        <v>0</v>
      </c>
      <c r="O254" s="227">
        <f>ROUND(E254*N254,2)</f>
        <v>0</v>
      </c>
      <c r="P254" s="227">
        <v>8.8099999999999998E-2</v>
      </c>
      <c r="Q254" s="227">
        <f>ROUND(E254*P254,2)</f>
        <v>0.18</v>
      </c>
      <c r="R254" s="227"/>
      <c r="S254" s="227" t="s">
        <v>143</v>
      </c>
      <c r="T254" s="227" t="s">
        <v>143</v>
      </c>
      <c r="U254" s="227">
        <v>0.39</v>
      </c>
      <c r="V254" s="227">
        <f>ROUND(E254*U254,2)</f>
        <v>0.78</v>
      </c>
      <c r="W254" s="227"/>
      <c r="X254" s="227" t="s">
        <v>144</v>
      </c>
      <c r="Y254" s="208"/>
      <c r="Z254" s="208"/>
      <c r="AA254" s="208"/>
      <c r="AB254" s="208"/>
      <c r="AC254" s="208"/>
      <c r="AD254" s="208"/>
      <c r="AE254" s="208"/>
      <c r="AF254" s="208"/>
      <c r="AG254" s="208" t="s">
        <v>145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5">
      <c r="A255" s="225"/>
      <c r="B255" s="226"/>
      <c r="C255" s="255" t="s">
        <v>437</v>
      </c>
      <c r="D255" s="229"/>
      <c r="E255" s="230">
        <v>2</v>
      </c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08"/>
      <c r="Z255" s="208"/>
      <c r="AA255" s="208"/>
      <c r="AB255" s="208"/>
      <c r="AC255" s="208"/>
      <c r="AD255" s="208"/>
      <c r="AE255" s="208"/>
      <c r="AF255" s="208"/>
      <c r="AG255" s="208" t="s">
        <v>147</v>
      </c>
      <c r="AH255" s="208">
        <v>0</v>
      </c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5">
      <c r="A256" s="225"/>
      <c r="B256" s="226"/>
      <c r="C256" s="255" t="s">
        <v>438</v>
      </c>
      <c r="D256" s="229"/>
      <c r="E256" s="230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08"/>
      <c r="Z256" s="208"/>
      <c r="AA256" s="208"/>
      <c r="AB256" s="208"/>
      <c r="AC256" s="208"/>
      <c r="AD256" s="208"/>
      <c r="AE256" s="208"/>
      <c r="AF256" s="208"/>
      <c r="AG256" s="208" t="s">
        <v>147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5">
      <c r="A257" s="240">
        <v>110</v>
      </c>
      <c r="B257" s="241" t="s">
        <v>439</v>
      </c>
      <c r="C257" s="254" t="s">
        <v>440</v>
      </c>
      <c r="D257" s="242" t="s">
        <v>336</v>
      </c>
      <c r="E257" s="243">
        <v>2</v>
      </c>
      <c r="F257" s="244"/>
      <c r="G257" s="245">
        <f>ROUND(E257*F257,2)</f>
        <v>0</v>
      </c>
      <c r="H257" s="228">
        <v>0</v>
      </c>
      <c r="I257" s="227">
        <f>ROUND(E257*H257,2)</f>
        <v>0</v>
      </c>
      <c r="J257" s="228">
        <v>440</v>
      </c>
      <c r="K257" s="227">
        <f>ROUND(E257*J257,2)</f>
        <v>880</v>
      </c>
      <c r="L257" s="227">
        <v>15</v>
      </c>
      <c r="M257" s="227">
        <f>G257*(1+L257/100)</f>
        <v>0</v>
      </c>
      <c r="N257" s="227">
        <v>0</v>
      </c>
      <c r="O257" s="227">
        <f>ROUND(E257*N257,2)</f>
        <v>0</v>
      </c>
      <c r="P257" s="227">
        <v>0</v>
      </c>
      <c r="Q257" s="227">
        <f>ROUND(E257*P257,2)</f>
        <v>0</v>
      </c>
      <c r="R257" s="227"/>
      <c r="S257" s="227" t="s">
        <v>143</v>
      </c>
      <c r="T257" s="227" t="s">
        <v>143</v>
      </c>
      <c r="U257" s="227">
        <v>1</v>
      </c>
      <c r="V257" s="227">
        <f>ROUND(E257*U257,2)</f>
        <v>2</v>
      </c>
      <c r="W257" s="227"/>
      <c r="X257" s="227" t="s">
        <v>144</v>
      </c>
      <c r="Y257" s="208"/>
      <c r="Z257" s="208"/>
      <c r="AA257" s="208"/>
      <c r="AB257" s="208"/>
      <c r="AC257" s="208"/>
      <c r="AD257" s="208"/>
      <c r="AE257" s="208"/>
      <c r="AF257" s="208"/>
      <c r="AG257" s="208" t="s">
        <v>145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5">
      <c r="A258" s="225"/>
      <c r="B258" s="226"/>
      <c r="C258" s="255" t="s">
        <v>441</v>
      </c>
      <c r="D258" s="229"/>
      <c r="E258" s="230">
        <v>2</v>
      </c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08"/>
      <c r="Z258" s="208"/>
      <c r="AA258" s="208"/>
      <c r="AB258" s="208"/>
      <c r="AC258" s="208"/>
      <c r="AD258" s="208"/>
      <c r="AE258" s="208"/>
      <c r="AF258" s="208"/>
      <c r="AG258" s="208" t="s">
        <v>147</v>
      </c>
      <c r="AH258" s="208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ht="40.799999999999997" outlineLevel="1" x14ac:dyDescent="0.25">
      <c r="A259" s="246">
        <v>111</v>
      </c>
      <c r="B259" s="247" t="s">
        <v>442</v>
      </c>
      <c r="C259" s="256" t="s">
        <v>443</v>
      </c>
      <c r="D259" s="248" t="s">
        <v>155</v>
      </c>
      <c r="E259" s="249">
        <v>1</v>
      </c>
      <c r="F259" s="250"/>
      <c r="G259" s="251">
        <f>ROUND(E259*F259,2)</f>
        <v>0</v>
      </c>
      <c r="H259" s="228">
        <v>0</v>
      </c>
      <c r="I259" s="227">
        <f>ROUND(E259*H259,2)</f>
        <v>0</v>
      </c>
      <c r="J259" s="228">
        <v>4980</v>
      </c>
      <c r="K259" s="227">
        <f>ROUND(E259*J259,2)</f>
        <v>4980</v>
      </c>
      <c r="L259" s="227">
        <v>15</v>
      </c>
      <c r="M259" s="227">
        <f>G259*(1+L259/100)</f>
        <v>0</v>
      </c>
      <c r="N259" s="227">
        <v>0</v>
      </c>
      <c r="O259" s="227">
        <f>ROUND(E259*N259,2)</f>
        <v>0</v>
      </c>
      <c r="P259" s="227">
        <v>0</v>
      </c>
      <c r="Q259" s="227">
        <f>ROUND(E259*P259,2)</f>
        <v>0</v>
      </c>
      <c r="R259" s="227"/>
      <c r="S259" s="227" t="s">
        <v>172</v>
      </c>
      <c r="T259" s="227" t="s">
        <v>173</v>
      </c>
      <c r="U259" s="227">
        <v>0</v>
      </c>
      <c r="V259" s="227">
        <f>ROUND(E259*U259,2)</f>
        <v>0</v>
      </c>
      <c r="W259" s="227"/>
      <c r="X259" s="227" t="s">
        <v>144</v>
      </c>
      <c r="Y259" s="208"/>
      <c r="Z259" s="208"/>
      <c r="AA259" s="208"/>
      <c r="AB259" s="208"/>
      <c r="AC259" s="208"/>
      <c r="AD259" s="208"/>
      <c r="AE259" s="208"/>
      <c r="AF259" s="208"/>
      <c r="AG259" s="208" t="s">
        <v>145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ht="30.6" outlineLevel="1" x14ac:dyDescent="0.25">
      <c r="A260" s="246">
        <v>112</v>
      </c>
      <c r="B260" s="247" t="s">
        <v>444</v>
      </c>
      <c r="C260" s="256" t="s">
        <v>445</v>
      </c>
      <c r="D260" s="248" t="s">
        <v>155</v>
      </c>
      <c r="E260" s="249">
        <v>1</v>
      </c>
      <c r="F260" s="250"/>
      <c r="G260" s="251">
        <f>ROUND(E260*F260,2)</f>
        <v>0</v>
      </c>
      <c r="H260" s="228">
        <v>0</v>
      </c>
      <c r="I260" s="227">
        <f>ROUND(E260*H260,2)</f>
        <v>0</v>
      </c>
      <c r="J260" s="228">
        <v>8450</v>
      </c>
      <c r="K260" s="227">
        <f>ROUND(E260*J260,2)</f>
        <v>8450</v>
      </c>
      <c r="L260" s="227">
        <v>15</v>
      </c>
      <c r="M260" s="227">
        <f>G260*(1+L260/100)</f>
        <v>0</v>
      </c>
      <c r="N260" s="227">
        <v>0</v>
      </c>
      <c r="O260" s="227">
        <f>ROUND(E260*N260,2)</f>
        <v>0</v>
      </c>
      <c r="P260" s="227">
        <v>0</v>
      </c>
      <c r="Q260" s="227">
        <f>ROUND(E260*P260,2)</f>
        <v>0</v>
      </c>
      <c r="R260" s="227"/>
      <c r="S260" s="227" t="s">
        <v>172</v>
      </c>
      <c r="T260" s="227" t="s">
        <v>173</v>
      </c>
      <c r="U260" s="227">
        <v>0.95</v>
      </c>
      <c r="V260" s="227">
        <f>ROUND(E260*U260,2)</f>
        <v>0.95</v>
      </c>
      <c r="W260" s="227"/>
      <c r="X260" s="227" t="s">
        <v>144</v>
      </c>
      <c r="Y260" s="208"/>
      <c r="Z260" s="208"/>
      <c r="AA260" s="208"/>
      <c r="AB260" s="208"/>
      <c r="AC260" s="208"/>
      <c r="AD260" s="208"/>
      <c r="AE260" s="208"/>
      <c r="AF260" s="208"/>
      <c r="AG260" s="208" t="s">
        <v>145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ht="40.799999999999997" outlineLevel="1" x14ac:dyDescent="0.25">
      <c r="A261" s="246">
        <v>113</v>
      </c>
      <c r="B261" s="247" t="s">
        <v>446</v>
      </c>
      <c r="C261" s="256" t="s">
        <v>447</v>
      </c>
      <c r="D261" s="248" t="s">
        <v>155</v>
      </c>
      <c r="E261" s="249">
        <v>1</v>
      </c>
      <c r="F261" s="250"/>
      <c r="G261" s="251">
        <f>ROUND(E261*F261,2)</f>
        <v>0</v>
      </c>
      <c r="H261" s="228">
        <v>0</v>
      </c>
      <c r="I261" s="227">
        <f>ROUND(E261*H261,2)</f>
        <v>0</v>
      </c>
      <c r="J261" s="228">
        <v>12480</v>
      </c>
      <c r="K261" s="227">
        <f>ROUND(E261*J261,2)</f>
        <v>12480</v>
      </c>
      <c r="L261" s="227">
        <v>15</v>
      </c>
      <c r="M261" s="227">
        <f>G261*(1+L261/100)</f>
        <v>0</v>
      </c>
      <c r="N261" s="227">
        <v>0</v>
      </c>
      <c r="O261" s="227">
        <f>ROUND(E261*N261,2)</f>
        <v>0</v>
      </c>
      <c r="P261" s="227">
        <v>0</v>
      </c>
      <c r="Q261" s="227">
        <f>ROUND(E261*P261,2)</f>
        <v>0</v>
      </c>
      <c r="R261" s="227"/>
      <c r="S261" s="227" t="s">
        <v>172</v>
      </c>
      <c r="T261" s="227" t="s">
        <v>173</v>
      </c>
      <c r="U261" s="227">
        <v>0.95</v>
      </c>
      <c r="V261" s="227">
        <f>ROUND(E261*U261,2)</f>
        <v>0.95</v>
      </c>
      <c r="W261" s="227"/>
      <c r="X261" s="227" t="s">
        <v>144</v>
      </c>
      <c r="Y261" s="208"/>
      <c r="Z261" s="208"/>
      <c r="AA261" s="208"/>
      <c r="AB261" s="208"/>
      <c r="AC261" s="208"/>
      <c r="AD261" s="208"/>
      <c r="AE261" s="208"/>
      <c r="AF261" s="208"/>
      <c r="AG261" s="208" t="s">
        <v>145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20.399999999999999" outlineLevel="1" x14ac:dyDescent="0.25">
      <c r="A262" s="246">
        <v>114</v>
      </c>
      <c r="B262" s="247" t="s">
        <v>448</v>
      </c>
      <c r="C262" s="256" t="s">
        <v>449</v>
      </c>
      <c r="D262" s="248" t="s">
        <v>155</v>
      </c>
      <c r="E262" s="249">
        <v>2</v>
      </c>
      <c r="F262" s="250"/>
      <c r="G262" s="251">
        <f>ROUND(E262*F262,2)</f>
        <v>0</v>
      </c>
      <c r="H262" s="228">
        <v>1668</v>
      </c>
      <c r="I262" s="227">
        <f>ROUND(E262*H262,2)</f>
        <v>3336</v>
      </c>
      <c r="J262" s="228">
        <v>0</v>
      </c>
      <c r="K262" s="227">
        <f>ROUND(E262*J262,2)</f>
        <v>0</v>
      </c>
      <c r="L262" s="227">
        <v>15</v>
      </c>
      <c r="M262" s="227">
        <f>G262*(1+L262/100)</f>
        <v>0</v>
      </c>
      <c r="N262" s="227">
        <v>1.2999999999999999E-2</v>
      </c>
      <c r="O262" s="227">
        <f>ROUND(E262*N262,2)</f>
        <v>0.03</v>
      </c>
      <c r="P262" s="227">
        <v>0</v>
      </c>
      <c r="Q262" s="227">
        <f>ROUND(E262*P262,2)</f>
        <v>0</v>
      </c>
      <c r="R262" s="227"/>
      <c r="S262" s="227" t="s">
        <v>172</v>
      </c>
      <c r="T262" s="227" t="s">
        <v>173</v>
      </c>
      <c r="U262" s="227">
        <v>0</v>
      </c>
      <c r="V262" s="227">
        <f>ROUND(E262*U262,2)</f>
        <v>0</v>
      </c>
      <c r="W262" s="227"/>
      <c r="X262" s="227" t="s">
        <v>281</v>
      </c>
      <c r="Y262" s="208"/>
      <c r="Z262" s="208"/>
      <c r="AA262" s="208"/>
      <c r="AB262" s="208"/>
      <c r="AC262" s="208"/>
      <c r="AD262" s="208"/>
      <c r="AE262" s="208"/>
      <c r="AF262" s="208"/>
      <c r="AG262" s="208" t="s">
        <v>400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ht="20.399999999999999" outlineLevel="1" x14ac:dyDescent="0.25">
      <c r="A263" s="246">
        <v>115</v>
      </c>
      <c r="B263" s="247" t="s">
        <v>450</v>
      </c>
      <c r="C263" s="256" t="s">
        <v>451</v>
      </c>
      <c r="D263" s="248" t="s">
        <v>155</v>
      </c>
      <c r="E263" s="249">
        <v>3</v>
      </c>
      <c r="F263" s="250"/>
      <c r="G263" s="251">
        <f>ROUND(E263*F263,2)</f>
        <v>0</v>
      </c>
      <c r="H263" s="228">
        <v>3250</v>
      </c>
      <c r="I263" s="227">
        <f>ROUND(E263*H263,2)</f>
        <v>9750</v>
      </c>
      <c r="J263" s="228">
        <v>0</v>
      </c>
      <c r="K263" s="227">
        <f>ROUND(E263*J263,2)</f>
        <v>0</v>
      </c>
      <c r="L263" s="227">
        <v>15</v>
      </c>
      <c r="M263" s="227">
        <f>G263*(1+L263/100)</f>
        <v>0</v>
      </c>
      <c r="N263" s="227">
        <v>0.02</v>
      </c>
      <c r="O263" s="227">
        <f>ROUND(E263*N263,2)</f>
        <v>0.06</v>
      </c>
      <c r="P263" s="227">
        <v>0</v>
      </c>
      <c r="Q263" s="227">
        <f>ROUND(E263*P263,2)</f>
        <v>0</v>
      </c>
      <c r="R263" s="227"/>
      <c r="S263" s="227" t="s">
        <v>172</v>
      </c>
      <c r="T263" s="227" t="s">
        <v>173</v>
      </c>
      <c r="U263" s="227">
        <v>0</v>
      </c>
      <c r="V263" s="227">
        <f>ROUND(E263*U263,2)</f>
        <v>0</v>
      </c>
      <c r="W263" s="227"/>
      <c r="X263" s="227" t="s">
        <v>174</v>
      </c>
      <c r="Y263" s="208"/>
      <c r="Z263" s="208"/>
      <c r="AA263" s="208"/>
      <c r="AB263" s="208"/>
      <c r="AC263" s="208"/>
      <c r="AD263" s="208"/>
      <c r="AE263" s="208"/>
      <c r="AF263" s="208"/>
      <c r="AG263" s="208" t="s">
        <v>175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ht="40.799999999999997" outlineLevel="1" x14ac:dyDescent="0.25">
      <c r="A264" s="246">
        <v>116</v>
      </c>
      <c r="B264" s="247" t="s">
        <v>452</v>
      </c>
      <c r="C264" s="256" t="s">
        <v>453</v>
      </c>
      <c r="D264" s="248" t="s">
        <v>299</v>
      </c>
      <c r="E264" s="249">
        <v>1</v>
      </c>
      <c r="F264" s="250"/>
      <c r="G264" s="251">
        <f>ROUND(E264*F264,2)</f>
        <v>0</v>
      </c>
      <c r="H264" s="228">
        <v>9850</v>
      </c>
      <c r="I264" s="227">
        <f>ROUND(E264*H264,2)</f>
        <v>9850</v>
      </c>
      <c r="J264" s="228">
        <v>0</v>
      </c>
      <c r="K264" s="227">
        <f>ROUND(E264*J264,2)</f>
        <v>0</v>
      </c>
      <c r="L264" s="227">
        <v>15</v>
      </c>
      <c r="M264" s="227">
        <f>G264*(1+L264/100)</f>
        <v>0</v>
      </c>
      <c r="N264" s="227">
        <v>0</v>
      </c>
      <c r="O264" s="227">
        <f>ROUND(E264*N264,2)</f>
        <v>0</v>
      </c>
      <c r="P264" s="227">
        <v>0</v>
      </c>
      <c r="Q264" s="227">
        <f>ROUND(E264*P264,2)</f>
        <v>0</v>
      </c>
      <c r="R264" s="227"/>
      <c r="S264" s="227" t="s">
        <v>172</v>
      </c>
      <c r="T264" s="227" t="s">
        <v>173</v>
      </c>
      <c r="U264" s="227">
        <v>0</v>
      </c>
      <c r="V264" s="227">
        <f>ROUND(E264*U264,2)</f>
        <v>0</v>
      </c>
      <c r="W264" s="227"/>
      <c r="X264" s="227" t="s">
        <v>174</v>
      </c>
      <c r="Y264" s="208"/>
      <c r="Z264" s="208"/>
      <c r="AA264" s="208"/>
      <c r="AB264" s="208"/>
      <c r="AC264" s="208"/>
      <c r="AD264" s="208"/>
      <c r="AE264" s="208"/>
      <c r="AF264" s="208"/>
      <c r="AG264" s="208" t="s">
        <v>175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5">
      <c r="A265" s="246">
        <v>117</v>
      </c>
      <c r="B265" s="247" t="s">
        <v>454</v>
      </c>
      <c r="C265" s="256" t="s">
        <v>455</v>
      </c>
      <c r="D265" s="248" t="s">
        <v>155</v>
      </c>
      <c r="E265" s="249">
        <v>1</v>
      </c>
      <c r="F265" s="250"/>
      <c r="G265" s="251">
        <f>ROUND(E265*F265,2)</f>
        <v>0</v>
      </c>
      <c r="H265" s="228">
        <v>0</v>
      </c>
      <c r="I265" s="227">
        <f>ROUND(E265*H265,2)</f>
        <v>0</v>
      </c>
      <c r="J265" s="228">
        <v>1990</v>
      </c>
      <c r="K265" s="227">
        <f>ROUND(E265*J265,2)</f>
        <v>1990</v>
      </c>
      <c r="L265" s="227">
        <v>15</v>
      </c>
      <c r="M265" s="227">
        <f>G265*(1+L265/100)</f>
        <v>0</v>
      </c>
      <c r="N265" s="227">
        <v>0</v>
      </c>
      <c r="O265" s="227">
        <f>ROUND(E265*N265,2)</f>
        <v>0</v>
      </c>
      <c r="P265" s="227">
        <v>0</v>
      </c>
      <c r="Q265" s="227">
        <f>ROUND(E265*P265,2)</f>
        <v>0</v>
      </c>
      <c r="R265" s="227"/>
      <c r="S265" s="227" t="s">
        <v>172</v>
      </c>
      <c r="T265" s="227" t="s">
        <v>173</v>
      </c>
      <c r="U265" s="227">
        <v>0</v>
      </c>
      <c r="V265" s="227">
        <f>ROUND(E265*U265,2)</f>
        <v>0</v>
      </c>
      <c r="W265" s="227"/>
      <c r="X265" s="227" t="s">
        <v>281</v>
      </c>
      <c r="Y265" s="208"/>
      <c r="Z265" s="208"/>
      <c r="AA265" s="208"/>
      <c r="AB265" s="208"/>
      <c r="AC265" s="208"/>
      <c r="AD265" s="208"/>
      <c r="AE265" s="208"/>
      <c r="AF265" s="208"/>
      <c r="AG265" s="208" t="s">
        <v>282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ht="20.399999999999999" outlineLevel="1" x14ac:dyDescent="0.25">
      <c r="A266" s="246">
        <v>118</v>
      </c>
      <c r="B266" s="247" t="s">
        <v>456</v>
      </c>
      <c r="C266" s="256" t="s">
        <v>457</v>
      </c>
      <c r="D266" s="248" t="s">
        <v>299</v>
      </c>
      <c r="E266" s="249">
        <v>1</v>
      </c>
      <c r="F266" s="250"/>
      <c r="G266" s="251">
        <f>ROUND(E266*F266,2)</f>
        <v>0</v>
      </c>
      <c r="H266" s="228">
        <v>0</v>
      </c>
      <c r="I266" s="227">
        <f>ROUND(E266*H266,2)</f>
        <v>0</v>
      </c>
      <c r="J266" s="228">
        <v>1500</v>
      </c>
      <c r="K266" s="227">
        <f>ROUND(E266*J266,2)</f>
        <v>1500</v>
      </c>
      <c r="L266" s="227">
        <v>15</v>
      </c>
      <c r="M266" s="227">
        <f>G266*(1+L266/100)</f>
        <v>0</v>
      </c>
      <c r="N266" s="227">
        <v>0</v>
      </c>
      <c r="O266" s="227">
        <f>ROUND(E266*N266,2)</f>
        <v>0</v>
      </c>
      <c r="P266" s="227">
        <v>0</v>
      </c>
      <c r="Q266" s="227">
        <f>ROUND(E266*P266,2)</f>
        <v>0</v>
      </c>
      <c r="R266" s="227"/>
      <c r="S266" s="227" t="s">
        <v>172</v>
      </c>
      <c r="T266" s="227" t="s">
        <v>173</v>
      </c>
      <c r="U266" s="227">
        <v>0</v>
      </c>
      <c r="V266" s="227">
        <f>ROUND(E266*U266,2)</f>
        <v>0</v>
      </c>
      <c r="W266" s="227"/>
      <c r="X266" s="227" t="s">
        <v>281</v>
      </c>
      <c r="Y266" s="208"/>
      <c r="Z266" s="208"/>
      <c r="AA266" s="208"/>
      <c r="AB266" s="208"/>
      <c r="AC266" s="208"/>
      <c r="AD266" s="208"/>
      <c r="AE266" s="208"/>
      <c r="AF266" s="208"/>
      <c r="AG266" s="208" t="s">
        <v>282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ht="20.399999999999999" outlineLevel="1" x14ac:dyDescent="0.25">
      <c r="A267" s="240">
        <v>119</v>
      </c>
      <c r="B267" s="241" t="s">
        <v>458</v>
      </c>
      <c r="C267" s="254" t="s">
        <v>459</v>
      </c>
      <c r="D267" s="242" t="s">
        <v>160</v>
      </c>
      <c r="E267" s="243">
        <v>2.75</v>
      </c>
      <c r="F267" s="244"/>
      <c r="G267" s="245">
        <f>ROUND(E267*F267,2)</f>
        <v>0</v>
      </c>
      <c r="H267" s="228">
        <v>0</v>
      </c>
      <c r="I267" s="227">
        <f>ROUND(E267*H267,2)</f>
        <v>0</v>
      </c>
      <c r="J267" s="228">
        <v>12000</v>
      </c>
      <c r="K267" s="227">
        <f>ROUND(E267*J267,2)</f>
        <v>33000</v>
      </c>
      <c r="L267" s="227">
        <v>15</v>
      </c>
      <c r="M267" s="227">
        <f>G267*(1+L267/100)</f>
        <v>0</v>
      </c>
      <c r="N267" s="227">
        <v>0</v>
      </c>
      <c r="O267" s="227">
        <f>ROUND(E267*N267,2)</f>
        <v>0</v>
      </c>
      <c r="P267" s="227">
        <v>0</v>
      </c>
      <c r="Q267" s="227">
        <f>ROUND(E267*P267,2)</f>
        <v>0</v>
      </c>
      <c r="R267" s="227"/>
      <c r="S267" s="227" t="s">
        <v>172</v>
      </c>
      <c r="T267" s="227" t="s">
        <v>173</v>
      </c>
      <c r="U267" s="227">
        <v>0</v>
      </c>
      <c r="V267" s="227">
        <f>ROUND(E267*U267,2)</f>
        <v>0</v>
      </c>
      <c r="W267" s="227"/>
      <c r="X267" s="227" t="s">
        <v>281</v>
      </c>
      <c r="Y267" s="208"/>
      <c r="Z267" s="208"/>
      <c r="AA267" s="208"/>
      <c r="AB267" s="208"/>
      <c r="AC267" s="208"/>
      <c r="AD267" s="208"/>
      <c r="AE267" s="208"/>
      <c r="AF267" s="208"/>
      <c r="AG267" s="208" t="s">
        <v>282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 x14ac:dyDescent="0.25">
      <c r="A268" s="225"/>
      <c r="B268" s="226"/>
      <c r="C268" s="255" t="s">
        <v>460</v>
      </c>
      <c r="D268" s="229"/>
      <c r="E268" s="230">
        <v>2.75</v>
      </c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08"/>
      <c r="Z268" s="208"/>
      <c r="AA268" s="208"/>
      <c r="AB268" s="208"/>
      <c r="AC268" s="208"/>
      <c r="AD268" s="208"/>
      <c r="AE268" s="208"/>
      <c r="AF268" s="208"/>
      <c r="AG268" s="208" t="s">
        <v>147</v>
      </c>
      <c r="AH268" s="208">
        <v>0</v>
      </c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5">
      <c r="A269" s="225"/>
      <c r="B269" s="226"/>
      <c r="C269" s="255" t="s">
        <v>461</v>
      </c>
      <c r="D269" s="229"/>
      <c r="E269" s="230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08"/>
      <c r="Z269" s="208"/>
      <c r="AA269" s="208"/>
      <c r="AB269" s="208"/>
      <c r="AC269" s="208"/>
      <c r="AD269" s="208"/>
      <c r="AE269" s="208"/>
      <c r="AF269" s="208"/>
      <c r="AG269" s="208" t="s">
        <v>147</v>
      </c>
      <c r="AH269" s="208">
        <v>0</v>
      </c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5">
      <c r="A270" s="225"/>
      <c r="B270" s="226"/>
      <c r="C270" s="255" t="s">
        <v>462</v>
      </c>
      <c r="D270" s="229"/>
      <c r="E270" s="230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08"/>
      <c r="Z270" s="208"/>
      <c r="AA270" s="208"/>
      <c r="AB270" s="208"/>
      <c r="AC270" s="208"/>
      <c r="AD270" s="208"/>
      <c r="AE270" s="208"/>
      <c r="AF270" s="208"/>
      <c r="AG270" s="208" t="s">
        <v>147</v>
      </c>
      <c r="AH270" s="208">
        <v>0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ht="20.399999999999999" outlineLevel="1" x14ac:dyDescent="0.25">
      <c r="A271" s="225"/>
      <c r="B271" s="226"/>
      <c r="C271" s="255" t="s">
        <v>463</v>
      </c>
      <c r="D271" s="229"/>
      <c r="E271" s="230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08"/>
      <c r="Z271" s="208"/>
      <c r="AA271" s="208"/>
      <c r="AB271" s="208"/>
      <c r="AC271" s="208"/>
      <c r="AD271" s="208"/>
      <c r="AE271" s="208"/>
      <c r="AF271" s="208"/>
      <c r="AG271" s="208" t="s">
        <v>147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5">
      <c r="A272" s="225"/>
      <c r="B272" s="226"/>
      <c r="C272" s="255" t="s">
        <v>464</v>
      </c>
      <c r="D272" s="229"/>
      <c r="E272" s="230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08"/>
      <c r="Z272" s="208"/>
      <c r="AA272" s="208"/>
      <c r="AB272" s="208"/>
      <c r="AC272" s="208"/>
      <c r="AD272" s="208"/>
      <c r="AE272" s="208"/>
      <c r="AF272" s="208"/>
      <c r="AG272" s="208" t="s">
        <v>147</v>
      </c>
      <c r="AH272" s="208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ht="20.399999999999999" outlineLevel="1" x14ac:dyDescent="0.25">
      <c r="A273" s="225"/>
      <c r="B273" s="226"/>
      <c r="C273" s="255" t="s">
        <v>465</v>
      </c>
      <c r="D273" s="229"/>
      <c r="E273" s="230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08"/>
      <c r="Z273" s="208"/>
      <c r="AA273" s="208"/>
      <c r="AB273" s="208"/>
      <c r="AC273" s="208"/>
      <c r="AD273" s="208"/>
      <c r="AE273" s="208"/>
      <c r="AF273" s="208"/>
      <c r="AG273" s="208" t="s">
        <v>147</v>
      </c>
      <c r="AH273" s="208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5">
      <c r="A274" s="225"/>
      <c r="B274" s="226"/>
      <c r="C274" s="255" t="s">
        <v>466</v>
      </c>
      <c r="D274" s="229"/>
      <c r="E274" s="230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08"/>
      <c r="Z274" s="208"/>
      <c r="AA274" s="208"/>
      <c r="AB274" s="208"/>
      <c r="AC274" s="208"/>
      <c r="AD274" s="208"/>
      <c r="AE274" s="208"/>
      <c r="AF274" s="208"/>
      <c r="AG274" s="208" t="s">
        <v>147</v>
      </c>
      <c r="AH274" s="208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5">
      <c r="A275" s="225"/>
      <c r="B275" s="226"/>
      <c r="C275" s="255" t="s">
        <v>467</v>
      </c>
      <c r="D275" s="229"/>
      <c r="E275" s="230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08"/>
      <c r="Z275" s="208"/>
      <c r="AA275" s="208"/>
      <c r="AB275" s="208"/>
      <c r="AC275" s="208"/>
      <c r="AD275" s="208"/>
      <c r="AE275" s="208"/>
      <c r="AF275" s="208"/>
      <c r="AG275" s="208" t="s">
        <v>147</v>
      </c>
      <c r="AH275" s="208">
        <v>0</v>
      </c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5">
      <c r="A276" s="225"/>
      <c r="B276" s="226"/>
      <c r="C276" s="255" t="s">
        <v>468</v>
      </c>
      <c r="D276" s="229"/>
      <c r="E276" s="230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08"/>
      <c r="Z276" s="208"/>
      <c r="AA276" s="208"/>
      <c r="AB276" s="208"/>
      <c r="AC276" s="208"/>
      <c r="AD276" s="208"/>
      <c r="AE276" s="208"/>
      <c r="AF276" s="208"/>
      <c r="AG276" s="208" t="s">
        <v>147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ht="20.399999999999999" outlineLevel="1" x14ac:dyDescent="0.25">
      <c r="A277" s="225"/>
      <c r="B277" s="226"/>
      <c r="C277" s="255" t="s">
        <v>469</v>
      </c>
      <c r="D277" s="229"/>
      <c r="E277" s="230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08"/>
      <c r="Z277" s="208"/>
      <c r="AA277" s="208"/>
      <c r="AB277" s="208"/>
      <c r="AC277" s="208"/>
      <c r="AD277" s="208"/>
      <c r="AE277" s="208"/>
      <c r="AF277" s="208"/>
      <c r="AG277" s="208" t="s">
        <v>147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ht="20.399999999999999" outlineLevel="1" x14ac:dyDescent="0.25">
      <c r="A278" s="225"/>
      <c r="B278" s="226"/>
      <c r="C278" s="255" t="s">
        <v>470</v>
      </c>
      <c r="D278" s="229"/>
      <c r="E278" s="230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08"/>
      <c r="Z278" s="208"/>
      <c r="AA278" s="208"/>
      <c r="AB278" s="208"/>
      <c r="AC278" s="208"/>
      <c r="AD278" s="208"/>
      <c r="AE278" s="208"/>
      <c r="AF278" s="208"/>
      <c r="AG278" s="208" t="s">
        <v>147</v>
      </c>
      <c r="AH278" s="208">
        <v>0</v>
      </c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5">
      <c r="A279" s="225"/>
      <c r="B279" s="226"/>
      <c r="C279" s="255" t="s">
        <v>471</v>
      </c>
      <c r="D279" s="229"/>
      <c r="E279" s="230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08"/>
      <c r="Z279" s="208"/>
      <c r="AA279" s="208"/>
      <c r="AB279" s="208"/>
      <c r="AC279" s="208"/>
      <c r="AD279" s="208"/>
      <c r="AE279" s="208"/>
      <c r="AF279" s="208"/>
      <c r="AG279" s="208" t="s">
        <v>147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ht="20.399999999999999" outlineLevel="1" x14ac:dyDescent="0.25">
      <c r="A280" s="225"/>
      <c r="B280" s="226"/>
      <c r="C280" s="255" t="s">
        <v>472</v>
      </c>
      <c r="D280" s="229"/>
      <c r="E280" s="230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08"/>
      <c r="Z280" s="208"/>
      <c r="AA280" s="208"/>
      <c r="AB280" s="208"/>
      <c r="AC280" s="208"/>
      <c r="AD280" s="208"/>
      <c r="AE280" s="208"/>
      <c r="AF280" s="208"/>
      <c r="AG280" s="208" t="s">
        <v>147</v>
      </c>
      <c r="AH280" s="208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 x14ac:dyDescent="0.25">
      <c r="A281" s="225"/>
      <c r="B281" s="226"/>
      <c r="C281" s="255" t="s">
        <v>473</v>
      </c>
      <c r="D281" s="229"/>
      <c r="E281" s="230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08"/>
      <c r="Z281" s="208"/>
      <c r="AA281" s="208"/>
      <c r="AB281" s="208"/>
      <c r="AC281" s="208"/>
      <c r="AD281" s="208"/>
      <c r="AE281" s="208"/>
      <c r="AF281" s="208"/>
      <c r="AG281" s="208" t="s">
        <v>147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5">
      <c r="A282" s="246">
        <v>120</v>
      </c>
      <c r="B282" s="247" t="s">
        <v>474</v>
      </c>
      <c r="C282" s="256" t="s">
        <v>475</v>
      </c>
      <c r="D282" s="248" t="s">
        <v>0</v>
      </c>
      <c r="E282" s="249">
        <v>904.55640000000005</v>
      </c>
      <c r="F282" s="250"/>
      <c r="G282" s="251">
        <f>ROUND(E282*F282,2)</f>
        <v>0</v>
      </c>
      <c r="H282" s="228">
        <v>0</v>
      </c>
      <c r="I282" s="227">
        <f>ROUND(E282*H282,2)</f>
        <v>0</v>
      </c>
      <c r="J282" s="228">
        <v>1.5</v>
      </c>
      <c r="K282" s="227">
        <f>ROUND(E282*J282,2)</f>
        <v>1356.83</v>
      </c>
      <c r="L282" s="227">
        <v>15</v>
      </c>
      <c r="M282" s="227">
        <f>G282*(1+L282/100)</f>
        <v>0</v>
      </c>
      <c r="N282" s="227">
        <v>0</v>
      </c>
      <c r="O282" s="227">
        <f>ROUND(E282*N282,2)</f>
        <v>0</v>
      </c>
      <c r="P282" s="227">
        <v>0</v>
      </c>
      <c r="Q282" s="227">
        <f>ROUND(E282*P282,2)</f>
        <v>0</v>
      </c>
      <c r="R282" s="227"/>
      <c r="S282" s="227" t="s">
        <v>143</v>
      </c>
      <c r="T282" s="227" t="s">
        <v>143</v>
      </c>
      <c r="U282" s="227">
        <v>0</v>
      </c>
      <c r="V282" s="227">
        <f>ROUND(E282*U282,2)</f>
        <v>0</v>
      </c>
      <c r="W282" s="227"/>
      <c r="X282" s="227" t="s">
        <v>285</v>
      </c>
      <c r="Y282" s="208"/>
      <c r="Z282" s="208"/>
      <c r="AA282" s="208"/>
      <c r="AB282" s="208"/>
      <c r="AC282" s="208"/>
      <c r="AD282" s="208"/>
      <c r="AE282" s="208"/>
      <c r="AF282" s="208"/>
      <c r="AG282" s="208" t="s">
        <v>286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x14ac:dyDescent="0.25">
      <c r="A283" s="234" t="s">
        <v>138</v>
      </c>
      <c r="B283" s="235" t="s">
        <v>86</v>
      </c>
      <c r="C283" s="253" t="s">
        <v>87</v>
      </c>
      <c r="D283" s="236"/>
      <c r="E283" s="237"/>
      <c r="F283" s="238"/>
      <c r="G283" s="239">
        <f>SUMIF(AG284:AG287,"&lt;&gt;NOR",G284:G287)</f>
        <v>0</v>
      </c>
      <c r="H283" s="233"/>
      <c r="I283" s="233">
        <f>SUM(I284:I287)</f>
        <v>0</v>
      </c>
      <c r="J283" s="233"/>
      <c r="K283" s="233">
        <f>SUM(K284:K287)</f>
        <v>1106.9100000000001</v>
      </c>
      <c r="L283" s="233"/>
      <c r="M283" s="233">
        <f>SUM(M284:M287)</f>
        <v>0</v>
      </c>
      <c r="N283" s="233"/>
      <c r="O283" s="233">
        <f>SUM(O284:O287)</f>
        <v>0</v>
      </c>
      <c r="P283" s="233"/>
      <c r="Q283" s="233">
        <f>SUM(Q284:Q287)</f>
        <v>0.02</v>
      </c>
      <c r="R283" s="233"/>
      <c r="S283" s="233"/>
      <c r="T283" s="233"/>
      <c r="U283" s="233"/>
      <c r="V283" s="233">
        <f>SUM(V284:V287)</f>
        <v>3.3</v>
      </c>
      <c r="W283" s="233"/>
      <c r="X283" s="233"/>
      <c r="AG283" t="s">
        <v>139</v>
      </c>
    </row>
    <row r="284" spans="1:60" outlineLevel="1" x14ac:dyDescent="0.25">
      <c r="A284" s="246">
        <v>121</v>
      </c>
      <c r="B284" s="247" t="s">
        <v>476</v>
      </c>
      <c r="C284" s="256" t="s">
        <v>477</v>
      </c>
      <c r="D284" s="248" t="s">
        <v>155</v>
      </c>
      <c r="E284" s="249">
        <v>3</v>
      </c>
      <c r="F284" s="250"/>
      <c r="G284" s="251">
        <f>ROUND(E284*F284,2)</f>
        <v>0</v>
      </c>
      <c r="H284" s="228">
        <v>0</v>
      </c>
      <c r="I284" s="227">
        <f>ROUND(E284*H284,2)</f>
        <v>0</v>
      </c>
      <c r="J284" s="228">
        <v>322</v>
      </c>
      <c r="K284" s="227">
        <f>ROUND(E284*J284,2)</f>
        <v>966</v>
      </c>
      <c r="L284" s="227">
        <v>15</v>
      </c>
      <c r="M284" s="227">
        <f>G284*(1+L284/100)</f>
        <v>0</v>
      </c>
      <c r="N284" s="227">
        <v>0</v>
      </c>
      <c r="O284" s="227">
        <f>ROUND(E284*N284,2)</f>
        <v>0</v>
      </c>
      <c r="P284" s="227">
        <v>0</v>
      </c>
      <c r="Q284" s="227">
        <f>ROUND(E284*P284,2)</f>
        <v>0</v>
      </c>
      <c r="R284" s="227"/>
      <c r="S284" s="227" t="s">
        <v>143</v>
      </c>
      <c r="T284" s="227" t="s">
        <v>173</v>
      </c>
      <c r="U284" s="227">
        <v>1.1000000000000001</v>
      </c>
      <c r="V284" s="227">
        <f>ROUND(E284*U284,2)</f>
        <v>3.3</v>
      </c>
      <c r="W284" s="227"/>
      <c r="X284" s="227" t="s">
        <v>144</v>
      </c>
      <c r="Y284" s="208"/>
      <c r="Z284" s="208"/>
      <c r="AA284" s="208"/>
      <c r="AB284" s="208"/>
      <c r="AC284" s="208"/>
      <c r="AD284" s="208"/>
      <c r="AE284" s="208"/>
      <c r="AF284" s="208"/>
      <c r="AG284" s="208" t="s">
        <v>145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ht="20.399999999999999" outlineLevel="1" x14ac:dyDescent="0.25">
      <c r="A285" s="240">
        <v>122</v>
      </c>
      <c r="B285" s="241" t="s">
        <v>478</v>
      </c>
      <c r="C285" s="254" t="s">
        <v>479</v>
      </c>
      <c r="D285" s="242" t="s">
        <v>165</v>
      </c>
      <c r="E285" s="243">
        <v>1.82</v>
      </c>
      <c r="F285" s="244"/>
      <c r="G285" s="245">
        <f>ROUND(E285*F285,2)</f>
        <v>0</v>
      </c>
      <c r="H285" s="228">
        <v>0</v>
      </c>
      <c r="I285" s="227">
        <f>ROUND(E285*H285,2)</f>
        <v>0</v>
      </c>
      <c r="J285" s="228">
        <v>65.5</v>
      </c>
      <c r="K285" s="227">
        <f>ROUND(E285*J285,2)</f>
        <v>119.21</v>
      </c>
      <c r="L285" s="227">
        <v>15</v>
      </c>
      <c r="M285" s="227">
        <f>G285*(1+L285/100)</f>
        <v>0</v>
      </c>
      <c r="N285" s="227">
        <v>0</v>
      </c>
      <c r="O285" s="227">
        <f>ROUND(E285*N285,2)</f>
        <v>0</v>
      </c>
      <c r="P285" s="227">
        <v>1.2E-2</v>
      </c>
      <c r="Q285" s="227">
        <f>ROUND(E285*P285,2)</f>
        <v>0.02</v>
      </c>
      <c r="R285" s="227"/>
      <c r="S285" s="227" t="s">
        <v>143</v>
      </c>
      <c r="T285" s="227" t="s">
        <v>143</v>
      </c>
      <c r="U285" s="227">
        <v>0</v>
      </c>
      <c r="V285" s="227">
        <f>ROUND(E285*U285,2)</f>
        <v>0</v>
      </c>
      <c r="W285" s="227"/>
      <c r="X285" s="227" t="s">
        <v>281</v>
      </c>
      <c r="Y285" s="208"/>
      <c r="Z285" s="208"/>
      <c r="AA285" s="208"/>
      <c r="AB285" s="208"/>
      <c r="AC285" s="208"/>
      <c r="AD285" s="208"/>
      <c r="AE285" s="208"/>
      <c r="AF285" s="208"/>
      <c r="AG285" s="208" t="s">
        <v>282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5">
      <c r="A286" s="225"/>
      <c r="B286" s="226"/>
      <c r="C286" s="255" t="s">
        <v>169</v>
      </c>
      <c r="D286" s="229"/>
      <c r="E286" s="230">
        <v>1.82</v>
      </c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147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5">
      <c r="A287" s="246">
        <v>123</v>
      </c>
      <c r="B287" s="247" t="s">
        <v>480</v>
      </c>
      <c r="C287" s="256" t="s">
        <v>481</v>
      </c>
      <c r="D287" s="248" t="s">
        <v>0</v>
      </c>
      <c r="E287" s="249">
        <v>10.8521</v>
      </c>
      <c r="F287" s="250"/>
      <c r="G287" s="251">
        <f>ROUND(E287*F287,2)</f>
        <v>0</v>
      </c>
      <c r="H287" s="228">
        <v>0</v>
      </c>
      <c r="I287" s="227">
        <f>ROUND(E287*H287,2)</f>
        <v>0</v>
      </c>
      <c r="J287" s="228">
        <v>2</v>
      </c>
      <c r="K287" s="227">
        <f>ROUND(E287*J287,2)</f>
        <v>21.7</v>
      </c>
      <c r="L287" s="227">
        <v>15</v>
      </c>
      <c r="M287" s="227">
        <f>G287*(1+L287/100)</f>
        <v>0</v>
      </c>
      <c r="N287" s="227">
        <v>0</v>
      </c>
      <c r="O287" s="227">
        <f>ROUND(E287*N287,2)</f>
        <v>0</v>
      </c>
      <c r="P287" s="227">
        <v>0</v>
      </c>
      <c r="Q287" s="227">
        <f>ROUND(E287*P287,2)</f>
        <v>0</v>
      </c>
      <c r="R287" s="227"/>
      <c r="S287" s="227" t="s">
        <v>143</v>
      </c>
      <c r="T287" s="227" t="s">
        <v>143</v>
      </c>
      <c r="U287" s="227">
        <v>0</v>
      </c>
      <c r="V287" s="227">
        <f>ROUND(E287*U287,2)</f>
        <v>0</v>
      </c>
      <c r="W287" s="227"/>
      <c r="X287" s="227" t="s">
        <v>285</v>
      </c>
      <c r="Y287" s="208"/>
      <c r="Z287" s="208"/>
      <c r="AA287" s="208"/>
      <c r="AB287" s="208"/>
      <c r="AC287" s="208"/>
      <c r="AD287" s="208"/>
      <c r="AE287" s="208"/>
      <c r="AF287" s="208"/>
      <c r="AG287" s="208" t="s">
        <v>286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x14ac:dyDescent="0.25">
      <c r="A288" s="234" t="s">
        <v>138</v>
      </c>
      <c r="B288" s="235" t="s">
        <v>88</v>
      </c>
      <c r="C288" s="253" t="s">
        <v>89</v>
      </c>
      <c r="D288" s="236"/>
      <c r="E288" s="237"/>
      <c r="F288" s="238"/>
      <c r="G288" s="239">
        <f>SUMIF(AG289:AG318,"&lt;&gt;NOR",G289:G318)</f>
        <v>0</v>
      </c>
      <c r="H288" s="233"/>
      <c r="I288" s="233">
        <f>SUM(I289:I318)</f>
        <v>2901</v>
      </c>
      <c r="J288" s="233"/>
      <c r="K288" s="233">
        <f>SUM(K289:K318)</f>
        <v>3790.35</v>
      </c>
      <c r="L288" s="233"/>
      <c r="M288" s="233">
        <f>SUM(M289:M318)</f>
        <v>0</v>
      </c>
      <c r="N288" s="233"/>
      <c r="O288" s="233">
        <f>SUM(O289:O318)</f>
        <v>0.02</v>
      </c>
      <c r="P288" s="233"/>
      <c r="Q288" s="233">
        <f>SUM(Q289:Q318)</f>
        <v>0</v>
      </c>
      <c r="R288" s="233"/>
      <c r="S288" s="233"/>
      <c r="T288" s="233"/>
      <c r="U288" s="233"/>
      <c r="V288" s="233">
        <f>SUM(V289:V318)</f>
        <v>6.62</v>
      </c>
      <c r="W288" s="233"/>
      <c r="X288" s="233"/>
      <c r="AG288" t="s">
        <v>139</v>
      </c>
    </row>
    <row r="289" spans="1:60" outlineLevel="1" x14ac:dyDescent="0.25">
      <c r="A289" s="240">
        <v>124</v>
      </c>
      <c r="B289" s="241" t="s">
        <v>482</v>
      </c>
      <c r="C289" s="254" t="s">
        <v>483</v>
      </c>
      <c r="D289" s="242" t="s">
        <v>165</v>
      </c>
      <c r="E289" s="243">
        <v>3.98</v>
      </c>
      <c r="F289" s="244"/>
      <c r="G289" s="245">
        <f>ROUND(E289*F289,2)</f>
        <v>0</v>
      </c>
      <c r="H289" s="228">
        <v>0</v>
      </c>
      <c r="I289" s="227">
        <f>ROUND(E289*H289,2)</f>
        <v>0</v>
      </c>
      <c r="J289" s="228">
        <v>7.1</v>
      </c>
      <c r="K289" s="227">
        <f>ROUND(E289*J289,2)</f>
        <v>28.26</v>
      </c>
      <c r="L289" s="227">
        <v>15</v>
      </c>
      <c r="M289" s="227">
        <f>G289*(1+L289/100)</f>
        <v>0</v>
      </c>
      <c r="N289" s="227">
        <v>0</v>
      </c>
      <c r="O289" s="227">
        <f>ROUND(E289*N289,2)</f>
        <v>0</v>
      </c>
      <c r="P289" s="227">
        <v>0</v>
      </c>
      <c r="Q289" s="227">
        <f>ROUND(E289*P289,2)</f>
        <v>0</v>
      </c>
      <c r="R289" s="227"/>
      <c r="S289" s="227" t="s">
        <v>143</v>
      </c>
      <c r="T289" s="227" t="s">
        <v>173</v>
      </c>
      <c r="U289" s="227">
        <v>1.6E-2</v>
      </c>
      <c r="V289" s="227">
        <f>ROUND(E289*U289,2)</f>
        <v>0.06</v>
      </c>
      <c r="W289" s="227"/>
      <c r="X289" s="227" t="s">
        <v>144</v>
      </c>
      <c r="Y289" s="208"/>
      <c r="Z289" s="208"/>
      <c r="AA289" s="208"/>
      <c r="AB289" s="208"/>
      <c r="AC289" s="208"/>
      <c r="AD289" s="208"/>
      <c r="AE289" s="208"/>
      <c r="AF289" s="208"/>
      <c r="AG289" s="208" t="s">
        <v>145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5">
      <c r="A290" s="225"/>
      <c r="B290" s="226"/>
      <c r="C290" s="255" t="s">
        <v>187</v>
      </c>
      <c r="D290" s="229"/>
      <c r="E290" s="230">
        <v>3</v>
      </c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08"/>
      <c r="Z290" s="208"/>
      <c r="AA290" s="208"/>
      <c r="AB290" s="208"/>
      <c r="AC290" s="208"/>
      <c r="AD290" s="208"/>
      <c r="AE290" s="208"/>
      <c r="AF290" s="208"/>
      <c r="AG290" s="208" t="s">
        <v>147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5">
      <c r="A291" s="225"/>
      <c r="B291" s="226"/>
      <c r="C291" s="255" t="s">
        <v>208</v>
      </c>
      <c r="D291" s="229"/>
      <c r="E291" s="230">
        <v>0.98</v>
      </c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08"/>
      <c r="Z291" s="208"/>
      <c r="AA291" s="208"/>
      <c r="AB291" s="208"/>
      <c r="AC291" s="208"/>
      <c r="AD291" s="208"/>
      <c r="AE291" s="208"/>
      <c r="AF291" s="208"/>
      <c r="AG291" s="208" t="s">
        <v>147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5">
      <c r="A292" s="240">
        <v>125</v>
      </c>
      <c r="B292" s="241" t="s">
        <v>484</v>
      </c>
      <c r="C292" s="254" t="s">
        <v>485</v>
      </c>
      <c r="D292" s="242" t="s">
        <v>165</v>
      </c>
      <c r="E292" s="243">
        <v>3.98</v>
      </c>
      <c r="F292" s="244"/>
      <c r="G292" s="245">
        <f>ROUND(E292*F292,2)</f>
        <v>0</v>
      </c>
      <c r="H292" s="228">
        <v>24.5</v>
      </c>
      <c r="I292" s="227">
        <f>ROUND(E292*H292,2)</f>
        <v>97.51</v>
      </c>
      <c r="J292" s="228">
        <v>25.6</v>
      </c>
      <c r="K292" s="227">
        <f>ROUND(E292*J292,2)</f>
        <v>101.89</v>
      </c>
      <c r="L292" s="227">
        <v>15</v>
      </c>
      <c r="M292" s="227">
        <f>G292*(1+L292/100)</f>
        <v>0</v>
      </c>
      <c r="N292" s="227">
        <v>2.1000000000000001E-4</v>
      </c>
      <c r="O292" s="227">
        <f>ROUND(E292*N292,2)</f>
        <v>0</v>
      </c>
      <c r="P292" s="227">
        <v>0</v>
      </c>
      <c r="Q292" s="227">
        <f>ROUND(E292*P292,2)</f>
        <v>0</v>
      </c>
      <c r="R292" s="227"/>
      <c r="S292" s="227" t="s">
        <v>143</v>
      </c>
      <c r="T292" s="227" t="s">
        <v>173</v>
      </c>
      <c r="U292" s="227">
        <v>0.05</v>
      </c>
      <c r="V292" s="227">
        <f>ROUND(E292*U292,2)</f>
        <v>0.2</v>
      </c>
      <c r="W292" s="227"/>
      <c r="X292" s="227" t="s">
        <v>144</v>
      </c>
      <c r="Y292" s="208"/>
      <c r="Z292" s="208"/>
      <c r="AA292" s="208"/>
      <c r="AB292" s="208"/>
      <c r="AC292" s="208"/>
      <c r="AD292" s="208"/>
      <c r="AE292" s="208"/>
      <c r="AF292" s="208"/>
      <c r="AG292" s="208" t="s">
        <v>145</v>
      </c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5">
      <c r="A293" s="225"/>
      <c r="B293" s="226"/>
      <c r="C293" s="255" t="s">
        <v>187</v>
      </c>
      <c r="D293" s="229"/>
      <c r="E293" s="230">
        <v>3</v>
      </c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08"/>
      <c r="Z293" s="208"/>
      <c r="AA293" s="208"/>
      <c r="AB293" s="208"/>
      <c r="AC293" s="208"/>
      <c r="AD293" s="208"/>
      <c r="AE293" s="208"/>
      <c r="AF293" s="208"/>
      <c r="AG293" s="208" t="s">
        <v>147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5">
      <c r="A294" s="225"/>
      <c r="B294" s="226"/>
      <c r="C294" s="255" t="s">
        <v>208</v>
      </c>
      <c r="D294" s="229"/>
      <c r="E294" s="230">
        <v>0.98</v>
      </c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08"/>
      <c r="Z294" s="208"/>
      <c r="AA294" s="208"/>
      <c r="AB294" s="208"/>
      <c r="AC294" s="208"/>
      <c r="AD294" s="208"/>
      <c r="AE294" s="208"/>
      <c r="AF294" s="208"/>
      <c r="AG294" s="208" t="s">
        <v>147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5">
      <c r="A295" s="240">
        <v>126</v>
      </c>
      <c r="B295" s="241" t="s">
        <v>486</v>
      </c>
      <c r="C295" s="254" t="s">
        <v>487</v>
      </c>
      <c r="D295" s="242" t="s">
        <v>160</v>
      </c>
      <c r="E295" s="243">
        <v>3.6</v>
      </c>
      <c r="F295" s="244"/>
      <c r="G295" s="245">
        <f>ROUND(E295*F295,2)</f>
        <v>0</v>
      </c>
      <c r="H295" s="228">
        <v>9.8800000000000008</v>
      </c>
      <c r="I295" s="227">
        <f>ROUND(E295*H295,2)</f>
        <v>35.57</v>
      </c>
      <c r="J295" s="228">
        <v>116.12</v>
      </c>
      <c r="K295" s="227">
        <f>ROUND(E295*J295,2)</f>
        <v>418.03</v>
      </c>
      <c r="L295" s="227">
        <v>15</v>
      </c>
      <c r="M295" s="227">
        <f>G295*(1+L295/100)</f>
        <v>0</v>
      </c>
      <c r="N295" s="227">
        <v>3.2000000000000003E-4</v>
      </c>
      <c r="O295" s="227">
        <f>ROUND(E295*N295,2)</f>
        <v>0</v>
      </c>
      <c r="P295" s="227">
        <v>0</v>
      </c>
      <c r="Q295" s="227">
        <f>ROUND(E295*P295,2)</f>
        <v>0</v>
      </c>
      <c r="R295" s="227"/>
      <c r="S295" s="227" t="s">
        <v>143</v>
      </c>
      <c r="T295" s="227" t="s">
        <v>202</v>
      </c>
      <c r="U295" s="227">
        <v>0.23599999999999999</v>
      </c>
      <c r="V295" s="227">
        <f>ROUND(E295*U295,2)</f>
        <v>0.85</v>
      </c>
      <c r="W295" s="227"/>
      <c r="X295" s="227" t="s">
        <v>144</v>
      </c>
      <c r="Y295" s="208"/>
      <c r="Z295" s="208"/>
      <c r="AA295" s="208"/>
      <c r="AB295" s="208"/>
      <c r="AC295" s="208"/>
      <c r="AD295" s="208"/>
      <c r="AE295" s="208"/>
      <c r="AF295" s="208"/>
      <c r="AG295" s="208" t="s">
        <v>145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5">
      <c r="A296" s="225"/>
      <c r="B296" s="226"/>
      <c r="C296" s="255" t="s">
        <v>257</v>
      </c>
      <c r="D296" s="229"/>
      <c r="E296" s="230">
        <v>3.6</v>
      </c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08"/>
      <c r="Z296" s="208"/>
      <c r="AA296" s="208"/>
      <c r="AB296" s="208"/>
      <c r="AC296" s="208"/>
      <c r="AD296" s="208"/>
      <c r="AE296" s="208"/>
      <c r="AF296" s="208"/>
      <c r="AG296" s="208" t="s">
        <v>147</v>
      </c>
      <c r="AH296" s="208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5">
      <c r="A297" s="240">
        <v>127</v>
      </c>
      <c r="B297" s="241" t="s">
        <v>488</v>
      </c>
      <c r="C297" s="254" t="s">
        <v>489</v>
      </c>
      <c r="D297" s="242" t="s">
        <v>160</v>
      </c>
      <c r="E297" s="243">
        <v>3.6</v>
      </c>
      <c r="F297" s="244"/>
      <c r="G297" s="245">
        <f>ROUND(E297*F297,2)</f>
        <v>0</v>
      </c>
      <c r="H297" s="228">
        <v>5.42</v>
      </c>
      <c r="I297" s="227">
        <f>ROUND(E297*H297,2)</f>
        <v>19.510000000000002</v>
      </c>
      <c r="J297" s="228">
        <v>86.78</v>
      </c>
      <c r="K297" s="227">
        <f>ROUND(E297*J297,2)</f>
        <v>312.41000000000003</v>
      </c>
      <c r="L297" s="227">
        <v>15</v>
      </c>
      <c r="M297" s="227">
        <f>G297*(1+L297/100)</f>
        <v>0</v>
      </c>
      <c r="N297" s="227">
        <v>0</v>
      </c>
      <c r="O297" s="227">
        <f>ROUND(E297*N297,2)</f>
        <v>0</v>
      </c>
      <c r="P297" s="227">
        <v>0</v>
      </c>
      <c r="Q297" s="227">
        <f>ROUND(E297*P297,2)</f>
        <v>0</v>
      </c>
      <c r="R297" s="227"/>
      <c r="S297" s="227" t="s">
        <v>143</v>
      </c>
      <c r="T297" s="227" t="s">
        <v>202</v>
      </c>
      <c r="U297" s="227">
        <v>0.154</v>
      </c>
      <c r="V297" s="227">
        <f>ROUND(E297*U297,2)</f>
        <v>0.55000000000000004</v>
      </c>
      <c r="W297" s="227"/>
      <c r="X297" s="227" t="s">
        <v>144</v>
      </c>
      <c r="Y297" s="208"/>
      <c r="Z297" s="208"/>
      <c r="AA297" s="208"/>
      <c r="AB297" s="208"/>
      <c r="AC297" s="208"/>
      <c r="AD297" s="208"/>
      <c r="AE297" s="208"/>
      <c r="AF297" s="208"/>
      <c r="AG297" s="208" t="s">
        <v>145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5">
      <c r="A298" s="225"/>
      <c r="B298" s="226"/>
      <c r="C298" s="255" t="s">
        <v>257</v>
      </c>
      <c r="D298" s="229"/>
      <c r="E298" s="230">
        <v>3.6</v>
      </c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08"/>
      <c r="Z298" s="208"/>
      <c r="AA298" s="208"/>
      <c r="AB298" s="208"/>
      <c r="AC298" s="208"/>
      <c r="AD298" s="208"/>
      <c r="AE298" s="208"/>
      <c r="AF298" s="208"/>
      <c r="AG298" s="208" t="s">
        <v>147</v>
      </c>
      <c r="AH298" s="208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5">
      <c r="A299" s="240">
        <v>128</v>
      </c>
      <c r="B299" s="241" t="s">
        <v>490</v>
      </c>
      <c r="C299" s="254" t="s">
        <v>491</v>
      </c>
      <c r="D299" s="242" t="s">
        <v>165</v>
      </c>
      <c r="E299" s="243">
        <v>3.98</v>
      </c>
      <c r="F299" s="244"/>
      <c r="G299" s="245">
        <f>ROUND(E299*F299,2)</f>
        <v>0</v>
      </c>
      <c r="H299" s="228">
        <v>110.58</v>
      </c>
      <c r="I299" s="227">
        <f>ROUND(E299*H299,2)</f>
        <v>440.11</v>
      </c>
      <c r="J299" s="228">
        <v>524.41999999999996</v>
      </c>
      <c r="K299" s="227">
        <f>ROUND(E299*J299,2)</f>
        <v>2087.19</v>
      </c>
      <c r="L299" s="227">
        <v>15</v>
      </c>
      <c r="M299" s="227">
        <f>G299*(1+L299/100)</f>
        <v>0</v>
      </c>
      <c r="N299" s="227">
        <v>4.7600000000000003E-3</v>
      </c>
      <c r="O299" s="227">
        <f>ROUND(E299*N299,2)</f>
        <v>0.02</v>
      </c>
      <c r="P299" s="227">
        <v>0</v>
      </c>
      <c r="Q299" s="227">
        <f>ROUND(E299*P299,2)</f>
        <v>0</v>
      </c>
      <c r="R299" s="227"/>
      <c r="S299" s="227" t="s">
        <v>143</v>
      </c>
      <c r="T299" s="227" t="s">
        <v>143</v>
      </c>
      <c r="U299" s="227">
        <v>1.04</v>
      </c>
      <c r="V299" s="227">
        <f>ROUND(E299*U299,2)</f>
        <v>4.1399999999999997</v>
      </c>
      <c r="W299" s="227"/>
      <c r="X299" s="227" t="s">
        <v>144</v>
      </c>
      <c r="Y299" s="208"/>
      <c r="Z299" s="208"/>
      <c r="AA299" s="208"/>
      <c r="AB299" s="208"/>
      <c r="AC299" s="208"/>
      <c r="AD299" s="208"/>
      <c r="AE299" s="208"/>
      <c r="AF299" s="208"/>
      <c r="AG299" s="208" t="s">
        <v>145</v>
      </c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5">
      <c r="A300" s="225"/>
      <c r="B300" s="226"/>
      <c r="C300" s="255" t="s">
        <v>187</v>
      </c>
      <c r="D300" s="229"/>
      <c r="E300" s="230">
        <v>3</v>
      </c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08"/>
      <c r="Z300" s="208"/>
      <c r="AA300" s="208"/>
      <c r="AB300" s="208"/>
      <c r="AC300" s="208"/>
      <c r="AD300" s="208"/>
      <c r="AE300" s="208"/>
      <c r="AF300" s="208"/>
      <c r="AG300" s="208" t="s">
        <v>147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5">
      <c r="A301" s="225"/>
      <c r="B301" s="226"/>
      <c r="C301" s="255" t="s">
        <v>208</v>
      </c>
      <c r="D301" s="229"/>
      <c r="E301" s="230">
        <v>0.98</v>
      </c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08"/>
      <c r="Z301" s="208"/>
      <c r="AA301" s="208"/>
      <c r="AB301" s="208"/>
      <c r="AC301" s="208"/>
      <c r="AD301" s="208"/>
      <c r="AE301" s="208"/>
      <c r="AF301" s="208"/>
      <c r="AG301" s="208" t="s">
        <v>147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5">
      <c r="A302" s="240">
        <v>129</v>
      </c>
      <c r="B302" s="241" t="s">
        <v>492</v>
      </c>
      <c r="C302" s="254" t="s">
        <v>493</v>
      </c>
      <c r="D302" s="242" t="s">
        <v>160</v>
      </c>
      <c r="E302" s="243">
        <v>10</v>
      </c>
      <c r="F302" s="244"/>
      <c r="G302" s="245">
        <f>ROUND(E302*F302,2)</f>
        <v>0</v>
      </c>
      <c r="H302" s="228">
        <v>20.87</v>
      </c>
      <c r="I302" s="227">
        <f>ROUND(E302*H302,2)</f>
        <v>208.7</v>
      </c>
      <c r="J302" s="228">
        <v>36.229999999999997</v>
      </c>
      <c r="K302" s="227">
        <f>ROUND(E302*J302,2)</f>
        <v>362.3</v>
      </c>
      <c r="L302" s="227">
        <v>15</v>
      </c>
      <c r="M302" s="227">
        <f>G302*(1+L302/100)</f>
        <v>0</v>
      </c>
      <c r="N302" s="227">
        <v>4.0000000000000003E-5</v>
      </c>
      <c r="O302" s="227">
        <f>ROUND(E302*N302,2)</f>
        <v>0</v>
      </c>
      <c r="P302" s="227">
        <v>0</v>
      </c>
      <c r="Q302" s="227">
        <f>ROUND(E302*P302,2)</f>
        <v>0</v>
      </c>
      <c r="R302" s="227"/>
      <c r="S302" s="227" t="s">
        <v>143</v>
      </c>
      <c r="T302" s="227" t="s">
        <v>173</v>
      </c>
      <c r="U302" s="227">
        <v>7.0000000000000007E-2</v>
      </c>
      <c r="V302" s="227">
        <f>ROUND(E302*U302,2)</f>
        <v>0.7</v>
      </c>
      <c r="W302" s="227"/>
      <c r="X302" s="227" t="s">
        <v>144</v>
      </c>
      <c r="Y302" s="208"/>
      <c r="Z302" s="208"/>
      <c r="AA302" s="208"/>
      <c r="AB302" s="208"/>
      <c r="AC302" s="208"/>
      <c r="AD302" s="208"/>
      <c r="AE302" s="208"/>
      <c r="AF302" s="208"/>
      <c r="AG302" s="208" t="s">
        <v>145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5">
      <c r="A303" s="225"/>
      <c r="B303" s="226"/>
      <c r="C303" s="255" t="s">
        <v>292</v>
      </c>
      <c r="D303" s="229"/>
      <c r="E303" s="230">
        <v>6.4</v>
      </c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08"/>
      <c r="Z303" s="208"/>
      <c r="AA303" s="208"/>
      <c r="AB303" s="208"/>
      <c r="AC303" s="208"/>
      <c r="AD303" s="208"/>
      <c r="AE303" s="208"/>
      <c r="AF303" s="208"/>
      <c r="AG303" s="208" t="s">
        <v>147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5">
      <c r="A304" s="225"/>
      <c r="B304" s="226"/>
      <c r="C304" s="255" t="s">
        <v>494</v>
      </c>
      <c r="D304" s="229"/>
      <c r="E304" s="230">
        <v>3.6</v>
      </c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147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5">
      <c r="A305" s="240">
        <v>130</v>
      </c>
      <c r="B305" s="241" t="s">
        <v>495</v>
      </c>
      <c r="C305" s="254" t="s">
        <v>496</v>
      </c>
      <c r="D305" s="242" t="s">
        <v>165</v>
      </c>
      <c r="E305" s="243">
        <v>3.98</v>
      </c>
      <c r="F305" s="244"/>
      <c r="G305" s="245">
        <f>ROUND(E305*F305,2)</f>
        <v>0</v>
      </c>
      <c r="H305" s="228">
        <v>0</v>
      </c>
      <c r="I305" s="227">
        <f>ROUND(E305*H305,2)</f>
        <v>0</v>
      </c>
      <c r="J305" s="228">
        <v>15.1</v>
      </c>
      <c r="K305" s="227">
        <f>ROUND(E305*J305,2)</f>
        <v>60.1</v>
      </c>
      <c r="L305" s="227">
        <v>15</v>
      </c>
      <c r="M305" s="227">
        <f>G305*(1+L305/100)</f>
        <v>0</v>
      </c>
      <c r="N305" s="227">
        <v>0</v>
      </c>
      <c r="O305" s="227">
        <f>ROUND(E305*N305,2)</f>
        <v>0</v>
      </c>
      <c r="P305" s="227">
        <v>0</v>
      </c>
      <c r="Q305" s="227">
        <f>ROUND(E305*P305,2)</f>
        <v>0</v>
      </c>
      <c r="R305" s="227"/>
      <c r="S305" s="227" t="s">
        <v>143</v>
      </c>
      <c r="T305" s="227" t="s">
        <v>173</v>
      </c>
      <c r="U305" s="227">
        <v>0.03</v>
      </c>
      <c r="V305" s="227">
        <f>ROUND(E305*U305,2)</f>
        <v>0.12</v>
      </c>
      <c r="W305" s="227"/>
      <c r="X305" s="227" t="s">
        <v>144</v>
      </c>
      <c r="Y305" s="208"/>
      <c r="Z305" s="208"/>
      <c r="AA305" s="208"/>
      <c r="AB305" s="208"/>
      <c r="AC305" s="208"/>
      <c r="AD305" s="208"/>
      <c r="AE305" s="208"/>
      <c r="AF305" s="208"/>
      <c r="AG305" s="208" t="s">
        <v>145</v>
      </c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5">
      <c r="A306" s="225"/>
      <c r="B306" s="226"/>
      <c r="C306" s="255" t="s">
        <v>187</v>
      </c>
      <c r="D306" s="229"/>
      <c r="E306" s="230">
        <v>3</v>
      </c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08"/>
      <c r="Z306" s="208"/>
      <c r="AA306" s="208"/>
      <c r="AB306" s="208"/>
      <c r="AC306" s="208"/>
      <c r="AD306" s="208"/>
      <c r="AE306" s="208"/>
      <c r="AF306" s="208"/>
      <c r="AG306" s="208" t="s">
        <v>147</v>
      </c>
      <c r="AH306" s="208">
        <v>0</v>
      </c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5">
      <c r="A307" s="225"/>
      <c r="B307" s="226"/>
      <c r="C307" s="255" t="s">
        <v>208</v>
      </c>
      <c r="D307" s="229"/>
      <c r="E307" s="230">
        <v>0.98</v>
      </c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08"/>
      <c r="Z307" s="208"/>
      <c r="AA307" s="208"/>
      <c r="AB307" s="208"/>
      <c r="AC307" s="208"/>
      <c r="AD307" s="208"/>
      <c r="AE307" s="208"/>
      <c r="AF307" s="208"/>
      <c r="AG307" s="208" t="s">
        <v>147</v>
      </c>
      <c r="AH307" s="208">
        <v>0</v>
      </c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 x14ac:dyDescent="0.25">
      <c r="A308" s="240">
        <v>131</v>
      </c>
      <c r="B308" s="241" t="s">
        <v>497</v>
      </c>
      <c r="C308" s="254" t="s">
        <v>498</v>
      </c>
      <c r="D308" s="242" t="s">
        <v>165</v>
      </c>
      <c r="E308" s="243">
        <v>3.98</v>
      </c>
      <c r="F308" s="244"/>
      <c r="G308" s="245">
        <f>ROUND(E308*F308,2)</f>
        <v>0</v>
      </c>
      <c r="H308" s="228">
        <v>12.3</v>
      </c>
      <c r="I308" s="227">
        <f>ROUND(E308*H308,2)</f>
        <v>48.95</v>
      </c>
      <c r="J308" s="228">
        <v>0</v>
      </c>
      <c r="K308" s="227">
        <f>ROUND(E308*J308,2)</f>
        <v>0</v>
      </c>
      <c r="L308" s="227">
        <v>15</v>
      </c>
      <c r="M308" s="227">
        <f>G308*(1+L308/100)</f>
        <v>0</v>
      </c>
      <c r="N308" s="227">
        <v>1.1999999999999999E-3</v>
      </c>
      <c r="O308" s="227">
        <f>ROUND(E308*N308,2)</f>
        <v>0</v>
      </c>
      <c r="P308" s="227">
        <v>0</v>
      </c>
      <c r="Q308" s="227">
        <f>ROUND(E308*P308,2)</f>
        <v>0</v>
      </c>
      <c r="R308" s="227"/>
      <c r="S308" s="227" t="s">
        <v>143</v>
      </c>
      <c r="T308" s="227" t="s">
        <v>173</v>
      </c>
      <c r="U308" s="227">
        <v>0</v>
      </c>
      <c r="V308" s="227">
        <f>ROUND(E308*U308,2)</f>
        <v>0</v>
      </c>
      <c r="W308" s="227"/>
      <c r="X308" s="227" t="s">
        <v>144</v>
      </c>
      <c r="Y308" s="208"/>
      <c r="Z308" s="208"/>
      <c r="AA308" s="208"/>
      <c r="AB308" s="208"/>
      <c r="AC308" s="208"/>
      <c r="AD308" s="208"/>
      <c r="AE308" s="208"/>
      <c r="AF308" s="208"/>
      <c r="AG308" s="208" t="s">
        <v>145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5">
      <c r="A309" s="225"/>
      <c r="B309" s="226"/>
      <c r="C309" s="255" t="s">
        <v>187</v>
      </c>
      <c r="D309" s="229"/>
      <c r="E309" s="230">
        <v>3</v>
      </c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08"/>
      <c r="Z309" s="208"/>
      <c r="AA309" s="208"/>
      <c r="AB309" s="208"/>
      <c r="AC309" s="208"/>
      <c r="AD309" s="208"/>
      <c r="AE309" s="208"/>
      <c r="AF309" s="208"/>
      <c r="AG309" s="208" t="s">
        <v>147</v>
      </c>
      <c r="AH309" s="208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5">
      <c r="A310" s="225"/>
      <c r="B310" s="226"/>
      <c r="C310" s="255" t="s">
        <v>208</v>
      </c>
      <c r="D310" s="229"/>
      <c r="E310" s="230">
        <v>0.98</v>
      </c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147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5">
      <c r="A311" s="240">
        <v>132</v>
      </c>
      <c r="B311" s="241" t="s">
        <v>499</v>
      </c>
      <c r="C311" s="254" t="s">
        <v>500</v>
      </c>
      <c r="D311" s="242" t="s">
        <v>165</v>
      </c>
      <c r="E311" s="243">
        <v>4.5570000000000004</v>
      </c>
      <c r="F311" s="244"/>
      <c r="G311" s="245">
        <f>ROUND(E311*F311,2)</f>
        <v>0</v>
      </c>
      <c r="H311" s="228">
        <v>450</v>
      </c>
      <c r="I311" s="227">
        <f>ROUND(E311*H311,2)</f>
        <v>2050.65</v>
      </c>
      <c r="J311" s="228">
        <v>0</v>
      </c>
      <c r="K311" s="227">
        <f>ROUND(E311*J311,2)</f>
        <v>0</v>
      </c>
      <c r="L311" s="227">
        <v>15</v>
      </c>
      <c r="M311" s="227">
        <f>G311*(1+L311/100)</f>
        <v>0</v>
      </c>
      <c r="N311" s="227">
        <v>0</v>
      </c>
      <c r="O311" s="227">
        <f>ROUND(E311*N311,2)</f>
        <v>0</v>
      </c>
      <c r="P311" s="227">
        <v>0</v>
      </c>
      <c r="Q311" s="227">
        <f>ROUND(E311*P311,2)</f>
        <v>0</v>
      </c>
      <c r="R311" s="227"/>
      <c r="S311" s="227" t="s">
        <v>172</v>
      </c>
      <c r="T311" s="227" t="s">
        <v>173</v>
      </c>
      <c r="U311" s="227">
        <v>0</v>
      </c>
      <c r="V311" s="227">
        <f>ROUND(E311*U311,2)</f>
        <v>0</v>
      </c>
      <c r="W311" s="227"/>
      <c r="X311" s="227" t="s">
        <v>174</v>
      </c>
      <c r="Y311" s="208"/>
      <c r="Z311" s="208"/>
      <c r="AA311" s="208"/>
      <c r="AB311" s="208"/>
      <c r="AC311" s="208"/>
      <c r="AD311" s="208"/>
      <c r="AE311" s="208"/>
      <c r="AF311" s="208"/>
      <c r="AG311" s="208" t="s">
        <v>175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5">
      <c r="A312" s="225"/>
      <c r="B312" s="226"/>
      <c r="C312" s="257" t="s">
        <v>501</v>
      </c>
      <c r="D312" s="231"/>
      <c r="E312" s="232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147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5">
      <c r="A313" s="225"/>
      <c r="B313" s="226"/>
      <c r="C313" s="258" t="s">
        <v>502</v>
      </c>
      <c r="D313" s="231"/>
      <c r="E313" s="232">
        <v>3</v>
      </c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08"/>
      <c r="Z313" s="208"/>
      <c r="AA313" s="208"/>
      <c r="AB313" s="208"/>
      <c r="AC313" s="208"/>
      <c r="AD313" s="208"/>
      <c r="AE313" s="208"/>
      <c r="AF313" s="208"/>
      <c r="AG313" s="208" t="s">
        <v>147</v>
      </c>
      <c r="AH313" s="208">
        <v>2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5">
      <c r="A314" s="225"/>
      <c r="B314" s="226"/>
      <c r="C314" s="258" t="s">
        <v>503</v>
      </c>
      <c r="D314" s="231"/>
      <c r="E314" s="232">
        <v>0.98</v>
      </c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08"/>
      <c r="Z314" s="208"/>
      <c r="AA314" s="208"/>
      <c r="AB314" s="208"/>
      <c r="AC314" s="208"/>
      <c r="AD314" s="208"/>
      <c r="AE314" s="208"/>
      <c r="AF314" s="208"/>
      <c r="AG314" s="208" t="s">
        <v>147</v>
      </c>
      <c r="AH314" s="208">
        <v>2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5">
      <c r="A315" s="225"/>
      <c r="B315" s="226"/>
      <c r="C315" s="258" t="s">
        <v>504</v>
      </c>
      <c r="D315" s="231"/>
      <c r="E315" s="232">
        <v>0.36</v>
      </c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08"/>
      <c r="Z315" s="208"/>
      <c r="AA315" s="208"/>
      <c r="AB315" s="208"/>
      <c r="AC315" s="208"/>
      <c r="AD315" s="208"/>
      <c r="AE315" s="208"/>
      <c r="AF315" s="208"/>
      <c r="AG315" s="208" t="s">
        <v>147</v>
      </c>
      <c r="AH315" s="208">
        <v>2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5">
      <c r="A316" s="225"/>
      <c r="B316" s="226"/>
      <c r="C316" s="257" t="s">
        <v>505</v>
      </c>
      <c r="D316" s="231"/>
      <c r="E316" s="232"/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08"/>
      <c r="Z316" s="208"/>
      <c r="AA316" s="208"/>
      <c r="AB316" s="208"/>
      <c r="AC316" s="208"/>
      <c r="AD316" s="208"/>
      <c r="AE316" s="208"/>
      <c r="AF316" s="208"/>
      <c r="AG316" s="208" t="s">
        <v>147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5">
      <c r="A317" s="225"/>
      <c r="B317" s="226"/>
      <c r="C317" s="255" t="s">
        <v>506</v>
      </c>
      <c r="D317" s="229"/>
      <c r="E317" s="230">
        <v>4.5570000000000004</v>
      </c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08"/>
      <c r="Z317" s="208"/>
      <c r="AA317" s="208"/>
      <c r="AB317" s="208"/>
      <c r="AC317" s="208"/>
      <c r="AD317" s="208"/>
      <c r="AE317" s="208"/>
      <c r="AF317" s="208"/>
      <c r="AG317" s="208" t="s">
        <v>147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5">
      <c r="A318" s="246">
        <v>133</v>
      </c>
      <c r="B318" s="247" t="s">
        <v>507</v>
      </c>
      <c r="C318" s="256" t="s">
        <v>508</v>
      </c>
      <c r="D318" s="248" t="s">
        <v>0</v>
      </c>
      <c r="E318" s="249">
        <v>62.711799999999997</v>
      </c>
      <c r="F318" s="250"/>
      <c r="G318" s="251">
        <f>ROUND(E318*F318,2)</f>
        <v>0</v>
      </c>
      <c r="H318" s="228">
        <v>0</v>
      </c>
      <c r="I318" s="227">
        <f>ROUND(E318*H318,2)</f>
        <v>0</v>
      </c>
      <c r="J318" s="228">
        <v>6.7</v>
      </c>
      <c r="K318" s="227">
        <f>ROUND(E318*J318,2)</f>
        <v>420.17</v>
      </c>
      <c r="L318" s="227">
        <v>15</v>
      </c>
      <c r="M318" s="227">
        <f>G318*(1+L318/100)</f>
        <v>0</v>
      </c>
      <c r="N318" s="227">
        <v>0</v>
      </c>
      <c r="O318" s="227">
        <f>ROUND(E318*N318,2)</f>
        <v>0</v>
      </c>
      <c r="P318" s="227">
        <v>0</v>
      </c>
      <c r="Q318" s="227">
        <f>ROUND(E318*P318,2)</f>
        <v>0</v>
      </c>
      <c r="R318" s="227"/>
      <c r="S318" s="227" t="s">
        <v>143</v>
      </c>
      <c r="T318" s="227" t="s">
        <v>143</v>
      </c>
      <c r="U318" s="227">
        <v>0</v>
      </c>
      <c r="V318" s="227">
        <f>ROUND(E318*U318,2)</f>
        <v>0</v>
      </c>
      <c r="W318" s="227"/>
      <c r="X318" s="227" t="s">
        <v>285</v>
      </c>
      <c r="Y318" s="208"/>
      <c r="Z318" s="208"/>
      <c r="AA318" s="208"/>
      <c r="AB318" s="208"/>
      <c r="AC318" s="208"/>
      <c r="AD318" s="208"/>
      <c r="AE318" s="208"/>
      <c r="AF318" s="208"/>
      <c r="AG318" s="208" t="s">
        <v>286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x14ac:dyDescent="0.25">
      <c r="A319" s="234" t="s">
        <v>138</v>
      </c>
      <c r="B319" s="235" t="s">
        <v>90</v>
      </c>
      <c r="C319" s="253" t="s">
        <v>91</v>
      </c>
      <c r="D319" s="236"/>
      <c r="E319" s="237"/>
      <c r="F319" s="238"/>
      <c r="G319" s="239">
        <f>SUMIF(AG320:AG333,"&lt;&gt;NOR",G320:G333)</f>
        <v>0</v>
      </c>
      <c r="H319" s="233"/>
      <c r="I319" s="233">
        <f>SUM(I320:I333)</f>
        <v>12063.21</v>
      </c>
      <c r="J319" s="233"/>
      <c r="K319" s="233">
        <f>SUM(K320:K333)</f>
        <v>17378.740000000002</v>
      </c>
      <c r="L319" s="233"/>
      <c r="M319" s="233">
        <f>SUM(M320:M333)</f>
        <v>0</v>
      </c>
      <c r="N319" s="233"/>
      <c r="O319" s="233">
        <f>SUM(O320:O333)</f>
        <v>0.01</v>
      </c>
      <c r="P319" s="233"/>
      <c r="Q319" s="233">
        <f>SUM(Q320:Q333)</f>
        <v>0.03</v>
      </c>
      <c r="R319" s="233"/>
      <c r="S319" s="233"/>
      <c r="T319" s="233"/>
      <c r="U319" s="233"/>
      <c r="V319" s="233">
        <f>SUM(V320:V333)</f>
        <v>24.65</v>
      </c>
      <c r="W319" s="233"/>
      <c r="X319" s="233"/>
      <c r="AG319" t="s">
        <v>139</v>
      </c>
    </row>
    <row r="320" spans="1:60" outlineLevel="1" x14ac:dyDescent="0.25">
      <c r="A320" s="240">
        <v>134</v>
      </c>
      <c r="B320" s="241" t="s">
        <v>509</v>
      </c>
      <c r="C320" s="254" t="s">
        <v>510</v>
      </c>
      <c r="D320" s="242" t="s">
        <v>165</v>
      </c>
      <c r="E320" s="243">
        <v>32.549999999999997</v>
      </c>
      <c r="F320" s="244"/>
      <c r="G320" s="245">
        <f>ROUND(E320*F320,2)</f>
        <v>0</v>
      </c>
      <c r="H320" s="228">
        <v>0</v>
      </c>
      <c r="I320" s="227">
        <f>ROUND(E320*H320,2)</f>
        <v>0</v>
      </c>
      <c r="J320" s="228">
        <v>6.9</v>
      </c>
      <c r="K320" s="227">
        <f>ROUND(E320*J320,2)</f>
        <v>224.6</v>
      </c>
      <c r="L320" s="227">
        <v>15</v>
      </c>
      <c r="M320" s="227">
        <f>G320*(1+L320/100)</f>
        <v>0</v>
      </c>
      <c r="N320" s="227">
        <v>0</v>
      </c>
      <c r="O320" s="227">
        <f>ROUND(E320*N320,2)</f>
        <v>0</v>
      </c>
      <c r="P320" s="227">
        <v>0</v>
      </c>
      <c r="Q320" s="227">
        <f>ROUND(E320*P320,2)</f>
        <v>0</v>
      </c>
      <c r="R320" s="227"/>
      <c r="S320" s="227" t="s">
        <v>143</v>
      </c>
      <c r="T320" s="227" t="s">
        <v>511</v>
      </c>
      <c r="U320" s="227">
        <v>1.6E-2</v>
      </c>
      <c r="V320" s="227">
        <f>ROUND(E320*U320,2)</f>
        <v>0.52</v>
      </c>
      <c r="W320" s="227"/>
      <c r="X320" s="227" t="s">
        <v>144</v>
      </c>
      <c r="Y320" s="208"/>
      <c r="Z320" s="208"/>
      <c r="AA320" s="208"/>
      <c r="AB320" s="208"/>
      <c r="AC320" s="208"/>
      <c r="AD320" s="208"/>
      <c r="AE320" s="208"/>
      <c r="AF320" s="208"/>
      <c r="AG320" s="208" t="s">
        <v>145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5">
      <c r="A321" s="225"/>
      <c r="B321" s="226"/>
      <c r="C321" s="255" t="s">
        <v>512</v>
      </c>
      <c r="D321" s="229"/>
      <c r="E321" s="230">
        <v>18.899999999999999</v>
      </c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08"/>
      <c r="Z321" s="208"/>
      <c r="AA321" s="208"/>
      <c r="AB321" s="208"/>
      <c r="AC321" s="208"/>
      <c r="AD321" s="208"/>
      <c r="AE321" s="208"/>
      <c r="AF321" s="208"/>
      <c r="AG321" s="208" t="s">
        <v>147</v>
      </c>
      <c r="AH321" s="208">
        <v>0</v>
      </c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5">
      <c r="A322" s="225"/>
      <c r="B322" s="226"/>
      <c r="C322" s="255" t="s">
        <v>207</v>
      </c>
      <c r="D322" s="229"/>
      <c r="E322" s="230">
        <v>13.65</v>
      </c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08"/>
      <c r="Z322" s="208"/>
      <c r="AA322" s="208"/>
      <c r="AB322" s="208"/>
      <c r="AC322" s="208"/>
      <c r="AD322" s="208"/>
      <c r="AE322" s="208"/>
      <c r="AF322" s="208"/>
      <c r="AG322" s="208" t="s">
        <v>147</v>
      </c>
      <c r="AH322" s="208">
        <v>0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5">
      <c r="A323" s="240">
        <v>135</v>
      </c>
      <c r="B323" s="241" t="s">
        <v>513</v>
      </c>
      <c r="C323" s="254" t="s">
        <v>514</v>
      </c>
      <c r="D323" s="242" t="s">
        <v>160</v>
      </c>
      <c r="E323" s="243">
        <v>31</v>
      </c>
      <c r="F323" s="244"/>
      <c r="G323" s="245">
        <f>ROUND(E323*F323,2)</f>
        <v>0</v>
      </c>
      <c r="H323" s="228">
        <v>0.18</v>
      </c>
      <c r="I323" s="227">
        <f>ROUND(E323*H323,2)</f>
        <v>5.58</v>
      </c>
      <c r="J323" s="228">
        <v>73.02</v>
      </c>
      <c r="K323" s="227">
        <f>ROUND(E323*J323,2)</f>
        <v>2263.62</v>
      </c>
      <c r="L323" s="227">
        <v>15</v>
      </c>
      <c r="M323" s="227">
        <f>G323*(1+L323/100)</f>
        <v>0</v>
      </c>
      <c r="N323" s="227">
        <v>0</v>
      </c>
      <c r="O323" s="227">
        <f>ROUND(E323*N323,2)</f>
        <v>0</v>
      </c>
      <c r="P323" s="227">
        <v>0</v>
      </c>
      <c r="Q323" s="227">
        <f>ROUND(E323*P323,2)</f>
        <v>0</v>
      </c>
      <c r="R323" s="227"/>
      <c r="S323" s="227" t="s">
        <v>143</v>
      </c>
      <c r="T323" s="227" t="s">
        <v>202</v>
      </c>
      <c r="U323" s="227">
        <v>0.15</v>
      </c>
      <c r="V323" s="227">
        <f>ROUND(E323*U323,2)</f>
        <v>4.6500000000000004</v>
      </c>
      <c r="W323" s="227"/>
      <c r="X323" s="227" t="s">
        <v>144</v>
      </c>
      <c r="Y323" s="208"/>
      <c r="Z323" s="208"/>
      <c r="AA323" s="208"/>
      <c r="AB323" s="208"/>
      <c r="AC323" s="208"/>
      <c r="AD323" s="208"/>
      <c r="AE323" s="208"/>
      <c r="AF323" s="208"/>
      <c r="AG323" s="208" t="s">
        <v>145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5">
      <c r="A324" s="225"/>
      <c r="B324" s="226"/>
      <c r="C324" s="255" t="s">
        <v>515</v>
      </c>
      <c r="D324" s="229"/>
      <c r="E324" s="230">
        <v>17</v>
      </c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08"/>
      <c r="Z324" s="208"/>
      <c r="AA324" s="208"/>
      <c r="AB324" s="208"/>
      <c r="AC324" s="208"/>
      <c r="AD324" s="208"/>
      <c r="AE324" s="208"/>
      <c r="AF324" s="208"/>
      <c r="AG324" s="208" t="s">
        <v>147</v>
      </c>
      <c r="AH324" s="208">
        <v>0</v>
      </c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5">
      <c r="A325" s="225"/>
      <c r="B325" s="226"/>
      <c r="C325" s="255" t="s">
        <v>516</v>
      </c>
      <c r="D325" s="229"/>
      <c r="E325" s="230">
        <v>14</v>
      </c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147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5">
      <c r="A326" s="240">
        <v>136</v>
      </c>
      <c r="B326" s="241" t="s">
        <v>517</v>
      </c>
      <c r="C326" s="254" t="s">
        <v>518</v>
      </c>
      <c r="D326" s="242" t="s">
        <v>160</v>
      </c>
      <c r="E326" s="243">
        <v>31</v>
      </c>
      <c r="F326" s="244"/>
      <c r="G326" s="245">
        <f>ROUND(E326*F326,2)</f>
        <v>0</v>
      </c>
      <c r="H326" s="228">
        <v>0</v>
      </c>
      <c r="I326" s="227">
        <f>ROUND(E326*H326,2)</f>
        <v>0</v>
      </c>
      <c r="J326" s="228">
        <v>11.3</v>
      </c>
      <c r="K326" s="227">
        <f>ROUND(E326*J326,2)</f>
        <v>350.3</v>
      </c>
      <c r="L326" s="227">
        <v>15</v>
      </c>
      <c r="M326" s="227">
        <f>G326*(1+L326/100)</f>
        <v>0</v>
      </c>
      <c r="N326" s="227">
        <v>0</v>
      </c>
      <c r="O326" s="227">
        <f>ROUND(E326*N326,2)</f>
        <v>0</v>
      </c>
      <c r="P326" s="227">
        <v>1E-3</v>
      </c>
      <c r="Q326" s="227">
        <f>ROUND(E326*P326,2)</f>
        <v>0.03</v>
      </c>
      <c r="R326" s="227"/>
      <c r="S326" s="227" t="s">
        <v>143</v>
      </c>
      <c r="T326" s="227" t="s">
        <v>202</v>
      </c>
      <c r="U326" s="227">
        <v>0.03</v>
      </c>
      <c r="V326" s="227">
        <f>ROUND(E326*U326,2)</f>
        <v>0.93</v>
      </c>
      <c r="W326" s="227"/>
      <c r="X326" s="227" t="s">
        <v>144</v>
      </c>
      <c r="Y326" s="208"/>
      <c r="Z326" s="208"/>
      <c r="AA326" s="208"/>
      <c r="AB326" s="208"/>
      <c r="AC326" s="208"/>
      <c r="AD326" s="208"/>
      <c r="AE326" s="208"/>
      <c r="AF326" s="208"/>
      <c r="AG326" s="208" t="s">
        <v>145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5">
      <c r="A327" s="225"/>
      <c r="B327" s="226"/>
      <c r="C327" s="255" t="s">
        <v>515</v>
      </c>
      <c r="D327" s="229"/>
      <c r="E327" s="230">
        <v>17</v>
      </c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08"/>
      <c r="Z327" s="208"/>
      <c r="AA327" s="208"/>
      <c r="AB327" s="208"/>
      <c r="AC327" s="208"/>
      <c r="AD327" s="208"/>
      <c r="AE327" s="208"/>
      <c r="AF327" s="208"/>
      <c r="AG327" s="208" t="s">
        <v>147</v>
      </c>
      <c r="AH327" s="208">
        <v>0</v>
      </c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5">
      <c r="A328" s="225"/>
      <c r="B328" s="226"/>
      <c r="C328" s="255" t="s">
        <v>516</v>
      </c>
      <c r="D328" s="229"/>
      <c r="E328" s="230">
        <v>14</v>
      </c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08"/>
      <c r="Z328" s="208"/>
      <c r="AA328" s="208"/>
      <c r="AB328" s="208"/>
      <c r="AC328" s="208"/>
      <c r="AD328" s="208"/>
      <c r="AE328" s="208"/>
      <c r="AF328" s="208"/>
      <c r="AG328" s="208" t="s">
        <v>147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ht="20.399999999999999" outlineLevel="1" x14ac:dyDescent="0.25">
      <c r="A329" s="240">
        <v>137</v>
      </c>
      <c r="B329" s="241" t="s">
        <v>519</v>
      </c>
      <c r="C329" s="254" t="s">
        <v>520</v>
      </c>
      <c r="D329" s="242" t="s">
        <v>165</v>
      </c>
      <c r="E329" s="243">
        <v>32.549999999999997</v>
      </c>
      <c r="F329" s="244"/>
      <c r="G329" s="245">
        <f>ROUND(E329*F329,2)</f>
        <v>0</v>
      </c>
      <c r="H329" s="228">
        <v>323.54000000000002</v>
      </c>
      <c r="I329" s="227">
        <f>ROUND(E329*H329,2)</f>
        <v>10531.23</v>
      </c>
      <c r="J329" s="228">
        <v>432.46</v>
      </c>
      <c r="K329" s="227">
        <f>ROUND(E329*J329,2)</f>
        <v>14076.57</v>
      </c>
      <c r="L329" s="227">
        <v>15</v>
      </c>
      <c r="M329" s="227">
        <f>G329*(1+L329/100)</f>
        <v>0</v>
      </c>
      <c r="N329" s="227">
        <v>3.5E-4</v>
      </c>
      <c r="O329" s="227">
        <f>ROUND(E329*N329,2)</f>
        <v>0.01</v>
      </c>
      <c r="P329" s="227">
        <v>0</v>
      </c>
      <c r="Q329" s="227">
        <f>ROUND(E329*P329,2)</f>
        <v>0</v>
      </c>
      <c r="R329" s="227"/>
      <c r="S329" s="227" t="s">
        <v>172</v>
      </c>
      <c r="T329" s="227" t="s">
        <v>173</v>
      </c>
      <c r="U329" s="227">
        <v>0.56999999999999995</v>
      </c>
      <c r="V329" s="227">
        <f>ROUND(E329*U329,2)</f>
        <v>18.55</v>
      </c>
      <c r="W329" s="227"/>
      <c r="X329" s="227" t="s">
        <v>144</v>
      </c>
      <c r="Y329" s="208"/>
      <c r="Z329" s="208"/>
      <c r="AA329" s="208"/>
      <c r="AB329" s="208"/>
      <c r="AC329" s="208"/>
      <c r="AD329" s="208"/>
      <c r="AE329" s="208"/>
      <c r="AF329" s="208"/>
      <c r="AG329" s="208" t="s">
        <v>145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5">
      <c r="A330" s="225"/>
      <c r="B330" s="226"/>
      <c r="C330" s="255" t="s">
        <v>512</v>
      </c>
      <c r="D330" s="229"/>
      <c r="E330" s="230">
        <v>18.899999999999999</v>
      </c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08"/>
      <c r="Z330" s="208"/>
      <c r="AA330" s="208"/>
      <c r="AB330" s="208"/>
      <c r="AC330" s="208"/>
      <c r="AD330" s="208"/>
      <c r="AE330" s="208"/>
      <c r="AF330" s="208"/>
      <c r="AG330" s="208" t="s">
        <v>147</v>
      </c>
      <c r="AH330" s="208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5">
      <c r="A331" s="225"/>
      <c r="B331" s="226"/>
      <c r="C331" s="255" t="s">
        <v>207</v>
      </c>
      <c r="D331" s="229"/>
      <c r="E331" s="230">
        <v>13.65</v>
      </c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08"/>
      <c r="Z331" s="208"/>
      <c r="AA331" s="208"/>
      <c r="AB331" s="208"/>
      <c r="AC331" s="208"/>
      <c r="AD331" s="208"/>
      <c r="AE331" s="208"/>
      <c r="AF331" s="208"/>
      <c r="AG331" s="208" t="s">
        <v>147</v>
      </c>
      <c r="AH331" s="208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5">
      <c r="A332" s="246">
        <v>138</v>
      </c>
      <c r="B332" s="247" t="s">
        <v>521</v>
      </c>
      <c r="C332" s="256" t="s">
        <v>522</v>
      </c>
      <c r="D332" s="248" t="s">
        <v>160</v>
      </c>
      <c r="E332" s="249">
        <v>32</v>
      </c>
      <c r="F332" s="250"/>
      <c r="G332" s="251">
        <f>ROUND(E332*F332,2)</f>
        <v>0</v>
      </c>
      <c r="H332" s="228">
        <v>47.7</v>
      </c>
      <c r="I332" s="227">
        <f>ROUND(E332*H332,2)</f>
        <v>1526.4</v>
      </c>
      <c r="J332" s="228">
        <v>0</v>
      </c>
      <c r="K332" s="227">
        <f>ROUND(E332*J332,2)</f>
        <v>0</v>
      </c>
      <c r="L332" s="227">
        <v>15</v>
      </c>
      <c r="M332" s="227">
        <f>G332*(1+L332/100)</f>
        <v>0</v>
      </c>
      <c r="N332" s="227">
        <v>1.2E-4</v>
      </c>
      <c r="O332" s="227">
        <f>ROUND(E332*N332,2)</f>
        <v>0</v>
      </c>
      <c r="P332" s="227">
        <v>0</v>
      </c>
      <c r="Q332" s="227">
        <f>ROUND(E332*P332,2)</f>
        <v>0</v>
      </c>
      <c r="R332" s="227" t="s">
        <v>178</v>
      </c>
      <c r="S332" s="227" t="s">
        <v>143</v>
      </c>
      <c r="T332" s="227" t="s">
        <v>202</v>
      </c>
      <c r="U332" s="227">
        <v>0</v>
      </c>
      <c r="V332" s="227">
        <f>ROUND(E332*U332,2)</f>
        <v>0</v>
      </c>
      <c r="W332" s="227"/>
      <c r="X332" s="227" t="s">
        <v>174</v>
      </c>
      <c r="Y332" s="208"/>
      <c r="Z332" s="208"/>
      <c r="AA332" s="208"/>
      <c r="AB332" s="208"/>
      <c r="AC332" s="208"/>
      <c r="AD332" s="208"/>
      <c r="AE332" s="208"/>
      <c r="AF332" s="208"/>
      <c r="AG332" s="208" t="s">
        <v>175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5">
      <c r="A333" s="246">
        <v>139</v>
      </c>
      <c r="B333" s="247" t="s">
        <v>523</v>
      </c>
      <c r="C333" s="256" t="s">
        <v>524</v>
      </c>
      <c r="D333" s="248" t="s">
        <v>0</v>
      </c>
      <c r="E333" s="249">
        <v>289.78300000000002</v>
      </c>
      <c r="F333" s="250"/>
      <c r="G333" s="251">
        <f>ROUND(E333*F333,2)</f>
        <v>0</v>
      </c>
      <c r="H333" s="228">
        <v>0</v>
      </c>
      <c r="I333" s="227">
        <f>ROUND(E333*H333,2)</f>
        <v>0</v>
      </c>
      <c r="J333" s="228">
        <v>1.6</v>
      </c>
      <c r="K333" s="227">
        <f>ROUND(E333*J333,2)</f>
        <v>463.65</v>
      </c>
      <c r="L333" s="227">
        <v>15</v>
      </c>
      <c r="M333" s="227">
        <f>G333*(1+L333/100)</f>
        <v>0</v>
      </c>
      <c r="N333" s="227">
        <v>0</v>
      </c>
      <c r="O333" s="227">
        <f>ROUND(E333*N333,2)</f>
        <v>0</v>
      </c>
      <c r="P333" s="227">
        <v>0</v>
      </c>
      <c r="Q333" s="227">
        <f>ROUND(E333*P333,2)</f>
        <v>0</v>
      </c>
      <c r="R333" s="227"/>
      <c r="S333" s="227" t="s">
        <v>143</v>
      </c>
      <c r="T333" s="227" t="s">
        <v>143</v>
      </c>
      <c r="U333" s="227">
        <v>0</v>
      </c>
      <c r="V333" s="227">
        <f>ROUND(E333*U333,2)</f>
        <v>0</v>
      </c>
      <c r="W333" s="227"/>
      <c r="X333" s="227" t="s">
        <v>285</v>
      </c>
      <c r="Y333" s="208"/>
      <c r="Z333" s="208"/>
      <c r="AA333" s="208"/>
      <c r="AB333" s="208"/>
      <c r="AC333" s="208"/>
      <c r="AD333" s="208"/>
      <c r="AE333" s="208"/>
      <c r="AF333" s="208"/>
      <c r="AG333" s="208" t="s">
        <v>286</v>
      </c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x14ac:dyDescent="0.25">
      <c r="A334" s="234" t="s">
        <v>138</v>
      </c>
      <c r="B334" s="235" t="s">
        <v>92</v>
      </c>
      <c r="C334" s="253" t="s">
        <v>93</v>
      </c>
      <c r="D334" s="236"/>
      <c r="E334" s="237"/>
      <c r="F334" s="238"/>
      <c r="G334" s="239">
        <f>SUMIF(AG335:AG361,"&lt;&gt;NOR",G335:G361)</f>
        <v>0</v>
      </c>
      <c r="H334" s="233"/>
      <c r="I334" s="233">
        <f>SUM(I335:I361)</f>
        <v>1283.29</v>
      </c>
      <c r="J334" s="233"/>
      <c r="K334" s="233">
        <f>SUM(K335:K361)</f>
        <v>14655.31</v>
      </c>
      <c r="L334" s="233"/>
      <c r="M334" s="233">
        <f>SUM(M335:M361)</f>
        <v>0</v>
      </c>
      <c r="N334" s="233"/>
      <c r="O334" s="233">
        <f>SUM(O335:O361)</f>
        <v>7.0000000000000007E-2</v>
      </c>
      <c r="P334" s="233"/>
      <c r="Q334" s="233">
        <f>SUM(Q335:Q361)</f>
        <v>0.02</v>
      </c>
      <c r="R334" s="233"/>
      <c r="S334" s="233"/>
      <c r="T334" s="233"/>
      <c r="U334" s="233"/>
      <c r="V334" s="233">
        <f>SUM(V335:V361)</f>
        <v>9.44</v>
      </c>
      <c r="W334" s="233"/>
      <c r="X334" s="233"/>
      <c r="AG334" t="s">
        <v>139</v>
      </c>
    </row>
    <row r="335" spans="1:60" outlineLevel="1" x14ac:dyDescent="0.25">
      <c r="A335" s="240">
        <v>140</v>
      </c>
      <c r="B335" s="241" t="s">
        <v>525</v>
      </c>
      <c r="C335" s="254" t="s">
        <v>526</v>
      </c>
      <c r="D335" s="242" t="s">
        <v>165</v>
      </c>
      <c r="E335" s="243">
        <v>18.98</v>
      </c>
      <c r="F335" s="244"/>
      <c r="G335" s="245">
        <f>ROUND(E335*F335,2)</f>
        <v>0</v>
      </c>
      <c r="H335" s="228">
        <v>0</v>
      </c>
      <c r="I335" s="227">
        <f>ROUND(E335*H335,2)</f>
        <v>0</v>
      </c>
      <c r="J335" s="228">
        <v>6.8</v>
      </c>
      <c r="K335" s="227">
        <f>ROUND(E335*J335,2)</f>
        <v>129.06</v>
      </c>
      <c r="L335" s="227">
        <v>15</v>
      </c>
      <c r="M335" s="227">
        <f>G335*(1+L335/100)</f>
        <v>0</v>
      </c>
      <c r="N335" s="227">
        <v>0</v>
      </c>
      <c r="O335" s="227">
        <f>ROUND(E335*N335,2)</f>
        <v>0</v>
      </c>
      <c r="P335" s="227">
        <v>0</v>
      </c>
      <c r="Q335" s="227">
        <f>ROUND(E335*P335,2)</f>
        <v>0</v>
      </c>
      <c r="R335" s="227"/>
      <c r="S335" s="227" t="s">
        <v>143</v>
      </c>
      <c r="T335" s="227" t="s">
        <v>173</v>
      </c>
      <c r="U335" s="227">
        <v>1.6E-2</v>
      </c>
      <c r="V335" s="227">
        <f>ROUND(E335*U335,2)</f>
        <v>0.3</v>
      </c>
      <c r="W335" s="227"/>
      <c r="X335" s="227" t="s">
        <v>144</v>
      </c>
      <c r="Y335" s="208"/>
      <c r="Z335" s="208"/>
      <c r="AA335" s="208"/>
      <c r="AB335" s="208"/>
      <c r="AC335" s="208"/>
      <c r="AD335" s="208"/>
      <c r="AE335" s="208"/>
      <c r="AF335" s="208"/>
      <c r="AG335" s="208" t="s">
        <v>145</v>
      </c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5">
      <c r="A336" s="225"/>
      <c r="B336" s="226"/>
      <c r="C336" s="255" t="s">
        <v>252</v>
      </c>
      <c r="D336" s="229"/>
      <c r="E336" s="230">
        <v>7.08</v>
      </c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08"/>
      <c r="Z336" s="208"/>
      <c r="AA336" s="208"/>
      <c r="AB336" s="208"/>
      <c r="AC336" s="208"/>
      <c r="AD336" s="208"/>
      <c r="AE336" s="208"/>
      <c r="AF336" s="208"/>
      <c r="AG336" s="208" t="s">
        <v>147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 x14ac:dyDescent="0.25">
      <c r="A337" s="225"/>
      <c r="B337" s="226"/>
      <c r="C337" s="255" t="s">
        <v>209</v>
      </c>
      <c r="D337" s="229"/>
      <c r="E337" s="230">
        <v>11.9</v>
      </c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08"/>
      <c r="Z337" s="208"/>
      <c r="AA337" s="208"/>
      <c r="AB337" s="208"/>
      <c r="AC337" s="208"/>
      <c r="AD337" s="208"/>
      <c r="AE337" s="208"/>
      <c r="AF337" s="208"/>
      <c r="AG337" s="208" t="s">
        <v>147</v>
      </c>
      <c r="AH337" s="208">
        <v>0</v>
      </c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 x14ac:dyDescent="0.25">
      <c r="A338" s="240">
        <v>141</v>
      </c>
      <c r="B338" s="241" t="s">
        <v>527</v>
      </c>
      <c r="C338" s="254" t="s">
        <v>528</v>
      </c>
      <c r="D338" s="242" t="s">
        <v>165</v>
      </c>
      <c r="E338" s="243">
        <v>18.98</v>
      </c>
      <c r="F338" s="244"/>
      <c r="G338" s="245">
        <f>ROUND(E338*F338,2)</f>
        <v>0</v>
      </c>
      <c r="H338" s="228">
        <v>0</v>
      </c>
      <c r="I338" s="227">
        <f>ROUND(E338*H338,2)</f>
        <v>0</v>
      </c>
      <c r="J338" s="228">
        <v>23.2</v>
      </c>
      <c r="K338" s="227">
        <f>ROUND(E338*J338,2)</f>
        <v>440.34</v>
      </c>
      <c r="L338" s="227">
        <v>15</v>
      </c>
      <c r="M338" s="227">
        <f>G338*(1+L338/100)</f>
        <v>0</v>
      </c>
      <c r="N338" s="227">
        <v>0</v>
      </c>
      <c r="O338" s="227">
        <f>ROUND(E338*N338,2)</f>
        <v>0</v>
      </c>
      <c r="P338" s="227">
        <v>0</v>
      </c>
      <c r="Q338" s="227">
        <f>ROUND(E338*P338,2)</f>
        <v>0</v>
      </c>
      <c r="R338" s="227"/>
      <c r="S338" s="227" t="s">
        <v>143</v>
      </c>
      <c r="T338" s="227" t="s">
        <v>143</v>
      </c>
      <c r="U338" s="227">
        <v>4.5999999999999999E-2</v>
      </c>
      <c r="V338" s="227">
        <f>ROUND(E338*U338,2)</f>
        <v>0.87</v>
      </c>
      <c r="W338" s="227"/>
      <c r="X338" s="227" t="s">
        <v>144</v>
      </c>
      <c r="Y338" s="208"/>
      <c r="Z338" s="208"/>
      <c r="AA338" s="208"/>
      <c r="AB338" s="208"/>
      <c r="AC338" s="208"/>
      <c r="AD338" s="208"/>
      <c r="AE338" s="208"/>
      <c r="AF338" s="208"/>
      <c r="AG338" s="208" t="s">
        <v>145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 x14ac:dyDescent="0.25">
      <c r="A339" s="225"/>
      <c r="B339" s="226"/>
      <c r="C339" s="255" t="s">
        <v>252</v>
      </c>
      <c r="D339" s="229"/>
      <c r="E339" s="230">
        <v>7.08</v>
      </c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08"/>
      <c r="Z339" s="208"/>
      <c r="AA339" s="208"/>
      <c r="AB339" s="208"/>
      <c r="AC339" s="208"/>
      <c r="AD339" s="208"/>
      <c r="AE339" s="208"/>
      <c r="AF339" s="208"/>
      <c r="AG339" s="208" t="s">
        <v>147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 x14ac:dyDescent="0.25">
      <c r="A340" s="225"/>
      <c r="B340" s="226"/>
      <c r="C340" s="255" t="s">
        <v>209</v>
      </c>
      <c r="D340" s="229"/>
      <c r="E340" s="230">
        <v>11.9</v>
      </c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08"/>
      <c r="Z340" s="208"/>
      <c r="AA340" s="208"/>
      <c r="AB340" s="208"/>
      <c r="AC340" s="208"/>
      <c r="AD340" s="208"/>
      <c r="AE340" s="208"/>
      <c r="AF340" s="208"/>
      <c r="AG340" s="208" t="s">
        <v>147</v>
      </c>
      <c r="AH340" s="208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ht="20.399999999999999" outlineLevel="1" x14ac:dyDescent="0.25">
      <c r="A341" s="240">
        <v>142</v>
      </c>
      <c r="B341" s="241" t="s">
        <v>529</v>
      </c>
      <c r="C341" s="254" t="s">
        <v>530</v>
      </c>
      <c r="D341" s="242" t="s">
        <v>160</v>
      </c>
      <c r="E341" s="243">
        <v>22.2</v>
      </c>
      <c r="F341" s="244"/>
      <c r="G341" s="245">
        <f>ROUND(E341*F341,2)</f>
        <v>0</v>
      </c>
      <c r="H341" s="228">
        <v>29.85</v>
      </c>
      <c r="I341" s="227">
        <f>ROUND(E341*H341,2)</f>
        <v>662.67</v>
      </c>
      <c r="J341" s="228">
        <v>68.150000000000006</v>
      </c>
      <c r="K341" s="227">
        <f>ROUND(E341*J341,2)</f>
        <v>1512.93</v>
      </c>
      <c r="L341" s="227">
        <v>15</v>
      </c>
      <c r="M341" s="227">
        <f>G341*(1+L341/100)</f>
        <v>0</v>
      </c>
      <c r="N341" s="227">
        <v>8.0000000000000007E-5</v>
      </c>
      <c r="O341" s="227">
        <f>ROUND(E341*N341,2)</f>
        <v>0</v>
      </c>
      <c r="P341" s="227">
        <v>0</v>
      </c>
      <c r="Q341" s="227">
        <f>ROUND(E341*P341,2)</f>
        <v>0</v>
      </c>
      <c r="R341" s="227"/>
      <c r="S341" s="227" t="s">
        <v>143</v>
      </c>
      <c r="T341" s="227" t="s">
        <v>173</v>
      </c>
      <c r="U341" s="227">
        <v>0.13719999999999999</v>
      </c>
      <c r="V341" s="227">
        <f>ROUND(E341*U341,2)</f>
        <v>3.05</v>
      </c>
      <c r="W341" s="227"/>
      <c r="X341" s="227" t="s">
        <v>144</v>
      </c>
      <c r="Y341" s="208"/>
      <c r="Z341" s="208"/>
      <c r="AA341" s="208"/>
      <c r="AB341" s="208"/>
      <c r="AC341" s="208"/>
      <c r="AD341" s="208"/>
      <c r="AE341" s="208"/>
      <c r="AF341" s="208"/>
      <c r="AG341" s="208" t="s">
        <v>145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5">
      <c r="A342" s="225"/>
      <c r="B342" s="226"/>
      <c r="C342" s="255" t="s">
        <v>531</v>
      </c>
      <c r="D342" s="229"/>
      <c r="E342" s="230">
        <v>13</v>
      </c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08"/>
      <c r="Z342" s="208"/>
      <c r="AA342" s="208"/>
      <c r="AB342" s="208"/>
      <c r="AC342" s="208"/>
      <c r="AD342" s="208"/>
      <c r="AE342" s="208"/>
      <c r="AF342" s="208"/>
      <c r="AG342" s="208" t="s">
        <v>147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5">
      <c r="A343" s="225"/>
      <c r="B343" s="226"/>
      <c r="C343" s="255" t="s">
        <v>532</v>
      </c>
      <c r="D343" s="229"/>
      <c r="E343" s="230">
        <v>9.1999999999999993</v>
      </c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147</v>
      </c>
      <c r="AH343" s="208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ht="20.399999999999999" outlineLevel="1" x14ac:dyDescent="0.25">
      <c r="A344" s="240">
        <v>143</v>
      </c>
      <c r="B344" s="241" t="s">
        <v>533</v>
      </c>
      <c r="C344" s="254" t="s">
        <v>534</v>
      </c>
      <c r="D344" s="242" t="s">
        <v>165</v>
      </c>
      <c r="E344" s="243">
        <v>15.88</v>
      </c>
      <c r="F344" s="244"/>
      <c r="G344" s="245">
        <f>ROUND(E344*F344,2)</f>
        <v>0</v>
      </c>
      <c r="H344" s="228">
        <v>0</v>
      </c>
      <c r="I344" s="227">
        <f>ROUND(E344*H344,2)</f>
        <v>0</v>
      </c>
      <c r="J344" s="228">
        <v>101</v>
      </c>
      <c r="K344" s="227">
        <f>ROUND(E344*J344,2)</f>
        <v>1603.88</v>
      </c>
      <c r="L344" s="227">
        <v>15</v>
      </c>
      <c r="M344" s="227">
        <f>G344*(1+L344/100)</f>
        <v>0</v>
      </c>
      <c r="N344" s="227">
        <v>0</v>
      </c>
      <c r="O344" s="227">
        <f>ROUND(E344*N344,2)</f>
        <v>0</v>
      </c>
      <c r="P344" s="227">
        <v>1E-3</v>
      </c>
      <c r="Q344" s="227">
        <f>ROUND(E344*P344,2)</f>
        <v>0.02</v>
      </c>
      <c r="R344" s="227"/>
      <c r="S344" s="227" t="s">
        <v>143</v>
      </c>
      <c r="T344" s="227" t="s">
        <v>143</v>
      </c>
      <c r="U344" s="227">
        <v>0.255</v>
      </c>
      <c r="V344" s="227">
        <f>ROUND(E344*U344,2)</f>
        <v>4.05</v>
      </c>
      <c r="W344" s="227"/>
      <c r="X344" s="227" t="s">
        <v>144</v>
      </c>
      <c r="Y344" s="208"/>
      <c r="Z344" s="208"/>
      <c r="AA344" s="208"/>
      <c r="AB344" s="208"/>
      <c r="AC344" s="208"/>
      <c r="AD344" s="208"/>
      <c r="AE344" s="208"/>
      <c r="AF344" s="208"/>
      <c r="AG344" s="208" t="s">
        <v>145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 x14ac:dyDescent="0.25">
      <c r="A345" s="225"/>
      <c r="B345" s="226"/>
      <c r="C345" s="255" t="s">
        <v>208</v>
      </c>
      <c r="D345" s="229"/>
      <c r="E345" s="230">
        <v>0.98</v>
      </c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08"/>
      <c r="Z345" s="208"/>
      <c r="AA345" s="208"/>
      <c r="AB345" s="208"/>
      <c r="AC345" s="208"/>
      <c r="AD345" s="208"/>
      <c r="AE345" s="208"/>
      <c r="AF345" s="208"/>
      <c r="AG345" s="208" t="s">
        <v>147</v>
      </c>
      <c r="AH345" s="208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5">
      <c r="A346" s="225"/>
      <c r="B346" s="226"/>
      <c r="C346" s="255" t="s">
        <v>209</v>
      </c>
      <c r="D346" s="229"/>
      <c r="E346" s="230">
        <v>11.9</v>
      </c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147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5">
      <c r="A347" s="225"/>
      <c r="B347" s="226"/>
      <c r="C347" s="255" t="s">
        <v>187</v>
      </c>
      <c r="D347" s="229"/>
      <c r="E347" s="230">
        <v>3</v>
      </c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08"/>
      <c r="Z347" s="208"/>
      <c r="AA347" s="208"/>
      <c r="AB347" s="208"/>
      <c r="AC347" s="208"/>
      <c r="AD347" s="208"/>
      <c r="AE347" s="208"/>
      <c r="AF347" s="208"/>
      <c r="AG347" s="208" t="s">
        <v>147</v>
      </c>
      <c r="AH347" s="208">
        <v>0</v>
      </c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5">
      <c r="A348" s="240">
        <v>144</v>
      </c>
      <c r="B348" s="241" t="s">
        <v>535</v>
      </c>
      <c r="C348" s="254" t="s">
        <v>536</v>
      </c>
      <c r="D348" s="242" t="s">
        <v>160</v>
      </c>
      <c r="E348" s="243">
        <v>2.8</v>
      </c>
      <c r="F348" s="244"/>
      <c r="G348" s="245">
        <f>ROUND(E348*F348,2)</f>
        <v>0</v>
      </c>
      <c r="H348" s="228">
        <v>0</v>
      </c>
      <c r="I348" s="227">
        <f>ROUND(E348*H348,2)</f>
        <v>0</v>
      </c>
      <c r="J348" s="228">
        <v>74</v>
      </c>
      <c r="K348" s="227">
        <f>ROUND(E348*J348,2)</f>
        <v>207.2</v>
      </c>
      <c r="L348" s="227">
        <v>15</v>
      </c>
      <c r="M348" s="227">
        <f>G348*(1+L348/100)</f>
        <v>0</v>
      </c>
      <c r="N348" s="227">
        <v>0</v>
      </c>
      <c r="O348" s="227">
        <f>ROUND(E348*N348,2)</f>
        <v>0</v>
      </c>
      <c r="P348" s="227">
        <v>0</v>
      </c>
      <c r="Q348" s="227">
        <f>ROUND(E348*P348,2)</f>
        <v>0</v>
      </c>
      <c r="R348" s="227"/>
      <c r="S348" s="227" t="s">
        <v>143</v>
      </c>
      <c r="T348" s="227" t="s">
        <v>173</v>
      </c>
      <c r="U348" s="227">
        <v>0.152</v>
      </c>
      <c r="V348" s="227">
        <f>ROUND(E348*U348,2)</f>
        <v>0.43</v>
      </c>
      <c r="W348" s="227"/>
      <c r="X348" s="227" t="s">
        <v>144</v>
      </c>
      <c r="Y348" s="208"/>
      <c r="Z348" s="208"/>
      <c r="AA348" s="208"/>
      <c r="AB348" s="208"/>
      <c r="AC348" s="208"/>
      <c r="AD348" s="208"/>
      <c r="AE348" s="208"/>
      <c r="AF348" s="208"/>
      <c r="AG348" s="208" t="s">
        <v>145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outlineLevel="1" x14ac:dyDescent="0.25">
      <c r="A349" s="225"/>
      <c r="B349" s="226"/>
      <c r="C349" s="255" t="s">
        <v>537</v>
      </c>
      <c r="D349" s="229"/>
      <c r="E349" s="230">
        <v>1.6</v>
      </c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08"/>
      <c r="Z349" s="208"/>
      <c r="AA349" s="208"/>
      <c r="AB349" s="208"/>
      <c r="AC349" s="208"/>
      <c r="AD349" s="208"/>
      <c r="AE349" s="208"/>
      <c r="AF349" s="208"/>
      <c r="AG349" s="208" t="s">
        <v>147</v>
      </c>
      <c r="AH349" s="208">
        <v>0</v>
      </c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outlineLevel="1" x14ac:dyDescent="0.25">
      <c r="A350" s="225"/>
      <c r="B350" s="226"/>
      <c r="C350" s="255" t="s">
        <v>294</v>
      </c>
      <c r="D350" s="229"/>
      <c r="E350" s="230">
        <v>1.2</v>
      </c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08"/>
      <c r="Z350" s="208"/>
      <c r="AA350" s="208"/>
      <c r="AB350" s="208"/>
      <c r="AC350" s="208"/>
      <c r="AD350" s="208"/>
      <c r="AE350" s="208"/>
      <c r="AF350" s="208"/>
      <c r="AG350" s="208" t="s">
        <v>147</v>
      </c>
      <c r="AH350" s="208">
        <v>0</v>
      </c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ht="20.399999999999999" outlineLevel="1" x14ac:dyDescent="0.25">
      <c r="A351" s="240">
        <v>145</v>
      </c>
      <c r="B351" s="241" t="s">
        <v>538</v>
      </c>
      <c r="C351" s="254" t="s">
        <v>539</v>
      </c>
      <c r="D351" s="242" t="s">
        <v>160</v>
      </c>
      <c r="E351" s="243">
        <v>9.49</v>
      </c>
      <c r="F351" s="244"/>
      <c r="G351" s="245">
        <f>ROUND(E351*F351,2)</f>
        <v>0</v>
      </c>
      <c r="H351" s="228">
        <v>9.9700000000000006</v>
      </c>
      <c r="I351" s="227">
        <f>ROUND(E351*H351,2)</f>
        <v>94.62</v>
      </c>
      <c r="J351" s="228">
        <v>38.53</v>
      </c>
      <c r="K351" s="227">
        <f>ROUND(E351*J351,2)</f>
        <v>365.65</v>
      </c>
      <c r="L351" s="227">
        <v>15</v>
      </c>
      <c r="M351" s="227">
        <f>G351*(1+L351/100)</f>
        <v>0</v>
      </c>
      <c r="N351" s="227">
        <v>4.0000000000000003E-5</v>
      </c>
      <c r="O351" s="227">
        <f>ROUND(E351*N351,2)</f>
        <v>0</v>
      </c>
      <c r="P351" s="227">
        <v>0</v>
      </c>
      <c r="Q351" s="227">
        <f>ROUND(E351*P351,2)</f>
        <v>0</v>
      </c>
      <c r="R351" s="227"/>
      <c r="S351" s="227" t="s">
        <v>143</v>
      </c>
      <c r="T351" s="227" t="s">
        <v>173</v>
      </c>
      <c r="U351" s="227">
        <v>7.8200000000000006E-2</v>
      </c>
      <c r="V351" s="227">
        <f>ROUND(E351*U351,2)</f>
        <v>0.74</v>
      </c>
      <c r="W351" s="227"/>
      <c r="X351" s="227" t="s">
        <v>144</v>
      </c>
      <c r="Y351" s="208"/>
      <c r="Z351" s="208"/>
      <c r="AA351" s="208"/>
      <c r="AB351" s="208"/>
      <c r="AC351" s="208"/>
      <c r="AD351" s="208"/>
      <c r="AE351" s="208"/>
      <c r="AF351" s="208"/>
      <c r="AG351" s="208" t="s">
        <v>145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 x14ac:dyDescent="0.25">
      <c r="A352" s="225"/>
      <c r="B352" s="226"/>
      <c r="C352" s="257" t="s">
        <v>501</v>
      </c>
      <c r="D352" s="231"/>
      <c r="E352" s="232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08"/>
      <c r="Z352" s="208"/>
      <c r="AA352" s="208"/>
      <c r="AB352" s="208"/>
      <c r="AC352" s="208"/>
      <c r="AD352" s="208"/>
      <c r="AE352" s="208"/>
      <c r="AF352" s="208"/>
      <c r="AG352" s="208" t="s">
        <v>147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 x14ac:dyDescent="0.25">
      <c r="A353" s="225"/>
      <c r="B353" s="226"/>
      <c r="C353" s="258" t="s">
        <v>540</v>
      </c>
      <c r="D353" s="231"/>
      <c r="E353" s="232">
        <v>7.08</v>
      </c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08"/>
      <c r="Z353" s="208"/>
      <c r="AA353" s="208"/>
      <c r="AB353" s="208"/>
      <c r="AC353" s="208"/>
      <c r="AD353" s="208"/>
      <c r="AE353" s="208"/>
      <c r="AF353" s="208"/>
      <c r="AG353" s="208" t="s">
        <v>147</v>
      </c>
      <c r="AH353" s="208">
        <v>2</v>
      </c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5">
      <c r="A354" s="225"/>
      <c r="B354" s="226"/>
      <c r="C354" s="258" t="s">
        <v>541</v>
      </c>
      <c r="D354" s="231"/>
      <c r="E354" s="232">
        <v>11.9</v>
      </c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08"/>
      <c r="Z354" s="208"/>
      <c r="AA354" s="208"/>
      <c r="AB354" s="208"/>
      <c r="AC354" s="208"/>
      <c r="AD354" s="208"/>
      <c r="AE354" s="208"/>
      <c r="AF354" s="208"/>
      <c r="AG354" s="208" t="s">
        <v>147</v>
      </c>
      <c r="AH354" s="208">
        <v>2</v>
      </c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5">
      <c r="A355" s="225"/>
      <c r="B355" s="226"/>
      <c r="C355" s="257" t="s">
        <v>505</v>
      </c>
      <c r="D355" s="231"/>
      <c r="E355" s="232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08"/>
      <c r="Z355" s="208"/>
      <c r="AA355" s="208"/>
      <c r="AB355" s="208"/>
      <c r="AC355" s="208"/>
      <c r="AD355" s="208"/>
      <c r="AE355" s="208"/>
      <c r="AF355" s="208"/>
      <c r="AG355" s="208" t="s">
        <v>147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5">
      <c r="A356" s="225"/>
      <c r="B356" s="226"/>
      <c r="C356" s="255" t="s">
        <v>542</v>
      </c>
      <c r="D356" s="229"/>
      <c r="E356" s="230">
        <v>9.49</v>
      </c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08"/>
      <c r="Z356" s="208"/>
      <c r="AA356" s="208"/>
      <c r="AB356" s="208"/>
      <c r="AC356" s="208"/>
      <c r="AD356" s="208"/>
      <c r="AE356" s="208"/>
      <c r="AF356" s="208"/>
      <c r="AG356" s="208" t="s">
        <v>147</v>
      </c>
      <c r="AH356" s="208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 x14ac:dyDescent="0.25">
      <c r="A357" s="246">
        <v>146</v>
      </c>
      <c r="B357" s="247" t="s">
        <v>543</v>
      </c>
      <c r="C357" s="256" t="s">
        <v>544</v>
      </c>
      <c r="D357" s="248" t="s">
        <v>155</v>
      </c>
      <c r="E357" s="249">
        <v>4</v>
      </c>
      <c r="F357" s="250"/>
      <c r="G357" s="251">
        <f>ROUND(E357*F357,2)</f>
        <v>0</v>
      </c>
      <c r="H357" s="228">
        <v>131.5</v>
      </c>
      <c r="I357" s="227">
        <f>ROUND(E357*H357,2)</f>
        <v>526</v>
      </c>
      <c r="J357" s="228">
        <v>0</v>
      </c>
      <c r="K357" s="227">
        <f>ROUND(E357*J357,2)</f>
        <v>0</v>
      </c>
      <c r="L357" s="227">
        <v>15</v>
      </c>
      <c r="M357" s="227">
        <f>G357*(1+L357/100)</f>
        <v>0</v>
      </c>
      <c r="N357" s="227">
        <v>1.3999999999999999E-4</v>
      </c>
      <c r="O357" s="227">
        <f>ROUND(E357*N357,2)</f>
        <v>0</v>
      </c>
      <c r="P357" s="227">
        <v>0</v>
      </c>
      <c r="Q357" s="227">
        <f>ROUND(E357*P357,2)</f>
        <v>0</v>
      </c>
      <c r="R357" s="227" t="s">
        <v>178</v>
      </c>
      <c r="S357" s="227" t="s">
        <v>143</v>
      </c>
      <c r="T357" s="227" t="s">
        <v>173</v>
      </c>
      <c r="U357" s="227">
        <v>0</v>
      </c>
      <c r="V357" s="227">
        <f>ROUND(E357*U357,2)</f>
        <v>0</v>
      </c>
      <c r="W357" s="227"/>
      <c r="X357" s="227" t="s">
        <v>174</v>
      </c>
      <c r="Y357" s="208"/>
      <c r="Z357" s="208"/>
      <c r="AA357" s="208"/>
      <c r="AB357" s="208"/>
      <c r="AC357" s="208"/>
      <c r="AD357" s="208"/>
      <c r="AE357" s="208"/>
      <c r="AF357" s="208"/>
      <c r="AG357" s="208" t="s">
        <v>175</v>
      </c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ht="20.399999999999999" outlineLevel="1" x14ac:dyDescent="0.25">
      <c r="A358" s="240">
        <v>147</v>
      </c>
      <c r="B358" s="241" t="s">
        <v>545</v>
      </c>
      <c r="C358" s="254" t="s">
        <v>546</v>
      </c>
      <c r="D358" s="242" t="s">
        <v>165</v>
      </c>
      <c r="E358" s="243">
        <v>18.98</v>
      </c>
      <c r="F358" s="244"/>
      <c r="G358" s="245">
        <f>ROUND(E358*F358,2)</f>
        <v>0</v>
      </c>
      <c r="H358" s="228">
        <v>0</v>
      </c>
      <c r="I358" s="227">
        <f>ROUND(E358*H358,2)</f>
        <v>0</v>
      </c>
      <c r="J358" s="228">
        <v>541</v>
      </c>
      <c r="K358" s="227">
        <f>ROUND(E358*J358,2)</f>
        <v>10268.18</v>
      </c>
      <c r="L358" s="227">
        <v>15</v>
      </c>
      <c r="M358" s="227">
        <f>G358*(1+L358/100)</f>
        <v>0</v>
      </c>
      <c r="N358" s="227">
        <v>3.63E-3</v>
      </c>
      <c r="O358" s="227">
        <f>ROUND(E358*N358,2)</f>
        <v>7.0000000000000007E-2</v>
      </c>
      <c r="P358" s="227">
        <v>0</v>
      </c>
      <c r="Q358" s="227">
        <f>ROUND(E358*P358,2)</f>
        <v>0</v>
      </c>
      <c r="R358" s="227"/>
      <c r="S358" s="227" t="s">
        <v>143</v>
      </c>
      <c r="T358" s="227" t="s">
        <v>202</v>
      </c>
      <c r="U358" s="227">
        <v>0</v>
      </c>
      <c r="V358" s="227">
        <f>ROUND(E358*U358,2)</f>
        <v>0</v>
      </c>
      <c r="W358" s="227"/>
      <c r="X358" s="227" t="s">
        <v>281</v>
      </c>
      <c r="Y358" s="208"/>
      <c r="Z358" s="208"/>
      <c r="AA358" s="208"/>
      <c r="AB358" s="208"/>
      <c r="AC358" s="208"/>
      <c r="AD358" s="208"/>
      <c r="AE358" s="208"/>
      <c r="AF358" s="208"/>
      <c r="AG358" s="208" t="s">
        <v>282</v>
      </c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5">
      <c r="A359" s="225"/>
      <c r="B359" s="226"/>
      <c r="C359" s="255" t="s">
        <v>252</v>
      </c>
      <c r="D359" s="229"/>
      <c r="E359" s="230">
        <v>7.08</v>
      </c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08"/>
      <c r="Z359" s="208"/>
      <c r="AA359" s="208"/>
      <c r="AB359" s="208"/>
      <c r="AC359" s="208"/>
      <c r="AD359" s="208"/>
      <c r="AE359" s="208"/>
      <c r="AF359" s="208"/>
      <c r="AG359" s="208" t="s">
        <v>147</v>
      </c>
      <c r="AH359" s="208">
        <v>0</v>
      </c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5">
      <c r="A360" s="225"/>
      <c r="B360" s="226"/>
      <c r="C360" s="255" t="s">
        <v>209</v>
      </c>
      <c r="D360" s="229"/>
      <c r="E360" s="230">
        <v>11.9</v>
      </c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08"/>
      <c r="Z360" s="208"/>
      <c r="AA360" s="208"/>
      <c r="AB360" s="208"/>
      <c r="AC360" s="208"/>
      <c r="AD360" s="208"/>
      <c r="AE360" s="208"/>
      <c r="AF360" s="208"/>
      <c r="AG360" s="208" t="s">
        <v>147</v>
      </c>
      <c r="AH360" s="208">
        <v>0</v>
      </c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5">
      <c r="A361" s="246">
        <v>148</v>
      </c>
      <c r="B361" s="247" t="s">
        <v>547</v>
      </c>
      <c r="C361" s="256" t="s">
        <v>548</v>
      </c>
      <c r="D361" s="248" t="s">
        <v>0</v>
      </c>
      <c r="E361" s="249">
        <v>158.1053</v>
      </c>
      <c r="F361" s="250"/>
      <c r="G361" s="251">
        <f>ROUND(E361*F361,2)</f>
        <v>0</v>
      </c>
      <c r="H361" s="228">
        <v>0</v>
      </c>
      <c r="I361" s="227">
        <f>ROUND(E361*H361,2)</f>
        <v>0</v>
      </c>
      <c r="J361" s="228">
        <v>0.81</v>
      </c>
      <c r="K361" s="227">
        <f>ROUND(E361*J361,2)</f>
        <v>128.07</v>
      </c>
      <c r="L361" s="227">
        <v>15</v>
      </c>
      <c r="M361" s="227">
        <f>G361*(1+L361/100)</f>
        <v>0</v>
      </c>
      <c r="N361" s="227">
        <v>0</v>
      </c>
      <c r="O361" s="227">
        <f>ROUND(E361*N361,2)</f>
        <v>0</v>
      </c>
      <c r="P361" s="227">
        <v>0</v>
      </c>
      <c r="Q361" s="227">
        <f>ROUND(E361*P361,2)</f>
        <v>0</v>
      </c>
      <c r="R361" s="227"/>
      <c r="S361" s="227" t="s">
        <v>143</v>
      </c>
      <c r="T361" s="227" t="s">
        <v>143</v>
      </c>
      <c r="U361" s="227">
        <v>0</v>
      </c>
      <c r="V361" s="227">
        <f>ROUND(E361*U361,2)</f>
        <v>0</v>
      </c>
      <c r="W361" s="227"/>
      <c r="X361" s="227" t="s">
        <v>285</v>
      </c>
      <c r="Y361" s="208"/>
      <c r="Z361" s="208"/>
      <c r="AA361" s="208"/>
      <c r="AB361" s="208"/>
      <c r="AC361" s="208"/>
      <c r="AD361" s="208"/>
      <c r="AE361" s="208"/>
      <c r="AF361" s="208"/>
      <c r="AG361" s="208" t="s">
        <v>286</v>
      </c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x14ac:dyDescent="0.25">
      <c r="A362" s="234" t="s">
        <v>138</v>
      </c>
      <c r="B362" s="235" t="s">
        <v>94</v>
      </c>
      <c r="C362" s="253" t="s">
        <v>95</v>
      </c>
      <c r="D362" s="236"/>
      <c r="E362" s="237"/>
      <c r="F362" s="238"/>
      <c r="G362" s="239">
        <f>SUMIF(AG363:AG394,"&lt;&gt;NOR",G363:G394)</f>
        <v>0</v>
      </c>
      <c r="H362" s="233"/>
      <c r="I362" s="233">
        <f>SUM(I363:I394)</f>
        <v>10128.630000000001</v>
      </c>
      <c r="J362" s="233"/>
      <c r="K362" s="233">
        <f>SUM(K363:K394)</f>
        <v>12985.519999999997</v>
      </c>
      <c r="L362" s="233"/>
      <c r="M362" s="233">
        <f>SUM(M363:M394)</f>
        <v>0</v>
      </c>
      <c r="N362" s="233"/>
      <c r="O362" s="233">
        <f>SUM(O363:O394)</f>
        <v>0.09</v>
      </c>
      <c r="P362" s="233"/>
      <c r="Q362" s="233">
        <f>SUM(Q363:Q394)</f>
        <v>0</v>
      </c>
      <c r="R362" s="233"/>
      <c r="S362" s="233"/>
      <c r="T362" s="233"/>
      <c r="U362" s="233"/>
      <c r="V362" s="233">
        <f>SUM(V363:V394)</f>
        <v>23.799999999999997</v>
      </c>
      <c r="W362" s="233"/>
      <c r="X362" s="233"/>
      <c r="AG362" t="s">
        <v>139</v>
      </c>
    </row>
    <row r="363" spans="1:60" outlineLevel="1" x14ac:dyDescent="0.25">
      <c r="A363" s="240">
        <v>149</v>
      </c>
      <c r="B363" s="241" t="s">
        <v>549</v>
      </c>
      <c r="C363" s="254" t="s">
        <v>550</v>
      </c>
      <c r="D363" s="242" t="s">
        <v>165</v>
      </c>
      <c r="E363" s="243">
        <v>15.6</v>
      </c>
      <c r="F363" s="244"/>
      <c r="G363" s="245">
        <f>ROUND(E363*F363,2)</f>
        <v>0</v>
      </c>
      <c r="H363" s="228">
        <v>24.5</v>
      </c>
      <c r="I363" s="227">
        <f>ROUND(E363*H363,2)</f>
        <v>382.2</v>
      </c>
      <c r="J363" s="228">
        <v>25.6</v>
      </c>
      <c r="K363" s="227">
        <f>ROUND(E363*J363,2)</f>
        <v>399.36</v>
      </c>
      <c r="L363" s="227">
        <v>15</v>
      </c>
      <c r="M363" s="227">
        <f>G363*(1+L363/100)</f>
        <v>0</v>
      </c>
      <c r="N363" s="227">
        <v>2.1000000000000001E-4</v>
      </c>
      <c r="O363" s="227">
        <f>ROUND(E363*N363,2)</f>
        <v>0</v>
      </c>
      <c r="P363" s="227">
        <v>0</v>
      </c>
      <c r="Q363" s="227">
        <f>ROUND(E363*P363,2)</f>
        <v>0</v>
      </c>
      <c r="R363" s="227"/>
      <c r="S363" s="227" t="s">
        <v>143</v>
      </c>
      <c r="T363" s="227" t="s">
        <v>173</v>
      </c>
      <c r="U363" s="227">
        <v>0.05</v>
      </c>
      <c r="V363" s="227">
        <f>ROUND(E363*U363,2)</f>
        <v>0.78</v>
      </c>
      <c r="W363" s="227"/>
      <c r="X363" s="227" t="s">
        <v>144</v>
      </c>
      <c r="Y363" s="208"/>
      <c r="Z363" s="208"/>
      <c r="AA363" s="208"/>
      <c r="AB363" s="208"/>
      <c r="AC363" s="208"/>
      <c r="AD363" s="208"/>
      <c r="AE363" s="208"/>
      <c r="AF363" s="208"/>
      <c r="AG363" s="208" t="s">
        <v>145</v>
      </c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5">
      <c r="A364" s="225"/>
      <c r="B364" s="226"/>
      <c r="C364" s="255" t="s">
        <v>551</v>
      </c>
      <c r="D364" s="229"/>
      <c r="E364" s="230">
        <v>2.8</v>
      </c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08"/>
      <c r="Z364" s="208"/>
      <c r="AA364" s="208"/>
      <c r="AB364" s="208"/>
      <c r="AC364" s="208"/>
      <c r="AD364" s="208"/>
      <c r="AE364" s="208"/>
      <c r="AF364" s="208"/>
      <c r="AG364" s="208" t="s">
        <v>147</v>
      </c>
      <c r="AH364" s="208">
        <v>0</v>
      </c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 x14ac:dyDescent="0.25">
      <c r="A365" s="225"/>
      <c r="B365" s="226"/>
      <c r="C365" s="255" t="s">
        <v>552</v>
      </c>
      <c r="D365" s="229"/>
      <c r="E365" s="230">
        <v>14</v>
      </c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08"/>
      <c r="Z365" s="208"/>
      <c r="AA365" s="208"/>
      <c r="AB365" s="208"/>
      <c r="AC365" s="208"/>
      <c r="AD365" s="208"/>
      <c r="AE365" s="208"/>
      <c r="AF365" s="208"/>
      <c r="AG365" s="208" t="s">
        <v>147</v>
      </c>
      <c r="AH365" s="208">
        <v>0</v>
      </c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 x14ac:dyDescent="0.25">
      <c r="A366" s="225"/>
      <c r="B366" s="226"/>
      <c r="C366" s="255" t="s">
        <v>194</v>
      </c>
      <c r="D366" s="229"/>
      <c r="E366" s="230">
        <v>-1.2</v>
      </c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08"/>
      <c r="Z366" s="208"/>
      <c r="AA366" s="208"/>
      <c r="AB366" s="208"/>
      <c r="AC366" s="208"/>
      <c r="AD366" s="208"/>
      <c r="AE366" s="208"/>
      <c r="AF366" s="208"/>
      <c r="AG366" s="208" t="s">
        <v>147</v>
      </c>
      <c r="AH366" s="208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 x14ac:dyDescent="0.25">
      <c r="A367" s="240">
        <v>150</v>
      </c>
      <c r="B367" s="241" t="s">
        <v>553</v>
      </c>
      <c r="C367" s="254" t="s">
        <v>554</v>
      </c>
      <c r="D367" s="242" t="s">
        <v>165</v>
      </c>
      <c r="E367" s="243">
        <v>15.6</v>
      </c>
      <c r="F367" s="244"/>
      <c r="G367" s="245">
        <f>ROUND(E367*F367,2)</f>
        <v>0</v>
      </c>
      <c r="H367" s="228">
        <v>0</v>
      </c>
      <c r="I367" s="227">
        <f>ROUND(E367*H367,2)</f>
        <v>0</v>
      </c>
      <c r="J367" s="228">
        <v>49.1</v>
      </c>
      <c r="K367" s="227">
        <f>ROUND(E367*J367,2)</f>
        <v>765.96</v>
      </c>
      <c r="L367" s="227">
        <v>15</v>
      </c>
      <c r="M367" s="227">
        <f>G367*(1+L367/100)</f>
        <v>0</v>
      </c>
      <c r="N367" s="227">
        <v>0</v>
      </c>
      <c r="O367" s="227">
        <f>ROUND(E367*N367,2)</f>
        <v>0</v>
      </c>
      <c r="P367" s="227">
        <v>0</v>
      </c>
      <c r="Q367" s="227">
        <f>ROUND(E367*P367,2)</f>
        <v>0</v>
      </c>
      <c r="R367" s="227"/>
      <c r="S367" s="227" t="s">
        <v>143</v>
      </c>
      <c r="T367" s="227" t="s">
        <v>173</v>
      </c>
      <c r="U367" s="227">
        <v>0.1</v>
      </c>
      <c r="V367" s="227">
        <f>ROUND(E367*U367,2)</f>
        <v>1.56</v>
      </c>
      <c r="W367" s="227"/>
      <c r="X367" s="227" t="s">
        <v>144</v>
      </c>
      <c r="Y367" s="208"/>
      <c r="Z367" s="208"/>
      <c r="AA367" s="208"/>
      <c r="AB367" s="208"/>
      <c r="AC367" s="208"/>
      <c r="AD367" s="208"/>
      <c r="AE367" s="208"/>
      <c r="AF367" s="208"/>
      <c r="AG367" s="208" t="s">
        <v>145</v>
      </c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 x14ac:dyDescent="0.25">
      <c r="A368" s="225"/>
      <c r="B368" s="226"/>
      <c r="C368" s="255" t="s">
        <v>551</v>
      </c>
      <c r="D368" s="229"/>
      <c r="E368" s="230">
        <v>2.8</v>
      </c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08"/>
      <c r="Z368" s="208"/>
      <c r="AA368" s="208"/>
      <c r="AB368" s="208"/>
      <c r="AC368" s="208"/>
      <c r="AD368" s="208"/>
      <c r="AE368" s="208"/>
      <c r="AF368" s="208"/>
      <c r="AG368" s="208" t="s">
        <v>147</v>
      </c>
      <c r="AH368" s="208">
        <v>0</v>
      </c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5">
      <c r="A369" s="225"/>
      <c r="B369" s="226"/>
      <c r="C369" s="255" t="s">
        <v>552</v>
      </c>
      <c r="D369" s="229"/>
      <c r="E369" s="230">
        <v>14</v>
      </c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08"/>
      <c r="Z369" s="208"/>
      <c r="AA369" s="208"/>
      <c r="AB369" s="208"/>
      <c r="AC369" s="208"/>
      <c r="AD369" s="208"/>
      <c r="AE369" s="208"/>
      <c r="AF369" s="208"/>
      <c r="AG369" s="208" t="s">
        <v>147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outlineLevel="1" x14ac:dyDescent="0.25">
      <c r="A370" s="225"/>
      <c r="B370" s="226"/>
      <c r="C370" s="255" t="s">
        <v>194</v>
      </c>
      <c r="D370" s="229"/>
      <c r="E370" s="230">
        <v>-1.2</v>
      </c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08"/>
      <c r="Z370" s="208"/>
      <c r="AA370" s="208"/>
      <c r="AB370" s="208"/>
      <c r="AC370" s="208"/>
      <c r="AD370" s="208"/>
      <c r="AE370" s="208"/>
      <c r="AF370" s="208"/>
      <c r="AG370" s="208" t="s">
        <v>147</v>
      </c>
      <c r="AH370" s="208">
        <v>0</v>
      </c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5">
      <c r="A371" s="240">
        <v>151</v>
      </c>
      <c r="B371" s="241" t="s">
        <v>555</v>
      </c>
      <c r="C371" s="254" t="s">
        <v>556</v>
      </c>
      <c r="D371" s="242" t="s">
        <v>165</v>
      </c>
      <c r="E371" s="243">
        <v>15.6</v>
      </c>
      <c r="F371" s="244"/>
      <c r="G371" s="245">
        <f>ROUND(E371*F371,2)</f>
        <v>0</v>
      </c>
      <c r="H371" s="228">
        <v>134.80000000000001</v>
      </c>
      <c r="I371" s="227">
        <f>ROUND(E371*H371,2)</f>
        <v>2102.88</v>
      </c>
      <c r="J371" s="228">
        <v>661.2</v>
      </c>
      <c r="K371" s="227">
        <f>ROUND(E371*J371,2)</f>
        <v>10314.719999999999</v>
      </c>
      <c r="L371" s="227">
        <v>15</v>
      </c>
      <c r="M371" s="227">
        <f>G371*(1+L371/100)</f>
        <v>0</v>
      </c>
      <c r="N371" s="227">
        <v>5.3499999999999997E-3</v>
      </c>
      <c r="O371" s="227">
        <f>ROUND(E371*N371,2)</f>
        <v>0.08</v>
      </c>
      <c r="P371" s="227">
        <v>0</v>
      </c>
      <c r="Q371" s="227">
        <f>ROUND(E371*P371,2)</f>
        <v>0</v>
      </c>
      <c r="R371" s="227"/>
      <c r="S371" s="227" t="s">
        <v>143</v>
      </c>
      <c r="T371" s="227" t="s">
        <v>173</v>
      </c>
      <c r="U371" s="227">
        <v>1.288</v>
      </c>
      <c r="V371" s="227">
        <f>ROUND(E371*U371,2)</f>
        <v>20.09</v>
      </c>
      <c r="W371" s="227"/>
      <c r="X371" s="227" t="s">
        <v>144</v>
      </c>
      <c r="Y371" s="208"/>
      <c r="Z371" s="208"/>
      <c r="AA371" s="208"/>
      <c r="AB371" s="208"/>
      <c r="AC371" s="208"/>
      <c r="AD371" s="208"/>
      <c r="AE371" s="208"/>
      <c r="AF371" s="208"/>
      <c r="AG371" s="208" t="s">
        <v>145</v>
      </c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 x14ac:dyDescent="0.25">
      <c r="A372" s="225"/>
      <c r="B372" s="226"/>
      <c r="C372" s="255" t="s">
        <v>551</v>
      </c>
      <c r="D372" s="229"/>
      <c r="E372" s="230">
        <v>2.8</v>
      </c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08"/>
      <c r="Z372" s="208"/>
      <c r="AA372" s="208"/>
      <c r="AB372" s="208"/>
      <c r="AC372" s="208"/>
      <c r="AD372" s="208"/>
      <c r="AE372" s="208"/>
      <c r="AF372" s="208"/>
      <c r="AG372" s="208" t="s">
        <v>147</v>
      </c>
      <c r="AH372" s="208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 x14ac:dyDescent="0.25">
      <c r="A373" s="225"/>
      <c r="B373" s="226"/>
      <c r="C373" s="255" t="s">
        <v>552</v>
      </c>
      <c r="D373" s="229"/>
      <c r="E373" s="230">
        <v>14</v>
      </c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08"/>
      <c r="Z373" s="208"/>
      <c r="AA373" s="208"/>
      <c r="AB373" s="208"/>
      <c r="AC373" s="208"/>
      <c r="AD373" s="208"/>
      <c r="AE373" s="208"/>
      <c r="AF373" s="208"/>
      <c r="AG373" s="208" t="s">
        <v>147</v>
      </c>
      <c r="AH373" s="208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 x14ac:dyDescent="0.25">
      <c r="A374" s="225"/>
      <c r="B374" s="226"/>
      <c r="C374" s="255" t="s">
        <v>194</v>
      </c>
      <c r="D374" s="229"/>
      <c r="E374" s="230">
        <v>-1.2</v>
      </c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08"/>
      <c r="Z374" s="208"/>
      <c r="AA374" s="208"/>
      <c r="AB374" s="208"/>
      <c r="AC374" s="208"/>
      <c r="AD374" s="208"/>
      <c r="AE374" s="208"/>
      <c r="AF374" s="208"/>
      <c r="AG374" s="208" t="s">
        <v>147</v>
      </c>
      <c r="AH374" s="208">
        <v>0</v>
      </c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5">
      <c r="A375" s="240">
        <v>152</v>
      </c>
      <c r="B375" s="241" t="s">
        <v>557</v>
      </c>
      <c r="C375" s="254" t="s">
        <v>558</v>
      </c>
      <c r="D375" s="242" t="s">
        <v>165</v>
      </c>
      <c r="E375" s="243">
        <v>15.6</v>
      </c>
      <c r="F375" s="244"/>
      <c r="G375" s="245">
        <f>ROUND(E375*F375,2)</f>
        <v>0</v>
      </c>
      <c r="H375" s="228">
        <v>9.1999999999999993</v>
      </c>
      <c r="I375" s="227">
        <f>ROUND(E375*H375,2)</f>
        <v>143.52000000000001</v>
      </c>
      <c r="J375" s="228">
        <v>0</v>
      </c>
      <c r="K375" s="227">
        <f>ROUND(E375*J375,2)</f>
        <v>0</v>
      </c>
      <c r="L375" s="227">
        <v>15</v>
      </c>
      <c r="M375" s="227">
        <f>G375*(1+L375/100)</f>
        <v>0</v>
      </c>
      <c r="N375" s="227">
        <v>8.9999999999999998E-4</v>
      </c>
      <c r="O375" s="227">
        <f>ROUND(E375*N375,2)</f>
        <v>0.01</v>
      </c>
      <c r="P375" s="227">
        <v>0</v>
      </c>
      <c r="Q375" s="227">
        <f>ROUND(E375*P375,2)</f>
        <v>0</v>
      </c>
      <c r="R375" s="227"/>
      <c r="S375" s="227" t="s">
        <v>143</v>
      </c>
      <c r="T375" s="227" t="s">
        <v>173</v>
      </c>
      <c r="U375" s="227">
        <v>0</v>
      </c>
      <c r="V375" s="227">
        <f>ROUND(E375*U375,2)</f>
        <v>0</v>
      </c>
      <c r="W375" s="227"/>
      <c r="X375" s="227" t="s">
        <v>144</v>
      </c>
      <c r="Y375" s="208"/>
      <c r="Z375" s="208"/>
      <c r="AA375" s="208"/>
      <c r="AB375" s="208"/>
      <c r="AC375" s="208"/>
      <c r="AD375" s="208"/>
      <c r="AE375" s="208"/>
      <c r="AF375" s="208"/>
      <c r="AG375" s="208" t="s">
        <v>145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 x14ac:dyDescent="0.25">
      <c r="A376" s="225"/>
      <c r="B376" s="226"/>
      <c r="C376" s="255" t="s">
        <v>551</v>
      </c>
      <c r="D376" s="229"/>
      <c r="E376" s="230">
        <v>2.8</v>
      </c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08"/>
      <c r="Z376" s="208"/>
      <c r="AA376" s="208"/>
      <c r="AB376" s="208"/>
      <c r="AC376" s="208"/>
      <c r="AD376" s="208"/>
      <c r="AE376" s="208"/>
      <c r="AF376" s="208"/>
      <c r="AG376" s="208" t="s">
        <v>147</v>
      </c>
      <c r="AH376" s="208">
        <v>0</v>
      </c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 x14ac:dyDescent="0.25">
      <c r="A377" s="225"/>
      <c r="B377" s="226"/>
      <c r="C377" s="255" t="s">
        <v>552</v>
      </c>
      <c r="D377" s="229"/>
      <c r="E377" s="230">
        <v>14</v>
      </c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08"/>
      <c r="Z377" s="208"/>
      <c r="AA377" s="208"/>
      <c r="AB377" s="208"/>
      <c r="AC377" s="208"/>
      <c r="AD377" s="208"/>
      <c r="AE377" s="208"/>
      <c r="AF377" s="208"/>
      <c r="AG377" s="208" t="s">
        <v>147</v>
      </c>
      <c r="AH377" s="208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 x14ac:dyDescent="0.25">
      <c r="A378" s="225"/>
      <c r="B378" s="226"/>
      <c r="C378" s="255" t="s">
        <v>194</v>
      </c>
      <c r="D378" s="229"/>
      <c r="E378" s="230">
        <v>-1.2</v>
      </c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08"/>
      <c r="Z378" s="208"/>
      <c r="AA378" s="208"/>
      <c r="AB378" s="208"/>
      <c r="AC378" s="208"/>
      <c r="AD378" s="208"/>
      <c r="AE378" s="208"/>
      <c r="AF378" s="208"/>
      <c r="AG378" s="208" t="s">
        <v>147</v>
      </c>
      <c r="AH378" s="208">
        <v>0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 x14ac:dyDescent="0.25">
      <c r="A379" s="240">
        <v>153</v>
      </c>
      <c r="B379" s="241" t="s">
        <v>559</v>
      </c>
      <c r="C379" s="254" t="s">
        <v>560</v>
      </c>
      <c r="D379" s="242" t="s">
        <v>160</v>
      </c>
      <c r="E379" s="243">
        <v>8.1</v>
      </c>
      <c r="F379" s="244"/>
      <c r="G379" s="245">
        <f>ROUND(E379*F379,2)</f>
        <v>0</v>
      </c>
      <c r="H379" s="228">
        <v>0</v>
      </c>
      <c r="I379" s="227">
        <f>ROUND(E379*H379,2)</f>
        <v>0</v>
      </c>
      <c r="J379" s="228">
        <v>60.5</v>
      </c>
      <c r="K379" s="227">
        <f>ROUND(E379*J379,2)</f>
        <v>490.05</v>
      </c>
      <c r="L379" s="227">
        <v>15</v>
      </c>
      <c r="M379" s="227">
        <f>G379*(1+L379/100)</f>
        <v>0</v>
      </c>
      <c r="N379" s="227">
        <v>0</v>
      </c>
      <c r="O379" s="227">
        <f>ROUND(E379*N379,2)</f>
        <v>0</v>
      </c>
      <c r="P379" s="227">
        <v>0</v>
      </c>
      <c r="Q379" s="227">
        <f>ROUND(E379*P379,2)</f>
        <v>0</v>
      </c>
      <c r="R379" s="227"/>
      <c r="S379" s="227" t="s">
        <v>143</v>
      </c>
      <c r="T379" s="227" t="s">
        <v>173</v>
      </c>
      <c r="U379" s="227">
        <v>0.12</v>
      </c>
      <c r="V379" s="227">
        <f>ROUND(E379*U379,2)</f>
        <v>0.97</v>
      </c>
      <c r="W379" s="227"/>
      <c r="X379" s="227" t="s">
        <v>144</v>
      </c>
      <c r="Y379" s="208"/>
      <c r="Z379" s="208"/>
      <c r="AA379" s="208"/>
      <c r="AB379" s="208"/>
      <c r="AC379" s="208"/>
      <c r="AD379" s="208"/>
      <c r="AE379" s="208"/>
      <c r="AF379" s="208"/>
      <c r="AG379" s="208" t="s">
        <v>145</v>
      </c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outlineLevel="1" x14ac:dyDescent="0.25">
      <c r="A380" s="225"/>
      <c r="B380" s="226"/>
      <c r="C380" s="255" t="s">
        <v>561</v>
      </c>
      <c r="D380" s="229"/>
      <c r="E380" s="230">
        <v>1.6</v>
      </c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08"/>
      <c r="Z380" s="208"/>
      <c r="AA380" s="208"/>
      <c r="AB380" s="208"/>
      <c r="AC380" s="208"/>
      <c r="AD380" s="208"/>
      <c r="AE380" s="208"/>
      <c r="AF380" s="208"/>
      <c r="AG380" s="208" t="s">
        <v>147</v>
      </c>
      <c r="AH380" s="208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 x14ac:dyDescent="0.25">
      <c r="A381" s="225"/>
      <c r="B381" s="226"/>
      <c r="C381" s="255" t="s">
        <v>562</v>
      </c>
      <c r="D381" s="229"/>
      <c r="E381" s="230">
        <v>1</v>
      </c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08"/>
      <c r="Z381" s="208"/>
      <c r="AA381" s="208"/>
      <c r="AB381" s="208"/>
      <c r="AC381" s="208"/>
      <c r="AD381" s="208"/>
      <c r="AE381" s="208"/>
      <c r="AF381" s="208"/>
      <c r="AG381" s="208" t="s">
        <v>147</v>
      </c>
      <c r="AH381" s="208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 x14ac:dyDescent="0.25">
      <c r="A382" s="225"/>
      <c r="B382" s="226"/>
      <c r="C382" s="255" t="s">
        <v>563</v>
      </c>
      <c r="D382" s="229"/>
      <c r="E382" s="230">
        <v>4</v>
      </c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08"/>
      <c r="Z382" s="208"/>
      <c r="AA382" s="208"/>
      <c r="AB382" s="208"/>
      <c r="AC382" s="208"/>
      <c r="AD382" s="208"/>
      <c r="AE382" s="208"/>
      <c r="AF382" s="208"/>
      <c r="AG382" s="208" t="s">
        <v>147</v>
      </c>
      <c r="AH382" s="208">
        <v>0</v>
      </c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outlineLevel="1" x14ac:dyDescent="0.25">
      <c r="A383" s="225"/>
      <c r="B383" s="226"/>
      <c r="C383" s="255" t="s">
        <v>564</v>
      </c>
      <c r="D383" s="229"/>
      <c r="E383" s="230">
        <v>1.5</v>
      </c>
      <c r="F383" s="227"/>
      <c r="G383" s="227"/>
      <c r="H383" s="227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08"/>
      <c r="Z383" s="208"/>
      <c r="AA383" s="208"/>
      <c r="AB383" s="208"/>
      <c r="AC383" s="208"/>
      <c r="AD383" s="208"/>
      <c r="AE383" s="208"/>
      <c r="AF383" s="208"/>
      <c r="AG383" s="208" t="s">
        <v>147</v>
      </c>
      <c r="AH383" s="208">
        <v>0</v>
      </c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 x14ac:dyDescent="0.25">
      <c r="A384" s="246">
        <v>154</v>
      </c>
      <c r="B384" s="247" t="s">
        <v>565</v>
      </c>
      <c r="C384" s="256" t="s">
        <v>566</v>
      </c>
      <c r="D384" s="248" t="s">
        <v>160</v>
      </c>
      <c r="E384" s="249">
        <v>1</v>
      </c>
      <c r="F384" s="250"/>
      <c r="G384" s="251">
        <f>ROUND(E384*F384,2)</f>
        <v>0</v>
      </c>
      <c r="H384" s="228">
        <v>39.03</v>
      </c>
      <c r="I384" s="227">
        <f>ROUND(E384*H384,2)</f>
        <v>39.03</v>
      </c>
      <c r="J384" s="228">
        <v>201.47</v>
      </c>
      <c r="K384" s="227">
        <f>ROUND(E384*J384,2)</f>
        <v>201.47</v>
      </c>
      <c r="L384" s="227">
        <v>15</v>
      </c>
      <c r="M384" s="227">
        <f>G384*(1+L384/100)</f>
        <v>0</v>
      </c>
      <c r="N384" s="227">
        <v>1.5100000000000001E-3</v>
      </c>
      <c r="O384" s="227">
        <f>ROUND(E384*N384,2)</f>
        <v>0</v>
      </c>
      <c r="P384" s="227">
        <v>0</v>
      </c>
      <c r="Q384" s="227">
        <f>ROUND(E384*P384,2)</f>
        <v>0</v>
      </c>
      <c r="R384" s="227"/>
      <c r="S384" s="227" t="s">
        <v>143</v>
      </c>
      <c r="T384" s="227" t="s">
        <v>143</v>
      </c>
      <c r="U384" s="227">
        <v>0.4</v>
      </c>
      <c r="V384" s="227">
        <f>ROUND(E384*U384,2)</f>
        <v>0.4</v>
      </c>
      <c r="W384" s="227"/>
      <c r="X384" s="227" t="s">
        <v>144</v>
      </c>
      <c r="Y384" s="208"/>
      <c r="Z384" s="208"/>
      <c r="AA384" s="208"/>
      <c r="AB384" s="208"/>
      <c r="AC384" s="208"/>
      <c r="AD384" s="208"/>
      <c r="AE384" s="208"/>
      <c r="AF384" s="208"/>
      <c r="AG384" s="208" t="s">
        <v>145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 x14ac:dyDescent="0.25">
      <c r="A385" s="240">
        <v>155</v>
      </c>
      <c r="B385" s="241" t="s">
        <v>567</v>
      </c>
      <c r="C385" s="254" t="s">
        <v>568</v>
      </c>
      <c r="D385" s="242" t="s">
        <v>165</v>
      </c>
      <c r="E385" s="243">
        <v>16.695</v>
      </c>
      <c r="F385" s="244"/>
      <c r="G385" s="245">
        <f>ROUND(E385*F385,2)</f>
        <v>0</v>
      </c>
      <c r="H385" s="228">
        <v>400</v>
      </c>
      <c r="I385" s="227">
        <f>ROUND(E385*H385,2)</f>
        <v>6678</v>
      </c>
      <c r="J385" s="228">
        <v>0</v>
      </c>
      <c r="K385" s="227">
        <f>ROUND(E385*J385,2)</f>
        <v>0</v>
      </c>
      <c r="L385" s="227">
        <v>15</v>
      </c>
      <c r="M385" s="227">
        <f>G385*(1+L385/100)</f>
        <v>0</v>
      </c>
      <c r="N385" s="227">
        <v>0</v>
      </c>
      <c r="O385" s="227">
        <f>ROUND(E385*N385,2)</f>
        <v>0</v>
      </c>
      <c r="P385" s="227">
        <v>0</v>
      </c>
      <c r="Q385" s="227">
        <f>ROUND(E385*P385,2)</f>
        <v>0</v>
      </c>
      <c r="R385" s="227"/>
      <c r="S385" s="227" t="s">
        <v>172</v>
      </c>
      <c r="T385" s="227" t="s">
        <v>173</v>
      </c>
      <c r="U385" s="227">
        <v>0</v>
      </c>
      <c r="V385" s="227">
        <f>ROUND(E385*U385,2)</f>
        <v>0</v>
      </c>
      <c r="W385" s="227"/>
      <c r="X385" s="227" t="s">
        <v>281</v>
      </c>
      <c r="Y385" s="208"/>
      <c r="Z385" s="208"/>
      <c r="AA385" s="208"/>
      <c r="AB385" s="208"/>
      <c r="AC385" s="208"/>
      <c r="AD385" s="208"/>
      <c r="AE385" s="208"/>
      <c r="AF385" s="208"/>
      <c r="AG385" s="208" t="s">
        <v>400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5">
      <c r="A386" s="225"/>
      <c r="B386" s="226"/>
      <c r="C386" s="257" t="s">
        <v>501</v>
      </c>
      <c r="D386" s="231"/>
      <c r="E386" s="232"/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08"/>
      <c r="Z386" s="208"/>
      <c r="AA386" s="208"/>
      <c r="AB386" s="208"/>
      <c r="AC386" s="208"/>
      <c r="AD386" s="208"/>
      <c r="AE386" s="208"/>
      <c r="AF386" s="208"/>
      <c r="AG386" s="208" t="s">
        <v>147</v>
      </c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 x14ac:dyDescent="0.25">
      <c r="A387" s="225"/>
      <c r="B387" s="226"/>
      <c r="C387" s="258" t="s">
        <v>569</v>
      </c>
      <c r="D387" s="231"/>
      <c r="E387" s="232">
        <v>2.8</v>
      </c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08"/>
      <c r="Z387" s="208"/>
      <c r="AA387" s="208"/>
      <c r="AB387" s="208"/>
      <c r="AC387" s="208"/>
      <c r="AD387" s="208"/>
      <c r="AE387" s="208"/>
      <c r="AF387" s="208"/>
      <c r="AG387" s="208" t="s">
        <v>147</v>
      </c>
      <c r="AH387" s="208">
        <v>2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5">
      <c r="A388" s="225"/>
      <c r="B388" s="226"/>
      <c r="C388" s="258" t="s">
        <v>570</v>
      </c>
      <c r="D388" s="231"/>
      <c r="E388" s="232">
        <v>14</v>
      </c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08"/>
      <c r="Z388" s="208"/>
      <c r="AA388" s="208"/>
      <c r="AB388" s="208"/>
      <c r="AC388" s="208"/>
      <c r="AD388" s="208"/>
      <c r="AE388" s="208"/>
      <c r="AF388" s="208"/>
      <c r="AG388" s="208" t="s">
        <v>147</v>
      </c>
      <c r="AH388" s="208">
        <v>2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outlineLevel="1" x14ac:dyDescent="0.25">
      <c r="A389" s="225"/>
      <c r="B389" s="226"/>
      <c r="C389" s="258" t="s">
        <v>571</v>
      </c>
      <c r="D389" s="231"/>
      <c r="E389" s="232">
        <v>-1.2</v>
      </c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08"/>
      <c r="Z389" s="208"/>
      <c r="AA389" s="208"/>
      <c r="AB389" s="208"/>
      <c r="AC389" s="208"/>
      <c r="AD389" s="208"/>
      <c r="AE389" s="208"/>
      <c r="AF389" s="208"/>
      <c r="AG389" s="208" t="s">
        <v>147</v>
      </c>
      <c r="AH389" s="208">
        <v>2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spans="1:60" outlineLevel="1" x14ac:dyDescent="0.25">
      <c r="A390" s="225"/>
      <c r="B390" s="226"/>
      <c r="C390" s="258" t="s">
        <v>572</v>
      </c>
      <c r="D390" s="231"/>
      <c r="E390" s="232">
        <v>0.3</v>
      </c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08"/>
      <c r="Z390" s="208"/>
      <c r="AA390" s="208"/>
      <c r="AB390" s="208"/>
      <c r="AC390" s="208"/>
      <c r="AD390" s="208"/>
      <c r="AE390" s="208"/>
      <c r="AF390" s="208"/>
      <c r="AG390" s="208" t="s">
        <v>147</v>
      </c>
      <c r="AH390" s="208">
        <v>2</v>
      </c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spans="1:60" outlineLevel="1" x14ac:dyDescent="0.25">
      <c r="A391" s="225"/>
      <c r="B391" s="226"/>
      <c r="C391" s="257" t="s">
        <v>505</v>
      </c>
      <c r="D391" s="231"/>
      <c r="E391" s="232"/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08"/>
      <c r="Z391" s="208"/>
      <c r="AA391" s="208"/>
      <c r="AB391" s="208"/>
      <c r="AC391" s="208"/>
      <c r="AD391" s="208"/>
      <c r="AE391" s="208"/>
      <c r="AF391" s="208"/>
      <c r="AG391" s="208" t="s">
        <v>147</v>
      </c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spans="1:60" outlineLevel="1" x14ac:dyDescent="0.25">
      <c r="A392" s="225"/>
      <c r="B392" s="226"/>
      <c r="C392" s="255" t="s">
        <v>573</v>
      </c>
      <c r="D392" s="229"/>
      <c r="E392" s="230">
        <v>16.695</v>
      </c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08"/>
      <c r="Z392" s="208"/>
      <c r="AA392" s="208"/>
      <c r="AB392" s="208"/>
      <c r="AC392" s="208"/>
      <c r="AD392" s="208"/>
      <c r="AE392" s="208"/>
      <c r="AF392" s="208"/>
      <c r="AG392" s="208" t="s">
        <v>147</v>
      </c>
      <c r="AH392" s="208">
        <v>0</v>
      </c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spans="1:60" outlineLevel="1" x14ac:dyDescent="0.25">
      <c r="A393" s="246">
        <v>156</v>
      </c>
      <c r="B393" s="247" t="s">
        <v>574</v>
      </c>
      <c r="C393" s="256" t="s">
        <v>575</v>
      </c>
      <c r="D393" s="248" t="s">
        <v>160</v>
      </c>
      <c r="E393" s="249">
        <v>9</v>
      </c>
      <c r="F393" s="250"/>
      <c r="G393" s="251">
        <f>ROUND(E393*F393,2)</f>
        <v>0</v>
      </c>
      <c r="H393" s="228">
        <v>87</v>
      </c>
      <c r="I393" s="227">
        <f>ROUND(E393*H393,2)</f>
        <v>783</v>
      </c>
      <c r="J393" s="228">
        <v>0</v>
      </c>
      <c r="K393" s="227">
        <f>ROUND(E393*J393,2)</f>
        <v>0</v>
      </c>
      <c r="L393" s="227">
        <v>15</v>
      </c>
      <c r="M393" s="227">
        <f>G393*(1+L393/100)</f>
        <v>0</v>
      </c>
      <c r="N393" s="227">
        <v>2.2000000000000001E-4</v>
      </c>
      <c r="O393" s="227">
        <f>ROUND(E393*N393,2)</f>
        <v>0</v>
      </c>
      <c r="P393" s="227">
        <v>0</v>
      </c>
      <c r="Q393" s="227">
        <f>ROUND(E393*P393,2)</f>
        <v>0</v>
      </c>
      <c r="R393" s="227"/>
      <c r="S393" s="227" t="s">
        <v>172</v>
      </c>
      <c r="T393" s="227" t="s">
        <v>173</v>
      </c>
      <c r="U393" s="227">
        <v>0</v>
      </c>
      <c r="V393" s="227">
        <f>ROUND(E393*U393,2)</f>
        <v>0</v>
      </c>
      <c r="W393" s="227"/>
      <c r="X393" s="227" t="s">
        <v>281</v>
      </c>
      <c r="Y393" s="208"/>
      <c r="Z393" s="208"/>
      <c r="AA393" s="208"/>
      <c r="AB393" s="208"/>
      <c r="AC393" s="208"/>
      <c r="AD393" s="208"/>
      <c r="AE393" s="208"/>
      <c r="AF393" s="208"/>
      <c r="AG393" s="208" t="s">
        <v>400</v>
      </c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spans="1:60" outlineLevel="1" x14ac:dyDescent="0.25">
      <c r="A394" s="246">
        <v>157</v>
      </c>
      <c r="B394" s="247" t="s">
        <v>576</v>
      </c>
      <c r="C394" s="256" t="s">
        <v>577</v>
      </c>
      <c r="D394" s="248" t="s">
        <v>0</v>
      </c>
      <c r="E394" s="249">
        <v>223.00190000000001</v>
      </c>
      <c r="F394" s="250"/>
      <c r="G394" s="251">
        <f>ROUND(E394*F394,2)</f>
        <v>0</v>
      </c>
      <c r="H394" s="228">
        <v>0</v>
      </c>
      <c r="I394" s="227">
        <f>ROUND(E394*H394,2)</f>
        <v>0</v>
      </c>
      <c r="J394" s="228">
        <v>3.65</v>
      </c>
      <c r="K394" s="227">
        <f>ROUND(E394*J394,2)</f>
        <v>813.96</v>
      </c>
      <c r="L394" s="227">
        <v>15</v>
      </c>
      <c r="M394" s="227">
        <f>G394*(1+L394/100)</f>
        <v>0</v>
      </c>
      <c r="N394" s="227">
        <v>0</v>
      </c>
      <c r="O394" s="227">
        <f>ROUND(E394*N394,2)</f>
        <v>0</v>
      </c>
      <c r="P394" s="227">
        <v>0</v>
      </c>
      <c r="Q394" s="227">
        <f>ROUND(E394*P394,2)</f>
        <v>0</v>
      </c>
      <c r="R394" s="227"/>
      <c r="S394" s="227" t="s">
        <v>143</v>
      </c>
      <c r="T394" s="227" t="s">
        <v>173</v>
      </c>
      <c r="U394" s="227">
        <v>0</v>
      </c>
      <c r="V394" s="227">
        <f>ROUND(E394*U394,2)</f>
        <v>0</v>
      </c>
      <c r="W394" s="227"/>
      <c r="X394" s="227" t="s">
        <v>285</v>
      </c>
      <c r="Y394" s="208"/>
      <c r="Z394" s="208"/>
      <c r="AA394" s="208"/>
      <c r="AB394" s="208"/>
      <c r="AC394" s="208"/>
      <c r="AD394" s="208"/>
      <c r="AE394" s="208"/>
      <c r="AF394" s="208"/>
      <c r="AG394" s="208" t="s">
        <v>286</v>
      </c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spans="1:60" x14ac:dyDescent="0.25">
      <c r="A395" s="234" t="s">
        <v>138</v>
      </c>
      <c r="B395" s="235" t="s">
        <v>96</v>
      </c>
      <c r="C395" s="253" t="s">
        <v>97</v>
      </c>
      <c r="D395" s="236"/>
      <c r="E395" s="237"/>
      <c r="F395" s="238"/>
      <c r="G395" s="239">
        <f>SUMIF(AG396:AG404,"&lt;&gt;NOR",G396:G404)</f>
        <v>0</v>
      </c>
      <c r="H395" s="233"/>
      <c r="I395" s="233">
        <f>SUM(I396:I404)</f>
        <v>1624.3300000000002</v>
      </c>
      <c r="J395" s="233"/>
      <c r="K395" s="233">
        <f>SUM(K396:K404)</f>
        <v>3365.5699999999997</v>
      </c>
      <c r="L395" s="233"/>
      <c r="M395" s="233">
        <f>SUM(M396:M404)</f>
        <v>0</v>
      </c>
      <c r="N395" s="233"/>
      <c r="O395" s="233">
        <f>SUM(O396:O404)</f>
        <v>0.01</v>
      </c>
      <c r="P395" s="233"/>
      <c r="Q395" s="233">
        <f>SUM(Q396:Q404)</f>
        <v>0</v>
      </c>
      <c r="R395" s="233"/>
      <c r="S395" s="233"/>
      <c r="T395" s="233"/>
      <c r="U395" s="233"/>
      <c r="V395" s="233">
        <f>SUM(V396:V404)</f>
        <v>6.92</v>
      </c>
      <c r="W395" s="233"/>
      <c r="X395" s="233"/>
      <c r="AG395" t="s">
        <v>139</v>
      </c>
    </row>
    <row r="396" spans="1:60" outlineLevel="1" x14ac:dyDescent="0.25">
      <c r="A396" s="240">
        <v>158</v>
      </c>
      <c r="B396" s="241" t="s">
        <v>578</v>
      </c>
      <c r="C396" s="254" t="s">
        <v>579</v>
      </c>
      <c r="D396" s="242" t="s">
        <v>165</v>
      </c>
      <c r="E396" s="243">
        <v>14.4</v>
      </c>
      <c r="F396" s="244"/>
      <c r="G396" s="245">
        <f>ROUND(E396*F396,2)</f>
        <v>0</v>
      </c>
      <c r="H396" s="228">
        <v>70.86</v>
      </c>
      <c r="I396" s="227">
        <f>ROUND(E396*H396,2)</f>
        <v>1020.38</v>
      </c>
      <c r="J396" s="228">
        <v>67.64</v>
      </c>
      <c r="K396" s="227">
        <f>ROUND(E396*J396,2)</f>
        <v>974.02</v>
      </c>
      <c r="L396" s="227">
        <v>15</v>
      </c>
      <c r="M396" s="227">
        <f>G396*(1+L396/100)</f>
        <v>0</v>
      </c>
      <c r="N396" s="227">
        <v>3.6999999999999999E-4</v>
      </c>
      <c r="O396" s="227">
        <f>ROUND(E396*N396,2)</f>
        <v>0.01</v>
      </c>
      <c r="P396" s="227">
        <v>0</v>
      </c>
      <c r="Q396" s="227">
        <f>ROUND(E396*P396,2)</f>
        <v>0</v>
      </c>
      <c r="R396" s="227"/>
      <c r="S396" s="227" t="s">
        <v>143</v>
      </c>
      <c r="T396" s="227" t="s">
        <v>202</v>
      </c>
      <c r="U396" s="227">
        <v>0.13900000000000001</v>
      </c>
      <c r="V396" s="227">
        <f>ROUND(E396*U396,2)</f>
        <v>2</v>
      </c>
      <c r="W396" s="227"/>
      <c r="X396" s="227" t="s">
        <v>144</v>
      </c>
      <c r="Y396" s="208"/>
      <c r="Z396" s="208"/>
      <c r="AA396" s="208"/>
      <c r="AB396" s="208"/>
      <c r="AC396" s="208"/>
      <c r="AD396" s="208"/>
      <c r="AE396" s="208"/>
      <c r="AF396" s="208"/>
      <c r="AG396" s="208" t="s">
        <v>145</v>
      </c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spans="1:60" outlineLevel="1" x14ac:dyDescent="0.25">
      <c r="A397" s="225"/>
      <c r="B397" s="226"/>
      <c r="C397" s="255" t="s">
        <v>580</v>
      </c>
      <c r="D397" s="229"/>
      <c r="E397" s="230">
        <v>4.2240000000000002</v>
      </c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08"/>
      <c r="Z397" s="208"/>
      <c r="AA397" s="208"/>
      <c r="AB397" s="208"/>
      <c r="AC397" s="208"/>
      <c r="AD397" s="208"/>
      <c r="AE397" s="208"/>
      <c r="AF397" s="208"/>
      <c r="AG397" s="208" t="s">
        <v>147</v>
      </c>
      <c r="AH397" s="208">
        <v>0</v>
      </c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spans="1:60" outlineLevel="1" x14ac:dyDescent="0.25">
      <c r="A398" s="225"/>
      <c r="B398" s="226"/>
      <c r="C398" s="255" t="s">
        <v>581</v>
      </c>
      <c r="D398" s="229"/>
      <c r="E398" s="230">
        <v>4.8</v>
      </c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08"/>
      <c r="Z398" s="208"/>
      <c r="AA398" s="208"/>
      <c r="AB398" s="208"/>
      <c r="AC398" s="208"/>
      <c r="AD398" s="208"/>
      <c r="AE398" s="208"/>
      <c r="AF398" s="208"/>
      <c r="AG398" s="208" t="s">
        <v>147</v>
      </c>
      <c r="AH398" s="208">
        <v>0</v>
      </c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spans="1:60" outlineLevel="1" x14ac:dyDescent="0.25">
      <c r="A399" s="225"/>
      <c r="B399" s="226"/>
      <c r="C399" s="255" t="s">
        <v>582</v>
      </c>
      <c r="D399" s="229"/>
      <c r="E399" s="230">
        <v>5.3760000000000003</v>
      </c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08"/>
      <c r="Z399" s="208"/>
      <c r="AA399" s="208"/>
      <c r="AB399" s="208"/>
      <c r="AC399" s="208"/>
      <c r="AD399" s="208"/>
      <c r="AE399" s="208"/>
      <c r="AF399" s="208"/>
      <c r="AG399" s="208" t="s">
        <v>147</v>
      </c>
      <c r="AH399" s="208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spans="1:60" outlineLevel="1" x14ac:dyDescent="0.25">
      <c r="A400" s="240">
        <v>159</v>
      </c>
      <c r="B400" s="241" t="s">
        <v>583</v>
      </c>
      <c r="C400" s="254" t="s">
        <v>584</v>
      </c>
      <c r="D400" s="242" t="s">
        <v>160</v>
      </c>
      <c r="E400" s="243">
        <v>16</v>
      </c>
      <c r="F400" s="244"/>
      <c r="G400" s="245">
        <f>ROUND(E400*F400,2)</f>
        <v>0</v>
      </c>
      <c r="H400" s="228">
        <v>15.69</v>
      </c>
      <c r="I400" s="227">
        <f>ROUND(E400*H400,2)</f>
        <v>251.04</v>
      </c>
      <c r="J400" s="228">
        <v>58.91</v>
      </c>
      <c r="K400" s="227">
        <f>ROUND(E400*J400,2)</f>
        <v>942.56</v>
      </c>
      <c r="L400" s="227">
        <v>15</v>
      </c>
      <c r="M400" s="227">
        <f>G400*(1+L400/100)</f>
        <v>0</v>
      </c>
      <c r="N400" s="227">
        <v>9.0000000000000006E-5</v>
      </c>
      <c r="O400" s="227">
        <f>ROUND(E400*N400,2)</f>
        <v>0</v>
      </c>
      <c r="P400" s="227">
        <v>0</v>
      </c>
      <c r="Q400" s="227">
        <f>ROUND(E400*P400,2)</f>
        <v>0</v>
      </c>
      <c r="R400" s="227"/>
      <c r="S400" s="227" t="s">
        <v>143</v>
      </c>
      <c r="T400" s="227" t="s">
        <v>173</v>
      </c>
      <c r="U400" s="227">
        <v>0.11600000000000001</v>
      </c>
      <c r="V400" s="227">
        <f>ROUND(E400*U400,2)</f>
        <v>1.86</v>
      </c>
      <c r="W400" s="227"/>
      <c r="X400" s="227" t="s">
        <v>144</v>
      </c>
      <c r="Y400" s="208"/>
      <c r="Z400" s="208"/>
      <c r="AA400" s="208"/>
      <c r="AB400" s="208"/>
      <c r="AC400" s="208"/>
      <c r="AD400" s="208"/>
      <c r="AE400" s="208"/>
      <c r="AF400" s="208"/>
      <c r="AG400" s="208" t="s">
        <v>145</v>
      </c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spans="1:60" outlineLevel="1" x14ac:dyDescent="0.25">
      <c r="A401" s="225"/>
      <c r="B401" s="226"/>
      <c r="C401" s="255" t="s">
        <v>585</v>
      </c>
      <c r="D401" s="229"/>
      <c r="E401" s="230">
        <v>16</v>
      </c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08"/>
      <c r="Z401" s="208"/>
      <c r="AA401" s="208"/>
      <c r="AB401" s="208"/>
      <c r="AC401" s="208"/>
      <c r="AD401" s="208"/>
      <c r="AE401" s="208"/>
      <c r="AF401" s="208"/>
      <c r="AG401" s="208" t="s">
        <v>147</v>
      </c>
      <c r="AH401" s="208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spans="1:60" outlineLevel="1" x14ac:dyDescent="0.25">
      <c r="A402" s="240">
        <v>160</v>
      </c>
      <c r="B402" s="241" t="s">
        <v>586</v>
      </c>
      <c r="C402" s="254" t="s">
        <v>587</v>
      </c>
      <c r="D402" s="242" t="s">
        <v>165</v>
      </c>
      <c r="E402" s="243">
        <v>7.4</v>
      </c>
      <c r="F402" s="244"/>
      <c r="G402" s="245">
        <f>ROUND(E402*F402,2)</f>
        <v>0</v>
      </c>
      <c r="H402" s="228">
        <v>47.69</v>
      </c>
      <c r="I402" s="227">
        <f>ROUND(E402*H402,2)</f>
        <v>352.91</v>
      </c>
      <c r="J402" s="228">
        <v>195.81</v>
      </c>
      <c r="K402" s="227">
        <f>ROUND(E402*J402,2)</f>
        <v>1448.99</v>
      </c>
      <c r="L402" s="227">
        <v>15</v>
      </c>
      <c r="M402" s="227">
        <f>G402*(1+L402/100)</f>
        <v>0</v>
      </c>
      <c r="N402" s="227">
        <v>3.6000000000000002E-4</v>
      </c>
      <c r="O402" s="227">
        <f>ROUND(E402*N402,2)</f>
        <v>0</v>
      </c>
      <c r="P402" s="227">
        <v>0</v>
      </c>
      <c r="Q402" s="227">
        <f>ROUND(E402*P402,2)</f>
        <v>0</v>
      </c>
      <c r="R402" s="227"/>
      <c r="S402" s="227" t="s">
        <v>172</v>
      </c>
      <c r="T402" s="227" t="s">
        <v>173</v>
      </c>
      <c r="U402" s="227">
        <v>0.41299999999999998</v>
      </c>
      <c r="V402" s="227">
        <f>ROUND(E402*U402,2)</f>
        <v>3.06</v>
      </c>
      <c r="W402" s="227"/>
      <c r="X402" s="227" t="s">
        <v>144</v>
      </c>
      <c r="Y402" s="208"/>
      <c r="Z402" s="208"/>
      <c r="AA402" s="208"/>
      <c r="AB402" s="208"/>
      <c r="AC402" s="208"/>
      <c r="AD402" s="208"/>
      <c r="AE402" s="208"/>
      <c r="AF402" s="208"/>
      <c r="AG402" s="208" t="s">
        <v>145</v>
      </c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spans="1:60" outlineLevel="1" x14ac:dyDescent="0.25">
      <c r="A403" s="225"/>
      <c r="B403" s="226"/>
      <c r="C403" s="255" t="s">
        <v>588</v>
      </c>
      <c r="D403" s="229"/>
      <c r="E403" s="230">
        <v>2.4</v>
      </c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08"/>
      <c r="Z403" s="208"/>
      <c r="AA403" s="208"/>
      <c r="AB403" s="208"/>
      <c r="AC403" s="208"/>
      <c r="AD403" s="208"/>
      <c r="AE403" s="208"/>
      <c r="AF403" s="208"/>
      <c r="AG403" s="208" t="s">
        <v>147</v>
      </c>
      <c r="AH403" s="208">
        <v>0</v>
      </c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spans="1:60" outlineLevel="1" x14ac:dyDescent="0.25">
      <c r="A404" s="225"/>
      <c r="B404" s="226"/>
      <c r="C404" s="255" t="s">
        <v>589</v>
      </c>
      <c r="D404" s="229"/>
      <c r="E404" s="230">
        <v>5</v>
      </c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08"/>
      <c r="Z404" s="208"/>
      <c r="AA404" s="208"/>
      <c r="AB404" s="208"/>
      <c r="AC404" s="208"/>
      <c r="AD404" s="208"/>
      <c r="AE404" s="208"/>
      <c r="AF404" s="208"/>
      <c r="AG404" s="208" t="s">
        <v>147</v>
      </c>
      <c r="AH404" s="208">
        <v>0</v>
      </c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spans="1:60" x14ac:dyDescent="0.25">
      <c r="A405" s="234" t="s">
        <v>138</v>
      </c>
      <c r="B405" s="235" t="s">
        <v>98</v>
      </c>
      <c r="C405" s="253" t="s">
        <v>99</v>
      </c>
      <c r="D405" s="236"/>
      <c r="E405" s="237"/>
      <c r="F405" s="238"/>
      <c r="G405" s="239">
        <f>SUMIF(AG406:AG428,"&lt;&gt;NOR",G406:G428)</f>
        <v>0</v>
      </c>
      <c r="H405" s="233"/>
      <c r="I405" s="233">
        <f>SUM(I406:I428)</f>
        <v>1569.58</v>
      </c>
      <c r="J405" s="233"/>
      <c r="K405" s="233">
        <f>SUM(K406:K428)</f>
        <v>23363.219999999998</v>
      </c>
      <c r="L405" s="233"/>
      <c r="M405" s="233">
        <f>SUM(M406:M428)</f>
        <v>0</v>
      </c>
      <c r="N405" s="233"/>
      <c r="O405" s="233">
        <f>SUM(O406:O428)</f>
        <v>0.05</v>
      </c>
      <c r="P405" s="233"/>
      <c r="Q405" s="233">
        <f>SUM(Q406:Q428)</f>
        <v>0</v>
      </c>
      <c r="R405" s="233"/>
      <c r="S405" s="233"/>
      <c r="T405" s="233"/>
      <c r="U405" s="233"/>
      <c r="V405" s="233">
        <f>SUM(V406:V428)</f>
        <v>42.55</v>
      </c>
      <c r="W405" s="233"/>
      <c r="X405" s="233"/>
      <c r="AG405" t="s">
        <v>139</v>
      </c>
    </row>
    <row r="406" spans="1:60" outlineLevel="1" x14ac:dyDescent="0.25">
      <c r="A406" s="240">
        <v>161</v>
      </c>
      <c r="B406" s="241" t="s">
        <v>590</v>
      </c>
      <c r="C406" s="254" t="s">
        <v>591</v>
      </c>
      <c r="D406" s="242" t="s">
        <v>165</v>
      </c>
      <c r="E406" s="243">
        <v>164.55</v>
      </c>
      <c r="F406" s="244"/>
      <c r="G406" s="245">
        <f>ROUND(E406*F406,2)</f>
        <v>0</v>
      </c>
      <c r="H406" s="228">
        <v>0.1</v>
      </c>
      <c r="I406" s="227">
        <f>ROUND(E406*H406,2)</f>
        <v>16.46</v>
      </c>
      <c r="J406" s="228">
        <v>34</v>
      </c>
      <c r="K406" s="227">
        <f>ROUND(E406*J406,2)</f>
        <v>5594.7</v>
      </c>
      <c r="L406" s="227">
        <v>15</v>
      </c>
      <c r="M406" s="227">
        <f>G406*(1+L406/100)</f>
        <v>0</v>
      </c>
      <c r="N406" s="227">
        <v>0</v>
      </c>
      <c r="O406" s="227">
        <f>ROUND(E406*N406,2)</f>
        <v>0</v>
      </c>
      <c r="P406" s="227">
        <v>0</v>
      </c>
      <c r="Q406" s="227">
        <f>ROUND(E406*P406,2)</f>
        <v>0</v>
      </c>
      <c r="R406" s="227"/>
      <c r="S406" s="227" t="s">
        <v>143</v>
      </c>
      <c r="T406" s="227" t="s">
        <v>143</v>
      </c>
      <c r="U406" s="227">
        <v>6.9709999999999994E-2</v>
      </c>
      <c r="V406" s="227">
        <f>ROUND(E406*U406,2)</f>
        <v>11.47</v>
      </c>
      <c r="W406" s="227"/>
      <c r="X406" s="227" t="s">
        <v>144</v>
      </c>
      <c r="Y406" s="208"/>
      <c r="Z406" s="208"/>
      <c r="AA406" s="208"/>
      <c r="AB406" s="208"/>
      <c r="AC406" s="208"/>
      <c r="AD406" s="208"/>
      <c r="AE406" s="208"/>
      <c r="AF406" s="208"/>
      <c r="AG406" s="208" t="s">
        <v>145</v>
      </c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spans="1:60" outlineLevel="1" x14ac:dyDescent="0.25">
      <c r="A407" s="225"/>
      <c r="B407" s="226"/>
      <c r="C407" s="255" t="s">
        <v>592</v>
      </c>
      <c r="D407" s="229"/>
      <c r="E407" s="230">
        <v>45.43</v>
      </c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08"/>
      <c r="Z407" s="208"/>
      <c r="AA407" s="208"/>
      <c r="AB407" s="208"/>
      <c r="AC407" s="208"/>
      <c r="AD407" s="208"/>
      <c r="AE407" s="208"/>
      <c r="AF407" s="208"/>
      <c r="AG407" s="208" t="s">
        <v>147</v>
      </c>
      <c r="AH407" s="208">
        <v>0</v>
      </c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spans="1:60" outlineLevel="1" x14ac:dyDescent="0.25">
      <c r="A408" s="225"/>
      <c r="B408" s="226"/>
      <c r="C408" s="255" t="s">
        <v>593</v>
      </c>
      <c r="D408" s="229"/>
      <c r="E408" s="230">
        <v>119.12</v>
      </c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08"/>
      <c r="Z408" s="208"/>
      <c r="AA408" s="208"/>
      <c r="AB408" s="208"/>
      <c r="AC408" s="208"/>
      <c r="AD408" s="208"/>
      <c r="AE408" s="208"/>
      <c r="AF408" s="208"/>
      <c r="AG408" s="208" t="s">
        <v>147</v>
      </c>
      <c r="AH408" s="208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spans="1:60" outlineLevel="1" x14ac:dyDescent="0.25">
      <c r="A409" s="240">
        <v>162</v>
      </c>
      <c r="B409" s="241" t="s">
        <v>594</v>
      </c>
      <c r="C409" s="254" t="s">
        <v>595</v>
      </c>
      <c r="D409" s="242" t="s">
        <v>165</v>
      </c>
      <c r="E409" s="243">
        <v>51.88</v>
      </c>
      <c r="F409" s="244"/>
      <c r="G409" s="245">
        <f>ROUND(E409*F409,2)</f>
        <v>0</v>
      </c>
      <c r="H409" s="228">
        <v>4.68</v>
      </c>
      <c r="I409" s="227">
        <f>ROUND(E409*H409,2)</f>
        <v>242.8</v>
      </c>
      <c r="J409" s="228">
        <v>16.420000000000002</v>
      </c>
      <c r="K409" s="227">
        <f>ROUND(E409*J409,2)</f>
        <v>851.87</v>
      </c>
      <c r="L409" s="227">
        <v>15</v>
      </c>
      <c r="M409" s="227">
        <f>G409*(1+L409/100)</f>
        <v>0</v>
      </c>
      <c r="N409" s="227">
        <v>6.9999999999999994E-5</v>
      </c>
      <c r="O409" s="227">
        <f>ROUND(E409*N409,2)</f>
        <v>0</v>
      </c>
      <c r="P409" s="227">
        <v>0</v>
      </c>
      <c r="Q409" s="227">
        <f>ROUND(E409*P409,2)</f>
        <v>0</v>
      </c>
      <c r="R409" s="227"/>
      <c r="S409" s="227" t="s">
        <v>143</v>
      </c>
      <c r="T409" s="227" t="s">
        <v>143</v>
      </c>
      <c r="U409" s="227">
        <v>3.2480000000000002E-2</v>
      </c>
      <c r="V409" s="227">
        <f>ROUND(E409*U409,2)</f>
        <v>1.69</v>
      </c>
      <c r="W409" s="227"/>
      <c r="X409" s="227" t="s">
        <v>144</v>
      </c>
      <c r="Y409" s="208"/>
      <c r="Z409" s="208"/>
      <c r="AA409" s="208"/>
      <c r="AB409" s="208"/>
      <c r="AC409" s="208"/>
      <c r="AD409" s="208"/>
      <c r="AE409" s="208"/>
      <c r="AF409" s="208"/>
      <c r="AG409" s="208" t="s">
        <v>145</v>
      </c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spans="1:60" outlineLevel="1" x14ac:dyDescent="0.25">
      <c r="A410" s="225"/>
      <c r="B410" s="226"/>
      <c r="C410" s="255" t="s">
        <v>596</v>
      </c>
      <c r="D410" s="229"/>
      <c r="E410" s="230">
        <v>10.08</v>
      </c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08"/>
      <c r="Z410" s="208"/>
      <c r="AA410" s="208"/>
      <c r="AB410" s="208"/>
      <c r="AC410" s="208"/>
      <c r="AD410" s="208"/>
      <c r="AE410" s="208"/>
      <c r="AF410" s="208"/>
      <c r="AG410" s="208" t="s">
        <v>147</v>
      </c>
      <c r="AH410" s="208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spans="1:60" outlineLevel="1" x14ac:dyDescent="0.25">
      <c r="A411" s="225"/>
      <c r="B411" s="226"/>
      <c r="C411" s="255" t="s">
        <v>597</v>
      </c>
      <c r="D411" s="229"/>
      <c r="E411" s="230">
        <v>39.979999999999997</v>
      </c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08"/>
      <c r="Z411" s="208"/>
      <c r="AA411" s="208"/>
      <c r="AB411" s="208"/>
      <c r="AC411" s="208"/>
      <c r="AD411" s="208"/>
      <c r="AE411" s="208"/>
      <c r="AF411" s="208"/>
      <c r="AG411" s="208" t="s">
        <v>147</v>
      </c>
      <c r="AH411" s="208">
        <v>0</v>
      </c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spans="1:60" outlineLevel="1" x14ac:dyDescent="0.25">
      <c r="A412" s="225"/>
      <c r="B412" s="226"/>
      <c r="C412" s="255" t="s">
        <v>598</v>
      </c>
      <c r="D412" s="229"/>
      <c r="E412" s="230">
        <v>1.82</v>
      </c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08"/>
      <c r="Z412" s="208"/>
      <c r="AA412" s="208"/>
      <c r="AB412" s="208"/>
      <c r="AC412" s="208"/>
      <c r="AD412" s="208"/>
      <c r="AE412" s="208"/>
      <c r="AF412" s="208"/>
      <c r="AG412" s="208" t="s">
        <v>147</v>
      </c>
      <c r="AH412" s="208">
        <v>0</v>
      </c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spans="1:60" outlineLevel="1" x14ac:dyDescent="0.25">
      <c r="A413" s="240">
        <v>163</v>
      </c>
      <c r="B413" s="241" t="s">
        <v>599</v>
      </c>
      <c r="C413" s="254" t="s">
        <v>600</v>
      </c>
      <c r="D413" s="242" t="s">
        <v>165</v>
      </c>
      <c r="E413" s="243">
        <v>216.43</v>
      </c>
      <c r="F413" s="244"/>
      <c r="G413" s="245">
        <f>ROUND(E413*F413,2)</f>
        <v>0</v>
      </c>
      <c r="H413" s="228">
        <v>3.61</v>
      </c>
      <c r="I413" s="227">
        <f>ROUND(E413*H413,2)</f>
        <v>781.31</v>
      </c>
      <c r="J413" s="228">
        <v>49.79</v>
      </c>
      <c r="K413" s="227">
        <f>ROUND(E413*J413,2)</f>
        <v>10776.05</v>
      </c>
      <c r="L413" s="227">
        <v>15</v>
      </c>
      <c r="M413" s="227">
        <f>G413*(1+L413/100)</f>
        <v>0</v>
      </c>
      <c r="N413" s="227">
        <v>1.3999999999999999E-4</v>
      </c>
      <c r="O413" s="227">
        <f>ROUND(E413*N413,2)</f>
        <v>0.03</v>
      </c>
      <c r="P413" s="227">
        <v>0</v>
      </c>
      <c r="Q413" s="227">
        <f>ROUND(E413*P413,2)</f>
        <v>0</v>
      </c>
      <c r="R413" s="227"/>
      <c r="S413" s="227" t="s">
        <v>143</v>
      </c>
      <c r="T413" s="227" t="s">
        <v>173</v>
      </c>
      <c r="U413" s="227">
        <v>0.10191</v>
      </c>
      <c r="V413" s="227">
        <f>ROUND(E413*U413,2)</f>
        <v>22.06</v>
      </c>
      <c r="W413" s="227"/>
      <c r="X413" s="227" t="s">
        <v>144</v>
      </c>
      <c r="Y413" s="208"/>
      <c r="Z413" s="208"/>
      <c r="AA413" s="208"/>
      <c r="AB413" s="208"/>
      <c r="AC413" s="208"/>
      <c r="AD413" s="208"/>
      <c r="AE413" s="208"/>
      <c r="AF413" s="208"/>
      <c r="AG413" s="208" t="s">
        <v>145</v>
      </c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spans="1:60" outlineLevel="1" x14ac:dyDescent="0.25">
      <c r="A414" s="225"/>
      <c r="B414" s="226"/>
      <c r="C414" s="255" t="s">
        <v>601</v>
      </c>
      <c r="D414" s="229"/>
      <c r="E414" s="230">
        <v>10.08</v>
      </c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08"/>
      <c r="Z414" s="208"/>
      <c r="AA414" s="208"/>
      <c r="AB414" s="208"/>
      <c r="AC414" s="208"/>
      <c r="AD414" s="208"/>
      <c r="AE414" s="208"/>
      <c r="AF414" s="208"/>
      <c r="AG414" s="208" t="s">
        <v>147</v>
      </c>
      <c r="AH414" s="208">
        <v>0</v>
      </c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spans="1:60" outlineLevel="1" x14ac:dyDescent="0.25">
      <c r="A415" s="225"/>
      <c r="B415" s="226"/>
      <c r="C415" s="255" t="s">
        <v>602</v>
      </c>
      <c r="D415" s="229"/>
      <c r="E415" s="230">
        <v>45.43</v>
      </c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08"/>
      <c r="Z415" s="208"/>
      <c r="AA415" s="208"/>
      <c r="AB415" s="208"/>
      <c r="AC415" s="208"/>
      <c r="AD415" s="208"/>
      <c r="AE415" s="208"/>
      <c r="AF415" s="208"/>
      <c r="AG415" s="208" t="s">
        <v>147</v>
      </c>
      <c r="AH415" s="208">
        <v>0</v>
      </c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spans="1:60" outlineLevel="1" x14ac:dyDescent="0.25">
      <c r="A416" s="225"/>
      <c r="B416" s="226"/>
      <c r="C416" s="255" t="s">
        <v>603</v>
      </c>
      <c r="D416" s="229"/>
      <c r="E416" s="230">
        <v>39.979999999999997</v>
      </c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08"/>
      <c r="Z416" s="208"/>
      <c r="AA416" s="208"/>
      <c r="AB416" s="208"/>
      <c r="AC416" s="208"/>
      <c r="AD416" s="208"/>
      <c r="AE416" s="208"/>
      <c r="AF416" s="208"/>
      <c r="AG416" s="208" t="s">
        <v>147</v>
      </c>
      <c r="AH416" s="208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spans="1:60" outlineLevel="1" x14ac:dyDescent="0.25">
      <c r="A417" s="225"/>
      <c r="B417" s="226"/>
      <c r="C417" s="255" t="s">
        <v>604</v>
      </c>
      <c r="D417" s="229"/>
      <c r="E417" s="230">
        <v>1.82</v>
      </c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08"/>
      <c r="Z417" s="208"/>
      <c r="AA417" s="208"/>
      <c r="AB417" s="208"/>
      <c r="AC417" s="208"/>
      <c r="AD417" s="208"/>
      <c r="AE417" s="208"/>
      <c r="AF417" s="208"/>
      <c r="AG417" s="208" t="s">
        <v>147</v>
      </c>
      <c r="AH417" s="208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spans="1:60" outlineLevel="1" x14ac:dyDescent="0.25">
      <c r="A418" s="225"/>
      <c r="B418" s="226"/>
      <c r="C418" s="255" t="s">
        <v>605</v>
      </c>
      <c r="D418" s="229"/>
      <c r="E418" s="230">
        <v>119.12</v>
      </c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08"/>
      <c r="Z418" s="208"/>
      <c r="AA418" s="208"/>
      <c r="AB418" s="208"/>
      <c r="AC418" s="208"/>
      <c r="AD418" s="208"/>
      <c r="AE418" s="208"/>
      <c r="AF418" s="208"/>
      <c r="AG418" s="208" t="s">
        <v>147</v>
      </c>
      <c r="AH418" s="208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spans="1:60" outlineLevel="1" x14ac:dyDescent="0.25">
      <c r="A419" s="240">
        <v>164</v>
      </c>
      <c r="B419" s="241" t="s">
        <v>606</v>
      </c>
      <c r="C419" s="254" t="s">
        <v>607</v>
      </c>
      <c r="D419" s="242" t="s">
        <v>165</v>
      </c>
      <c r="E419" s="243">
        <v>55.51</v>
      </c>
      <c r="F419" s="244"/>
      <c r="G419" s="245">
        <f>ROUND(E419*F419,2)</f>
        <v>0</v>
      </c>
      <c r="H419" s="228">
        <v>9.5299999999999994</v>
      </c>
      <c r="I419" s="227">
        <f>ROUND(E419*H419,2)</f>
        <v>529.01</v>
      </c>
      <c r="J419" s="228">
        <v>6.87</v>
      </c>
      <c r="K419" s="227">
        <f>ROUND(E419*J419,2)</f>
        <v>381.35</v>
      </c>
      <c r="L419" s="227">
        <v>15</v>
      </c>
      <c r="M419" s="227">
        <f>G419*(1+L419/100)</f>
        <v>0</v>
      </c>
      <c r="N419" s="227">
        <v>3.5E-4</v>
      </c>
      <c r="O419" s="227">
        <f>ROUND(E419*N419,2)</f>
        <v>0.02</v>
      </c>
      <c r="P419" s="227">
        <v>0</v>
      </c>
      <c r="Q419" s="227">
        <f>ROUND(E419*P419,2)</f>
        <v>0</v>
      </c>
      <c r="R419" s="227"/>
      <c r="S419" s="227" t="s">
        <v>143</v>
      </c>
      <c r="T419" s="227" t="s">
        <v>173</v>
      </c>
      <c r="U419" s="227">
        <v>1.35E-2</v>
      </c>
      <c r="V419" s="227">
        <f>ROUND(E419*U419,2)</f>
        <v>0.75</v>
      </c>
      <c r="W419" s="227"/>
      <c r="X419" s="227" t="s">
        <v>144</v>
      </c>
      <c r="Y419" s="208"/>
      <c r="Z419" s="208"/>
      <c r="AA419" s="208"/>
      <c r="AB419" s="208"/>
      <c r="AC419" s="208"/>
      <c r="AD419" s="208"/>
      <c r="AE419" s="208"/>
      <c r="AF419" s="208"/>
      <c r="AG419" s="208" t="s">
        <v>145</v>
      </c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spans="1:60" outlineLevel="1" x14ac:dyDescent="0.25">
      <c r="A420" s="225"/>
      <c r="B420" s="226"/>
      <c r="C420" s="255" t="s">
        <v>206</v>
      </c>
      <c r="D420" s="229"/>
      <c r="E420" s="230">
        <v>18.899999999999999</v>
      </c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08"/>
      <c r="Z420" s="208"/>
      <c r="AA420" s="208"/>
      <c r="AB420" s="208"/>
      <c r="AC420" s="208"/>
      <c r="AD420" s="208"/>
      <c r="AE420" s="208"/>
      <c r="AF420" s="208"/>
      <c r="AG420" s="208" t="s">
        <v>147</v>
      </c>
      <c r="AH420" s="208">
        <v>0</v>
      </c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spans="1:60" outlineLevel="1" x14ac:dyDescent="0.25">
      <c r="A421" s="225"/>
      <c r="B421" s="226"/>
      <c r="C421" s="255" t="s">
        <v>207</v>
      </c>
      <c r="D421" s="229"/>
      <c r="E421" s="230">
        <v>13.65</v>
      </c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08"/>
      <c r="Z421" s="208"/>
      <c r="AA421" s="208"/>
      <c r="AB421" s="208"/>
      <c r="AC421" s="208"/>
      <c r="AD421" s="208"/>
      <c r="AE421" s="208"/>
      <c r="AF421" s="208"/>
      <c r="AG421" s="208" t="s">
        <v>147</v>
      </c>
      <c r="AH421" s="208">
        <v>0</v>
      </c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spans="1:60" outlineLevel="1" x14ac:dyDescent="0.25">
      <c r="A422" s="225"/>
      <c r="B422" s="226"/>
      <c r="C422" s="255" t="s">
        <v>187</v>
      </c>
      <c r="D422" s="229"/>
      <c r="E422" s="230">
        <v>3</v>
      </c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08"/>
      <c r="Z422" s="208"/>
      <c r="AA422" s="208"/>
      <c r="AB422" s="208"/>
      <c r="AC422" s="208"/>
      <c r="AD422" s="208"/>
      <c r="AE422" s="208"/>
      <c r="AF422" s="208"/>
      <c r="AG422" s="208" t="s">
        <v>147</v>
      </c>
      <c r="AH422" s="208">
        <v>0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spans="1:60" outlineLevel="1" x14ac:dyDescent="0.25">
      <c r="A423" s="225"/>
      <c r="B423" s="226"/>
      <c r="C423" s="255" t="s">
        <v>208</v>
      </c>
      <c r="D423" s="229"/>
      <c r="E423" s="230">
        <v>0.98</v>
      </c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08"/>
      <c r="Z423" s="208"/>
      <c r="AA423" s="208"/>
      <c r="AB423" s="208"/>
      <c r="AC423" s="208"/>
      <c r="AD423" s="208"/>
      <c r="AE423" s="208"/>
      <c r="AF423" s="208"/>
      <c r="AG423" s="208" t="s">
        <v>147</v>
      </c>
      <c r="AH423" s="208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spans="1:60" outlineLevel="1" x14ac:dyDescent="0.25">
      <c r="A424" s="225"/>
      <c r="B424" s="226"/>
      <c r="C424" s="255" t="s">
        <v>209</v>
      </c>
      <c r="D424" s="229"/>
      <c r="E424" s="230">
        <v>11.9</v>
      </c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08"/>
      <c r="Z424" s="208"/>
      <c r="AA424" s="208"/>
      <c r="AB424" s="208"/>
      <c r="AC424" s="208"/>
      <c r="AD424" s="208"/>
      <c r="AE424" s="208"/>
      <c r="AF424" s="208"/>
      <c r="AG424" s="208" t="s">
        <v>147</v>
      </c>
      <c r="AH424" s="208">
        <v>0</v>
      </c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spans="1:60" outlineLevel="1" x14ac:dyDescent="0.25">
      <c r="A425" s="225"/>
      <c r="B425" s="226"/>
      <c r="C425" s="255" t="s">
        <v>235</v>
      </c>
      <c r="D425" s="229"/>
      <c r="E425" s="230">
        <v>7.08</v>
      </c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08"/>
      <c r="Z425" s="208"/>
      <c r="AA425" s="208"/>
      <c r="AB425" s="208"/>
      <c r="AC425" s="208"/>
      <c r="AD425" s="208"/>
      <c r="AE425" s="208"/>
      <c r="AF425" s="208"/>
      <c r="AG425" s="208" t="s">
        <v>147</v>
      </c>
      <c r="AH425" s="208">
        <v>0</v>
      </c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spans="1:60" ht="20.399999999999999" outlineLevel="1" x14ac:dyDescent="0.25">
      <c r="A426" s="240">
        <v>165</v>
      </c>
      <c r="B426" s="241" t="s">
        <v>608</v>
      </c>
      <c r="C426" s="254" t="s">
        <v>609</v>
      </c>
      <c r="D426" s="242" t="s">
        <v>165</v>
      </c>
      <c r="E426" s="243">
        <v>164.55</v>
      </c>
      <c r="F426" s="244"/>
      <c r="G426" s="245">
        <f>ROUND(E426*F426,2)</f>
        <v>0</v>
      </c>
      <c r="H426" s="228">
        <v>0</v>
      </c>
      <c r="I426" s="227">
        <f>ROUND(E426*H426,2)</f>
        <v>0</v>
      </c>
      <c r="J426" s="228">
        <v>35</v>
      </c>
      <c r="K426" s="227">
        <f>ROUND(E426*J426,2)</f>
        <v>5759.25</v>
      </c>
      <c r="L426" s="227">
        <v>15</v>
      </c>
      <c r="M426" s="227">
        <f>G426*(1+L426/100)</f>
        <v>0</v>
      </c>
      <c r="N426" s="227">
        <v>0</v>
      </c>
      <c r="O426" s="227">
        <f>ROUND(E426*N426,2)</f>
        <v>0</v>
      </c>
      <c r="P426" s="227">
        <v>0</v>
      </c>
      <c r="Q426" s="227">
        <f>ROUND(E426*P426,2)</f>
        <v>0</v>
      </c>
      <c r="R426" s="227"/>
      <c r="S426" s="227" t="s">
        <v>172</v>
      </c>
      <c r="T426" s="227" t="s">
        <v>173</v>
      </c>
      <c r="U426" s="227">
        <v>0.04</v>
      </c>
      <c r="V426" s="227">
        <f>ROUND(E426*U426,2)</f>
        <v>6.58</v>
      </c>
      <c r="W426" s="227"/>
      <c r="X426" s="227" t="s">
        <v>144</v>
      </c>
      <c r="Y426" s="208"/>
      <c r="Z426" s="208"/>
      <c r="AA426" s="208"/>
      <c r="AB426" s="208"/>
      <c r="AC426" s="208"/>
      <c r="AD426" s="208"/>
      <c r="AE426" s="208"/>
      <c r="AF426" s="208"/>
      <c r="AG426" s="208" t="s">
        <v>145</v>
      </c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spans="1:60" outlineLevel="1" x14ac:dyDescent="0.25">
      <c r="A427" s="225"/>
      <c r="B427" s="226"/>
      <c r="C427" s="255" t="s">
        <v>602</v>
      </c>
      <c r="D427" s="229"/>
      <c r="E427" s="230">
        <v>45.43</v>
      </c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08"/>
      <c r="Z427" s="208"/>
      <c r="AA427" s="208"/>
      <c r="AB427" s="208"/>
      <c r="AC427" s="208"/>
      <c r="AD427" s="208"/>
      <c r="AE427" s="208"/>
      <c r="AF427" s="208"/>
      <c r="AG427" s="208" t="s">
        <v>147</v>
      </c>
      <c r="AH427" s="208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spans="1:60" outlineLevel="1" x14ac:dyDescent="0.25">
      <c r="A428" s="225"/>
      <c r="B428" s="226"/>
      <c r="C428" s="255" t="s">
        <v>605</v>
      </c>
      <c r="D428" s="229"/>
      <c r="E428" s="230">
        <v>119.12</v>
      </c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08"/>
      <c r="Z428" s="208"/>
      <c r="AA428" s="208"/>
      <c r="AB428" s="208"/>
      <c r="AC428" s="208"/>
      <c r="AD428" s="208"/>
      <c r="AE428" s="208"/>
      <c r="AF428" s="208"/>
      <c r="AG428" s="208" t="s">
        <v>147</v>
      </c>
      <c r="AH428" s="208">
        <v>0</v>
      </c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spans="1:60" x14ac:dyDescent="0.25">
      <c r="A429" s="234" t="s">
        <v>138</v>
      </c>
      <c r="B429" s="235" t="s">
        <v>100</v>
      </c>
      <c r="C429" s="253" t="s">
        <v>101</v>
      </c>
      <c r="D429" s="236"/>
      <c r="E429" s="237"/>
      <c r="F429" s="238"/>
      <c r="G429" s="239">
        <f>SUMIF(AG430:AG436,"&lt;&gt;NOR",G430:G436)</f>
        <v>0</v>
      </c>
      <c r="H429" s="233"/>
      <c r="I429" s="233">
        <f>SUM(I430:I436)</f>
        <v>360</v>
      </c>
      <c r="J429" s="233"/>
      <c r="K429" s="233">
        <f>SUM(K430:K436)</f>
        <v>1244.93</v>
      </c>
      <c r="L429" s="233"/>
      <c r="M429" s="233">
        <f>SUM(M430:M436)</f>
        <v>0</v>
      </c>
      <c r="N429" s="233"/>
      <c r="O429" s="233">
        <f>SUM(O430:O436)</f>
        <v>0</v>
      </c>
      <c r="P429" s="233"/>
      <c r="Q429" s="233">
        <f>SUM(Q430:Q436)</f>
        <v>0</v>
      </c>
      <c r="R429" s="233"/>
      <c r="S429" s="233"/>
      <c r="T429" s="233"/>
      <c r="U429" s="233"/>
      <c r="V429" s="233">
        <f>SUM(V430:V436)</f>
        <v>2.71</v>
      </c>
      <c r="W429" s="233"/>
      <c r="X429" s="233"/>
      <c r="AG429" t="s">
        <v>139</v>
      </c>
    </row>
    <row r="430" spans="1:60" outlineLevel="1" x14ac:dyDescent="0.25">
      <c r="A430" s="240">
        <v>166</v>
      </c>
      <c r="B430" s="241" t="s">
        <v>610</v>
      </c>
      <c r="C430" s="254" t="s">
        <v>611</v>
      </c>
      <c r="D430" s="242" t="s">
        <v>165</v>
      </c>
      <c r="E430" s="243">
        <v>23.14</v>
      </c>
      <c r="F430" s="244"/>
      <c r="G430" s="245">
        <f>ROUND(E430*F430,2)</f>
        <v>0</v>
      </c>
      <c r="H430" s="228">
        <v>0</v>
      </c>
      <c r="I430" s="227">
        <f>ROUND(E430*H430,2)</f>
        <v>0</v>
      </c>
      <c r="J430" s="228">
        <v>53.8</v>
      </c>
      <c r="K430" s="227">
        <f>ROUND(E430*J430,2)</f>
        <v>1244.93</v>
      </c>
      <c r="L430" s="227">
        <v>15</v>
      </c>
      <c r="M430" s="227">
        <f>G430*(1+L430/100)</f>
        <v>0</v>
      </c>
      <c r="N430" s="227">
        <v>0</v>
      </c>
      <c r="O430" s="227">
        <f>ROUND(E430*N430,2)</f>
        <v>0</v>
      </c>
      <c r="P430" s="227">
        <v>0</v>
      </c>
      <c r="Q430" s="227">
        <f>ROUND(E430*P430,2)</f>
        <v>0</v>
      </c>
      <c r="R430" s="227"/>
      <c r="S430" s="227" t="s">
        <v>143</v>
      </c>
      <c r="T430" s="227" t="s">
        <v>143</v>
      </c>
      <c r="U430" s="227">
        <v>0.11700000000000001</v>
      </c>
      <c r="V430" s="227">
        <f>ROUND(E430*U430,2)</f>
        <v>2.71</v>
      </c>
      <c r="W430" s="227"/>
      <c r="X430" s="227" t="s">
        <v>144</v>
      </c>
      <c r="Y430" s="208"/>
      <c r="Z430" s="208"/>
      <c r="AA430" s="208"/>
      <c r="AB430" s="208"/>
      <c r="AC430" s="208"/>
      <c r="AD430" s="208"/>
      <c r="AE430" s="208"/>
      <c r="AF430" s="208"/>
      <c r="AG430" s="208" t="s">
        <v>145</v>
      </c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spans="1:60" outlineLevel="1" x14ac:dyDescent="0.25">
      <c r="A431" s="225"/>
      <c r="B431" s="226"/>
      <c r="C431" s="255" t="s">
        <v>190</v>
      </c>
      <c r="D431" s="229"/>
      <c r="E431" s="230">
        <v>19.239999999999998</v>
      </c>
      <c r="F431" s="227"/>
      <c r="G431" s="227"/>
      <c r="H431" s="227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08"/>
      <c r="Z431" s="208"/>
      <c r="AA431" s="208"/>
      <c r="AB431" s="208"/>
      <c r="AC431" s="208"/>
      <c r="AD431" s="208"/>
      <c r="AE431" s="208"/>
      <c r="AF431" s="208"/>
      <c r="AG431" s="208" t="s">
        <v>147</v>
      </c>
      <c r="AH431" s="208">
        <v>0</v>
      </c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spans="1:60" outlineLevel="1" x14ac:dyDescent="0.25">
      <c r="A432" s="225"/>
      <c r="B432" s="226"/>
      <c r="C432" s="255" t="s">
        <v>191</v>
      </c>
      <c r="D432" s="229"/>
      <c r="E432" s="230">
        <v>-1.6</v>
      </c>
      <c r="F432" s="227"/>
      <c r="G432" s="227"/>
      <c r="H432" s="227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08"/>
      <c r="Z432" s="208"/>
      <c r="AA432" s="208"/>
      <c r="AB432" s="208"/>
      <c r="AC432" s="208"/>
      <c r="AD432" s="208"/>
      <c r="AE432" s="208"/>
      <c r="AF432" s="208"/>
      <c r="AG432" s="208" t="s">
        <v>147</v>
      </c>
      <c r="AH432" s="208">
        <v>0</v>
      </c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spans="1:60" outlineLevel="1" x14ac:dyDescent="0.25">
      <c r="A433" s="225"/>
      <c r="B433" s="226"/>
      <c r="C433" s="255" t="s">
        <v>192</v>
      </c>
      <c r="D433" s="229"/>
      <c r="E433" s="230">
        <v>-2.4</v>
      </c>
      <c r="F433" s="227"/>
      <c r="G433" s="227"/>
      <c r="H433" s="227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08"/>
      <c r="Z433" s="208"/>
      <c r="AA433" s="208"/>
      <c r="AB433" s="208"/>
      <c r="AC433" s="208"/>
      <c r="AD433" s="208"/>
      <c r="AE433" s="208"/>
      <c r="AF433" s="208"/>
      <c r="AG433" s="208" t="s">
        <v>147</v>
      </c>
      <c r="AH433" s="208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spans="1:60" outlineLevel="1" x14ac:dyDescent="0.25">
      <c r="A434" s="225"/>
      <c r="B434" s="226"/>
      <c r="C434" s="255" t="s">
        <v>193</v>
      </c>
      <c r="D434" s="229"/>
      <c r="E434" s="230">
        <v>9.1</v>
      </c>
      <c r="F434" s="227"/>
      <c r="G434" s="227"/>
      <c r="H434" s="227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08"/>
      <c r="Z434" s="208"/>
      <c r="AA434" s="208"/>
      <c r="AB434" s="208"/>
      <c r="AC434" s="208"/>
      <c r="AD434" s="208"/>
      <c r="AE434" s="208"/>
      <c r="AF434" s="208"/>
      <c r="AG434" s="208" t="s">
        <v>147</v>
      </c>
      <c r="AH434" s="208">
        <v>0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spans="1:60" outlineLevel="1" x14ac:dyDescent="0.25">
      <c r="A435" s="225"/>
      <c r="B435" s="226"/>
      <c r="C435" s="255" t="s">
        <v>194</v>
      </c>
      <c r="D435" s="229"/>
      <c r="E435" s="230">
        <v>-1.2</v>
      </c>
      <c r="F435" s="227"/>
      <c r="G435" s="22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08"/>
      <c r="Z435" s="208"/>
      <c r="AA435" s="208"/>
      <c r="AB435" s="208"/>
      <c r="AC435" s="208"/>
      <c r="AD435" s="208"/>
      <c r="AE435" s="208"/>
      <c r="AF435" s="208"/>
      <c r="AG435" s="208" t="s">
        <v>147</v>
      </c>
      <c r="AH435" s="208">
        <v>0</v>
      </c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spans="1:60" outlineLevel="1" x14ac:dyDescent="0.25">
      <c r="A436" s="246">
        <v>167</v>
      </c>
      <c r="B436" s="247" t="s">
        <v>612</v>
      </c>
      <c r="C436" s="256" t="s">
        <v>613</v>
      </c>
      <c r="D436" s="248" t="s">
        <v>171</v>
      </c>
      <c r="E436" s="249">
        <v>2</v>
      </c>
      <c r="F436" s="250"/>
      <c r="G436" s="251">
        <f>ROUND(E436*F436,2)</f>
        <v>0</v>
      </c>
      <c r="H436" s="228">
        <v>180</v>
      </c>
      <c r="I436" s="227">
        <f>ROUND(E436*H436,2)</f>
        <v>360</v>
      </c>
      <c r="J436" s="228">
        <v>0</v>
      </c>
      <c r="K436" s="227">
        <f>ROUND(E436*J436,2)</f>
        <v>0</v>
      </c>
      <c r="L436" s="227">
        <v>15</v>
      </c>
      <c r="M436" s="227">
        <f>G436*(1+L436/100)</f>
        <v>0</v>
      </c>
      <c r="N436" s="227">
        <v>0</v>
      </c>
      <c r="O436" s="227">
        <f>ROUND(E436*N436,2)</f>
        <v>0</v>
      </c>
      <c r="P436" s="227">
        <v>0</v>
      </c>
      <c r="Q436" s="227">
        <f>ROUND(E436*P436,2)</f>
        <v>0</v>
      </c>
      <c r="R436" s="227"/>
      <c r="S436" s="227" t="s">
        <v>172</v>
      </c>
      <c r="T436" s="227" t="s">
        <v>173</v>
      </c>
      <c r="U436" s="227">
        <v>0</v>
      </c>
      <c r="V436" s="227">
        <f>ROUND(E436*U436,2)</f>
        <v>0</v>
      </c>
      <c r="W436" s="227"/>
      <c r="X436" s="227" t="s">
        <v>174</v>
      </c>
      <c r="Y436" s="208"/>
      <c r="Z436" s="208"/>
      <c r="AA436" s="208"/>
      <c r="AB436" s="208"/>
      <c r="AC436" s="208"/>
      <c r="AD436" s="208"/>
      <c r="AE436" s="208"/>
      <c r="AF436" s="208"/>
      <c r="AG436" s="208" t="s">
        <v>175</v>
      </c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spans="1:60" x14ac:dyDescent="0.25">
      <c r="A437" s="234" t="s">
        <v>138</v>
      </c>
      <c r="B437" s="235" t="s">
        <v>102</v>
      </c>
      <c r="C437" s="253" t="s">
        <v>103</v>
      </c>
      <c r="D437" s="236"/>
      <c r="E437" s="237"/>
      <c r="F437" s="238"/>
      <c r="G437" s="239">
        <f>SUMIF(AG438:AG439,"&lt;&gt;NOR",G438:G439)</f>
        <v>0</v>
      </c>
      <c r="H437" s="233"/>
      <c r="I437" s="233">
        <f>SUM(I438:I439)</f>
        <v>0</v>
      </c>
      <c r="J437" s="233"/>
      <c r="K437" s="233">
        <f>SUM(K438:K439)</f>
        <v>4771.62</v>
      </c>
      <c r="L437" s="233"/>
      <c r="M437" s="233">
        <f>SUM(M438:M439)</f>
        <v>0</v>
      </c>
      <c r="N437" s="233"/>
      <c r="O437" s="233">
        <f>SUM(O438:O439)</f>
        <v>0.03</v>
      </c>
      <c r="P437" s="233"/>
      <c r="Q437" s="233">
        <f>SUM(Q438:Q439)</f>
        <v>0</v>
      </c>
      <c r="R437" s="233"/>
      <c r="S437" s="233"/>
      <c r="T437" s="233"/>
      <c r="U437" s="233"/>
      <c r="V437" s="233">
        <f>SUM(V438:V439)</f>
        <v>0</v>
      </c>
      <c r="W437" s="233"/>
      <c r="X437" s="233"/>
      <c r="AG437" t="s">
        <v>139</v>
      </c>
    </row>
    <row r="438" spans="1:60" ht="20.399999999999999" outlineLevel="1" x14ac:dyDescent="0.25">
      <c r="A438" s="240">
        <v>168</v>
      </c>
      <c r="B438" s="241" t="s">
        <v>614</v>
      </c>
      <c r="C438" s="254" t="s">
        <v>615</v>
      </c>
      <c r="D438" s="242" t="s">
        <v>165</v>
      </c>
      <c r="E438" s="243">
        <v>8.82</v>
      </c>
      <c r="F438" s="244"/>
      <c r="G438" s="245">
        <f>ROUND(E438*F438,2)</f>
        <v>0</v>
      </c>
      <c r="H438" s="228">
        <v>0</v>
      </c>
      <c r="I438" s="227">
        <f>ROUND(E438*H438,2)</f>
        <v>0</v>
      </c>
      <c r="J438" s="228">
        <v>541</v>
      </c>
      <c r="K438" s="227">
        <f>ROUND(E438*J438,2)</f>
        <v>4771.62</v>
      </c>
      <c r="L438" s="227">
        <v>15</v>
      </c>
      <c r="M438" s="227">
        <f>G438*(1+L438/100)</f>
        <v>0</v>
      </c>
      <c r="N438" s="227">
        <v>3.82E-3</v>
      </c>
      <c r="O438" s="227">
        <f>ROUND(E438*N438,2)</f>
        <v>0.03</v>
      </c>
      <c r="P438" s="227">
        <v>0</v>
      </c>
      <c r="Q438" s="227">
        <f>ROUND(E438*P438,2)</f>
        <v>0</v>
      </c>
      <c r="R438" s="227"/>
      <c r="S438" s="227" t="s">
        <v>143</v>
      </c>
      <c r="T438" s="227" t="s">
        <v>143</v>
      </c>
      <c r="U438" s="227">
        <v>0</v>
      </c>
      <c r="V438" s="227">
        <f>ROUND(E438*U438,2)</f>
        <v>0</v>
      </c>
      <c r="W438" s="227"/>
      <c r="X438" s="227" t="s">
        <v>281</v>
      </c>
      <c r="Y438" s="208"/>
      <c r="Z438" s="208"/>
      <c r="AA438" s="208"/>
      <c r="AB438" s="208"/>
      <c r="AC438" s="208"/>
      <c r="AD438" s="208"/>
      <c r="AE438" s="208"/>
      <c r="AF438" s="208"/>
      <c r="AG438" s="208" t="s">
        <v>282</v>
      </c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spans="1:60" outlineLevel="1" x14ac:dyDescent="0.25">
      <c r="A439" s="225"/>
      <c r="B439" s="226"/>
      <c r="C439" s="255" t="s">
        <v>203</v>
      </c>
      <c r="D439" s="229"/>
      <c r="E439" s="230">
        <v>8.82</v>
      </c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08"/>
      <c r="Z439" s="208"/>
      <c r="AA439" s="208"/>
      <c r="AB439" s="208"/>
      <c r="AC439" s="208"/>
      <c r="AD439" s="208"/>
      <c r="AE439" s="208"/>
      <c r="AF439" s="208"/>
      <c r="AG439" s="208" t="s">
        <v>147</v>
      </c>
      <c r="AH439" s="208">
        <v>0</v>
      </c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spans="1:60" x14ac:dyDescent="0.25">
      <c r="A440" s="234" t="s">
        <v>138</v>
      </c>
      <c r="B440" s="235" t="s">
        <v>104</v>
      </c>
      <c r="C440" s="253" t="s">
        <v>105</v>
      </c>
      <c r="D440" s="236"/>
      <c r="E440" s="237"/>
      <c r="F440" s="238"/>
      <c r="G440" s="239">
        <f>SUMIF(AG441:AG474,"&lt;&gt;NOR",G441:G474)</f>
        <v>0</v>
      </c>
      <c r="H440" s="233"/>
      <c r="I440" s="233">
        <f>SUM(I441:I474)</f>
        <v>23107.3</v>
      </c>
      <c r="J440" s="233"/>
      <c r="K440" s="233">
        <f>SUM(K441:K474)</f>
        <v>28938.7</v>
      </c>
      <c r="L440" s="233"/>
      <c r="M440" s="233">
        <f>SUM(M441:M474)</f>
        <v>0</v>
      </c>
      <c r="N440" s="233"/>
      <c r="O440" s="233">
        <f>SUM(O441:O474)</f>
        <v>25.1</v>
      </c>
      <c r="P440" s="233"/>
      <c r="Q440" s="233">
        <f>SUM(Q441:Q474)</f>
        <v>0</v>
      </c>
      <c r="R440" s="233"/>
      <c r="S440" s="233"/>
      <c r="T440" s="233"/>
      <c r="U440" s="233"/>
      <c r="V440" s="233">
        <f>SUM(V441:V474)</f>
        <v>37.660000000000004</v>
      </c>
      <c r="W440" s="233"/>
      <c r="X440" s="233"/>
      <c r="AG440" t="s">
        <v>139</v>
      </c>
    </row>
    <row r="441" spans="1:60" outlineLevel="1" x14ac:dyDescent="0.25">
      <c r="A441" s="246">
        <v>169</v>
      </c>
      <c r="B441" s="247" t="s">
        <v>616</v>
      </c>
      <c r="C441" s="256" t="s">
        <v>617</v>
      </c>
      <c r="D441" s="248" t="s">
        <v>155</v>
      </c>
      <c r="E441" s="249">
        <v>6</v>
      </c>
      <c r="F441" s="250"/>
      <c r="G441" s="251">
        <f>ROUND(E441*F441,2)</f>
        <v>0</v>
      </c>
      <c r="H441" s="228">
        <v>0</v>
      </c>
      <c r="I441" s="227">
        <f>ROUND(E441*H441,2)</f>
        <v>0</v>
      </c>
      <c r="J441" s="228">
        <v>28</v>
      </c>
      <c r="K441" s="227">
        <f>ROUND(E441*J441,2)</f>
        <v>168</v>
      </c>
      <c r="L441" s="227">
        <v>15</v>
      </c>
      <c r="M441" s="227">
        <f>G441*(1+L441/100)</f>
        <v>0</v>
      </c>
      <c r="N441" s="227">
        <v>0</v>
      </c>
      <c r="O441" s="227">
        <f>ROUND(E441*N441,2)</f>
        <v>0</v>
      </c>
      <c r="P441" s="227">
        <v>0</v>
      </c>
      <c r="Q441" s="227">
        <f>ROUND(E441*P441,2)</f>
        <v>0</v>
      </c>
      <c r="R441" s="227"/>
      <c r="S441" s="227" t="s">
        <v>143</v>
      </c>
      <c r="T441" s="227" t="s">
        <v>173</v>
      </c>
      <c r="U441" s="227">
        <v>5.0500000000000003E-2</v>
      </c>
      <c r="V441" s="227">
        <f>ROUND(E441*U441,2)</f>
        <v>0.3</v>
      </c>
      <c r="W441" s="227"/>
      <c r="X441" s="227" t="s">
        <v>144</v>
      </c>
      <c r="Y441" s="208"/>
      <c r="Z441" s="208"/>
      <c r="AA441" s="208"/>
      <c r="AB441" s="208"/>
      <c r="AC441" s="208"/>
      <c r="AD441" s="208"/>
      <c r="AE441" s="208"/>
      <c r="AF441" s="208"/>
      <c r="AG441" s="208" t="s">
        <v>145</v>
      </c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spans="1:60" outlineLevel="1" x14ac:dyDescent="0.25">
      <c r="A442" s="246">
        <v>170</v>
      </c>
      <c r="B442" s="247" t="s">
        <v>618</v>
      </c>
      <c r="C442" s="256" t="s">
        <v>619</v>
      </c>
      <c r="D442" s="248" t="s">
        <v>155</v>
      </c>
      <c r="E442" s="249">
        <v>1</v>
      </c>
      <c r="F442" s="250"/>
      <c r="G442" s="251">
        <f>ROUND(E442*F442,2)</f>
        <v>0</v>
      </c>
      <c r="H442" s="228">
        <v>0</v>
      </c>
      <c r="I442" s="227">
        <f>ROUND(E442*H442,2)</f>
        <v>0</v>
      </c>
      <c r="J442" s="228">
        <v>33</v>
      </c>
      <c r="K442" s="227">
        <f>ROUND(E442*J442,2)</f>
        <v>33</v>
      </c>
      <c r="L442" s="227">
        <v>15</v>
      </c>
      <c r="M442" s="227">
        <f>G442*(1+L442/100)</f>
        <v>0</v>
      </c>
      <c r="N442" s="227">
        <v>0</v>
      </c>
      <c r="O442" s="227">
        <f>ROUND(E442*N442,2)</f>
        <v>0</v>
      </c>
      <c r="P442" s="227">
        <v>0</v>
      </c>
      <c r="Q442" s="227">
        <f>ROUND(E442*P442,2)</f>
        <v>0</v>
      </c>
      <c r="R442" s="227"/>
      <c r="S442" s="227" t="s">
        <v>143</v>
      </c>
      <c r="T442" s="227" t="s">
        <v>173</v>
      </c>
      <c r="U442" s="227">
        <v>0.06</v>
      </c>
      <c r="V442" s="227">
        <f>ROUND(E442*U442,2)</f>
        <v>0.06</v>
      </c>
      <c r="W442" s="227"/>
      <c r="X442" s="227" t="s">
        <v>144</v>
      </c>
      <c r="Y442" s="208"/>
      <c r="Z442" s="208"/>
      <c r="AA442" s="208"/>
      <c r="AB442" s="208"/>
      <c r="AC442" s="208"/>
      <c r="AD442" s="208"/>
      <c r="AE442" s="208"/>
      <c r="AF442" s="208"/>
      <c r="AG442" s="208" t="s">
        <v>145</v>
      </c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spans="1:60" outlineLevel="1" x14ac:dyDescent="0.25">
      <c r="A443" s="246">
        <v>171</v>
      </c>
      <c r="B443" s="247" t="s">
        <v>620</v>
      </c>
      <c r="C443" s="256" t="s">
        <v>621</v>
      </c>
      <c r="D443" s="248" t="s">
        <v>155</v>
      </c>
      <c r="E443" s="249">
        <v>10</v>
      </c>
      <c r="F443" s="250"/>
      <c r="G443" s="251">
        <f>ROUND(E443*F443,2)</f>
        <v>0</v>
      </c>
      <c r="H443" s="228">
        <v>0</v>
      </c>
      <c r="I443" s="227">
        <f>ROUND(E443*H443,2)</f>
        <v>0</v>
      </c>
      <c r="J443" s="228">
        <v>167</v>
      </c>
      <c r="K443" s="227">
        <f>ROUND(E443*J443,2)</f>
        <v>1670</v>
      </c>
      <c r="L443" s="227">
        <v>15</v>
      </c>
      <c r="M443" s="227">
        <f>G443*(1+L443/100)</f>
        <v>0</v>
      </c>
      <c r="N443" s="227">
        <v>0</v>
      </c>
      <c r="O443" s="227">
        <f>ROUND(E443*N443,2)</f>
        <v>0</v>
      </c>
      <c r="P443" s="227">
        <v>0</v>
      </c>
      <c r="Q443" s="227">
        <f>ROUND(E443*P443,2)</f>
        <v>0</v>
      </c>
      <c r="R443" s="227"/>
      <c r="S443" s="227" t="s">
        <v>143</v>
      </c>
      <c r="T443" s="227" t="s">
        <v>173</v>
      </c>
      <c r="U443" s="227">
        <v>0.30567</v>
      </c>
      <c r="V443" s="227">
        <f>ROUND(E443*U443,2)</f>
        <v>3.06</v>
      </c>
      <c r="W443" s="227"/>
      <c r="X443" s="227" t="s">
        <v>144</v>
      </c>
      <c r="Y443" s="208"/>
      <c r="Z443" s="208"/>
      <c r="AA443" s="208"/>
      <c r="AB443" s="208"/>
      <c r="AC443" s="208"/>
      <c r="AD443" s="208"/>
      <c r="AE443" s="208"/>
      <c r="AF443" s="208"/>
      <c r="AG443" s="208" t="s">
        <v>145</v>
      </c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spans="1:60" ht="20.399999999999999" outlineLevel="1" x14ac:dyDescent="0.25">
      <c r="A444" s="246">
        <v>172</v>
      </c>
      <c r="B444" s="247" t="s">
        <v>622</v>
      </c>
      <c r="C444" s="256" t="s">
        <v>623</v>
      </c>
      <c r="D444" s="248" t="s">
        <v>155</v>
      </c>
      <c r="E444" s="249">
        <v>16</v>
      </c>
      <c r="F444" s="250"/>
      <c r="G444" s="251">
        <f>ROUND(E444*F444,2)</f>
        <v>0</v>
      </c>
      <c r="H444" s="228">
        <v>256.45</v>
      </c>
      <c r="I444" s="227">
        <f>ROUND(E444*H444,2)</f>
        <v>4103.2</v>
      </c>
      <c r="J444" s="228">
        <v>151.55000000000001</v>
      </c>
      <c r="K444" s="227">
        <f>ROUND(E444*J444,2)</f>
        <v>2424.8000000000002</v>
      </c>
      <c r="L444" s="227">
        <v>15</v>
      </c>
      <c r="M444" s="227">
        <f>G444*(1+L444/100)</f>
        <v>0</v>
      </c>
      <c r="N444" s="227">
        <v>1E-4</v>
      </c>
      <c r="O444" s="227">
        <f>ROUND(E444*N444,2)</f>
        <v>0</v>
      </c>
      <c r="P444" s="227">
        <v>0</v>
      </c>
      <c r="Q444" s="227">
        <f>ROUND(E444*P444,2)</f>
        <v>0</v>
      </c>
      <c r="R444" s="227"/>
      <c r="S444" s="227" t="s">
        <v>143</v>
      </c>
      <c r="T444" s="227" t="s">
        <v>173</v>
      </c>
      <c r="U444" s="227">
        <v>0.249</v>
      </c>
      <c r="V444" s="227">
        <f>ROUND(E444*U444,2)</f>
        <v>3.98</v>
      </c>
      <c r="W444" s="227"/>
      <c r="X444" s="227" t="s">
        <v>144</v>
      </c>
      <c r="Y444" s="208"/>
      <c r="Z444" s="208"/>
      <c r="AA444" s="208"/>
      <c r="AB444" s="208"/>
      <c r="AC444" s="208"/>
      <c r="AD444" s="208"/>
      <c r="AE444" s="208"/>
      <c r="AF444" s="208"/>
      <c r="AG444" s="208" t="s">
        <v>145</v>
      </c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spans="1:60" outlineLevel="1" x14ac:dyDescent="0.25">
      <c r="A445" s="246">
        <v>173</v>
      </c>
      <c r="B445" s="247" t="s">
        <v>624</v>
      </c>
      <c r="C445" s="256" t="s">
        <v>625</v>
      </c>
      <c r="D445" s="248" t="s">
        <v>155</v>
      </c>
      <c r="E445" s="249">
        <v>7</v>
      </c>
      <c r="F445" s="250"/>
      <c r="G445" s="251">
        <f>ROUND(E445*F445,2)</f>
        <v>0</v>
      </c>
      <c r="H445" s="228">
        <v>0</v>
      </c>
      <c r="I445" s="227">
        <f>ROUND(E445*H445,2)</f>
        <v>0</v>
      </c>
      <c r="J445" s="228">
        <v>186</v>
      </c>
      <c r="K445" s="227">
        <f>ROUND(E445*J445,2)</f>
        <v>1302</v>
      </c>
      <c r="L445" s="227">
        <v>15</v>
      </c>
      <c r="M445" s="227">
        <f>G445*(1+L445/100)</f>
        <v>0</v>
      </c>
      <c r="N445" s="227">
        <v>0</v>
      </c>
      <c r="O445" s="227">
        <f>ROUND(E445*N445,2)</f>
        <v>0</v>
      </c>
      <c r="P445" s="227">
        <v>0</v>
      </c>
      <c r="Q445" s="227">
        <f>ROUND(E445*P445,2)</f>
        <v>0</v>
      </c>
      <c r="R445" s="227"/>
      <c r="S445" s="227" t="s">
        <v>143</v>
      </c>
      <c r="T445" s="227" t="s">
        <v>173</v>
      </c>
      <c r="U445" s="227">
        <v>0.34</v>
      </c>
      <c r="V445" s="227">
        <f>ROUND(E445*U445,2)</f>
        <v>2.38</v>
      </c>
      <c r="W445" s="227"/>
      <c r="X445" s="227" t="s">
        <v>144</v>
      </c>
      <c r="Y445" s="208"/>
      <c r="Z445" s="208"/>
      <c r="AA445" s="208"/>
      <c r="AB445" s="208"/>
      <c r="AC445" s="208"/>
      <c r="AD445" s="208"/>
      <c r="AE445" s="208"/>
      <c r="AF445" s="208"/>
      <c r="AG445" s="208" t="s">
        <v>145</v>
      </c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spans="1:60" outlineLevel="1" x14ac:dyDescent="0.25">
      <c r="A446" s="246">
        <v>174</v>
      </c>
      <c r="B446" s="247" t="s">
        <v>626</v>
      </c>
      <c r="C446" s="256" t="s">
        <v>627</v>
      </c>
      <c r="D446" s="248" t="s">
        <v>155</v>
      </c>
      <c r="E446" s="249">
        <v>1</v>
      </c>
      <c r="F446" s="250"/>
      <c r="G446" s="251">
        <f>ROUND(E446*F446,2)</f>
        <v>0</v>
      </c>
      <c r="H446" s="228">
        <v>0</v>
      </c>
      <c r="I446" s="227">
        <f>ROUND(E446*H446,2)</f>
        <v>0</v>
      </c>
      <c r="J446" s="228">
        <v>198</v>
      </c>
      <c r="K446" s="227">
        <f>ROUND(E446*J446,2)</f>
        <v>198</v>
      </c>
      <c r="L446" s="227">
        <v>15</v>
      </c>
      <c r="M446" s="227">
        <f>G446*(1+L446/100)</f>
        <v>0</v>
      </c>
      <c r="N446" s="227">
        <v>0</v>
      </c>
      <c r="O446" s="227">
        <f>ROUND(E446*N446,2)</f>
        <v>0</v>
      </c>
      <c r="P446" s="227">
        <v>0</v>
      </c>
      <c r="Q446" s="227">
        <f>ROUND(E446*P446,2)</f>
        <v>0</v>
      </c>
      <c r="R446" s="227"/>
      <c r="S446" s="227" t="s">
        <v>143</v>
      </c>
      <c r="T446" s="227" t="s">
        <v>173</v>
      </c>
      <c r="U446" s="227">
        <v>0.36199999999999999</v>
      </c>
      <c r="V446" s="227">
        <f>ROUND(E446*U446,2)</f>
        <v>0.36</v>
      </c>
      <c r="W446" s="227"/>
      <c r="X446" s="227" t="s">
        <v>144</v>
      </c>
      <c r="Y446" s="208"/>
      <c r="Z446" s="208"/>
      <c r="AA446" s="208"/>
      <c r="AB446" s="208"/>
      <c r="AC446" s="208"/>
      <c r="AD446" s="208"/>
      <c r="AE446" s="208"/>
      <c r="AF446" s="208"/>
      <c r="AG446" s="208" t="s">
        <v>145</v>
      </c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spans="1:60" outlineLevel="1" x14ac:dyDescent="0.25">
      <c r="A447" s="246">
        <v>175</v>
      </c>
      <c r="B447" s="247" t="s">
        <v>628</v>
      </c>
      <c r="C447" s="256" t="s">
        <v>629</v>
      </c>
      <c r="D447" s="248" t="s">
        <v>155</v>
      </c>
      <c r="E447" s="249">
        <v>8</v>
      </c>
      <c r="F447" s="250"/>
      <c r="G447" s="251">
        <f>ROUND(E447*F447,2)</f>
        <v>0</v>
      </c>
      <c r="H447" s="228">
        <v>0</v>
      </c>
      <c r="I447" s="227">
        <f>ROUND(E447*H447,2)</f>
        <v>0</v>
      </c>
      <c r="J447" s="228">
        <v>212</v>
      </c>
      <c r="K447" s="227">
        <f>ROUND(E447*J447,2)</f>
        <v>1696</v>
      </c>
      <c r="L447" s="227">
        <v>15</v>
      </c>
      <c r="M447" s="227">
        <f>G447*(1+L447/100)</f>
        <v>0</v>
      </c>
      <c r="N447" s="227">
        <v>0</v>
      </c>
      <c r="O447" s="227">
        <f>ROUND(E447*N447,2)</f>
        <v>0</v>
      </c>
      <c r="P447" s="227">
        <v>0</v>
      </c>
      <c r="Q447" s="227">
        <f>ROUND(E447*P447,2)</f>
        <v>0</v>
      </c>
      <c r="R447" s="227"/>
      <c r="S447" s="227" t="s">
        <v>143</v>
      </c>
      <c r="T447" s="227" t="s">
        <v>143</v>
      </c>
      <c r="U447" s="227">
        <v>0.43</v>
      </c>
      <c r="V447" s="227">
        <f>ROUND(E447*U447,2)</f>
        <v>3.44</v>
      </c>
      <c r="W447" s="227"/>
      <c r="X447" s="227" t="s">
        <v>144</v>
      </c>
      <c r="Y447" s="208"/>
      <c r="Z447" s="208"/>
      <c r="AA447" s="208"/>
      <c r="AB447" s="208"/>
      <c r="AC447" s="208"/>
      <c r="AD447" s="208"/>
      <c r="AE447" s="208"/>
      <c r="AF447" s="208"/>
      <c r="AG447" s="208" t="s">
        <v>145</v>
      </c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spans="1:60" outlineLevel="1" x14ac:dyDescent="0.25">
      <c r="A448" s="246">
        <v>176</v>
      </c>
      <c r="B448" s="247" t="s">
        <v>630</v>
      </c>
      <c r="C448" s="256" t="s">
        <v>631</v>
      </c>
      <c r="D448" s="248" t="s">
        <v>160</v>
      </c>
      <c r="E448" s="249">
        <v>12</v>
      </c>
      <c r="F448" s="250"/>
      <c r="G448" s="251">
        <f>ROUND(E448*F448,2)</f>
        <v>0</v>
      </c>
      <c r="H448" s="228">
        <v>0</v>
      </c>
      <c r="I448" s="227">
        <f>ROUND(E448*H448,2)</f>
        <v>0</v>
      </c>
      <c r="J448" s="228">
        <v>35</v>
      </c>
      <c r="K448" s="227">
        <f>ROUND(E448*J448,2)</f>
        <v>420</v>
      </c>
      <c r="L448" s="227">
        <v>15</v>
      </c>
      <c r="M448" s="227">
        <f>G448*(1+L448/100)</f>
        <v>0</v>
      </c>
      <c r="N448" s="227">
        <v>0</v>
      </c>
      <c r="O448" s="227">
        <f>ROUND(E448*N448,2)</f>
        <v>0</v>
      </c>
      <c r="P448" s="227">
        <v>0</v>
      </c>
      <c r="Q448" s="227">
        <f>ROUND(E448*P448,2)</f>
        <v>0</v>
      </c>
      <c r="R448" s="227"/>
      <c r="S448" s="227" t="s">
        <v>143</v>
      </c>
      <c r="T448" s="227" t="s">
        <v>173</v>
      </c>
      <c r="U448" s="227">
        <v>6.4149999999999999E-2</v>
      </c>
      <c r="V448" s="227">
        <f>ROUND(E448*U448,2)</f>
        <v>0.77</v>
      </c>
      <c r="W448" s="227"/>
      <c r="X448" s="227" t="s">
        <v>144</v>
      </c>
      <c r="Y448" s="208"/>
      <c r="Z448" s="208"/>
      <c r="AA448" s="208"/>
      <c r="AB448" s="208"/>
      <c r="AC448" s="208"/>
      <c r="AD448" s="208"/>
      <c r="AE448" s="208"/>
      <c r="AF448" s="208"/>
      <c r="AG448" s="208" t="s">
        <v>145</v>
      </c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</row>
    <row r="449" spans="1:60" outlineLevel="1" x14ac:dyDescent="0.25">
      <c r="A449" s="246">
        <v>177</v>
      </c>
      <c r="B449" s="247" t="s">
        <v>632</v>
      </c>
      <c r="C449" s="256" t="s">
        <v>633</v>
      </c>
      <c r="D449" s="248" t="s">
        <v>160</v>
      </c>
      <c r="E449" s="249">
        <v>0.5</v>
      </c>
      <c r="F449" s="250"/>
      <c r="G449" s="251">
        <f>ROUND(E449*F449,2)</f>
        <v>0</v>
      </c>
      <c r="H449" s="228">
        <v>0</v>
      </c>
      <c r="I449" s="227">
        <f>ROUND(E449*H449,2)</f>
        <v>0</v>
      </c>
      <c r="J449" s="228">
        <v>81</v>
      </c>
      <c r="K449" s="227">
        <f>ROUND(E449*J449,2)</f>
        <v>40.5</v>
      </c>
      <c r="L449" s="227">
        <v>15</v>
      </c>
      <c r="M449" s="227">
        <f>G449*(1+L449/100)</f>
        <v>0</v>
      </c>
      <c r="N449" s="227">
        <v>0</v>
      </c>
      <c r="O449" s="227">
        <f>ROUND(E449*N449,2)</f>
        <v>0</v>
      </c>
      <c r="P449" s="227">
        <v>0</v>
      </c>
      <c r="Q449" s="227">
        <f>ROUND(E449*P449,2)</f>
        <v>0</v>
      </c>
      <c r="R449" s="227"/>
      <c r="S449" s="227" t="s">
        <v>143</v>
      </c>
      <c r="T449" s="227" t="s">
        <v>173</v>
      </c>
      <c r="U449" s="227">
        <v>0.14868000000000001</v>
      </c>
      <c r="V449" s="227">
        <f>ROUND(E449*U449,2)</f>
        <v>7.0000000000000007E-2</v>
      </c>
      <c r="W449" s="227"/>
      <c r="X449" s="227" t="s">
        <v>144</v>
      </c>
      <c r="Y449" s="208"/>
      <c r="Z449" s="208"/>
      <c r="AA449" s="208"/>
      <c r="AB449" s="208"/>
      <c r="AC449" s="208"/>
      <c r="AD449" s="208"/>
      <c r="AE449" s="208"/>
      <c r="AF449" s="208"/>
      <c r="AG449" s="208" t="s">
        <v>145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spans="1:60" ht="20.399999999999999" outlineLevel="1" x14ac:dyDescent="0.25">
      <c r="A450" s="246">
        <v>178</v>
      </c>
      <c r="B450" s="247" t="s">
        <v>634</v>
      </c>
      <c r="C450" s="256" t="s">
        <v>635</v>
      </c>
      <c r="D450" s="248" t="s">
        <v>160</v>
      </c>
      <c r="E450" s="249">
        <v>90</v>
      </c>
      <c r="F450" s="250"/>
      <c r="G450" s="251">
        <f>ROUND(E450*F450,2)</f>
        <v>0</v>
      </c>
      <c r="H450" s="228">
        <v>15.04</v>
      </c>
      <c r="I450" s="227">
        <f>ROUND(E450*H450,2)</f>
        <v>1353.6</v>
      </c>
      <c r="J450" s="228">
        <v>39.96</v>
      </c>
      <c r="K450" s="227">
        <f>ROUND(E450*J450,2)</f>
        <v>3596.4</v>
      </c>
      <c r="L450" s="227">
        <v>15</v>
      </c>
      <c r="M450" s="227">
        <f>G450*(1+L450/100)</f>
        <v>0</v>
      </c>
      <c r="N450" s="227">
        <v>1.6000000000000001E-4</v>
      </c>
      <c r="O450" s="227">
        <f>ROUND(E450*N450,2)</f>
        <v>0.01</v>
      </c>
      <c r="P450" s="227">
        <v>0</v>
      </c>
      <c r="Q450" s="227">
        <f>ROUND(E450*P450,2)</f>
        <v>0</v>
      </c>
      <c r="R450" s="227"/>
      <c r="S450" s="227" t="s">
        <v>143</v>
      </c>
      <c r="T450" s="227" t="s">
        <v>173</v>
      </c>
      <c r="U450" s="227">
        <v>7.0000000000000007E-2</v>
      </c>
      <c r="V450" s="227">
        <f>ROUND(E450*U450,2)</f>
        <v>6.3</v>
      </c>
      <c r="W450" s="227"/>
      <c r="X450" s="227" t="s">
        <v>144</v>
      </c>
      <c r="Y450" s="208"/>
      <c r="Z450" s="208"/>
      <c r="AA450" s="208"/>
      <c r="AB450" s="208"/>
      <c r="AC450" s="208"/>
      <c r="AD450" s="208"/>
      <c r="AE450" s="208"/>
      <c r="AF450" s="208"/>
      <c r="AG450" s="208" t="s">
        <v>145</v>
      </c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spans="1:60" ht="20.399999999999999" outlineLevel="1" x14ac:dyDescent="0.25">
      <c r="A451" s="246">
        <v>179</v>
      </c>
      <c r="B451" s="247" t="s">
        <v>636</v>
      </c>
      <c r="C451" s="256" t="s">
        <v>637</v>
      </c>
      <c r="D451" s="248" t="s">
        <v>160</v>
      </c>
      <c r="E451" s="249">
        <v>100</v>
      </c>
      <c r="F451" s="250"/>
      <c r="G451" s="251">
        <f>ROUND(E451*F451,2)</f>
        <v>0</v>
      </c>
      <c r="H451" s="228">
        <v>24.99</v>
      </c>
      <c r="I451" s="227">
        <f>ROUND(E451*H451,2)</f>
        <v>2499</v>
      </c>
      <c r="J451" s="228">
        <v>41.01</v>
      </c>
      <c r="K451" s="227">
        <f>ROUND(E451*J451,2)</f>
        <v>4101</v>
      </c>
      <c r="L451" s="227">
        <v>15</v>
      </c>
      <c r="M451" s="227">
        <f>G451*(1+L451/100)</f>
        <v>0</v>
      </c>
      <c r="N451" s="227">
        <v>2.1000000000000001E-4</v>
      </c>
      <c r="O451" s="227">
        <f>ROUND(E451*N451,2)</f>
        <v>0.02</v>
      </c>
      <c r="P451" s="227">
        <v>0</v>
      </c>
      <c r="Q451" s="227">
        <f>ROUND(E451*P451,2)</f>
        <v>0</v>
      </c>
      <c r="R451" s="227"/>
      <c r="S451" s="227" t="s">
        <v>143</v>
      </c>
      <c r="T451" s="227" t="s">
        <v>173</v>
      </c>
      <c r="U451" s="227">
        <v>7.0000000000000007E-2</v>
      </c>
      <c r="V451" s="227">
        <f>ROUND(E451*U451,2)</f>
        <v>7</v>
      </c>
      <c r="W451" s="227"/>
      <c r="X451" s="227" t="s">
        <v>144</v>
      </c>
      <c r="Y451" s="208"/>
      <c r="Z451" s="208"/>
      <c r="AA451" s="208"/>
      <c r="AB451" s="208"/>
      <c r="AC451" s="208"/>
      <c r="AD451" s="208"/>
      <c r="AE451" s="208"/>
      <c r="AF451" s="208"/>
      <c r="AG451" s="208" t="s">
        <v>145</v>
      </c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spans="1:60" outlineLevel="1" x14ac:dyDescent="0.25">
      <c r="A452" s="246">
        <v>180</v>
      </c>
      <c r="B452" s="247" t="s">
        <v>638</v>
      </c>
      <c r="C452" s="256" t="s">
        <v>639</v>
      </c>
      <c r="D452" s="248" t="s">
        <v>160</v>
      </c>
      <c r="E452" s="249">
        <v>20</v>
      </c>
      <c r="F452" s="250"/>
      <c r="G452" s="251">
        <f>ROUND(E452*F452,2)</f>
        <v>0</v>
      </c>
      <c r="H452" s="228">
        <v>0</v>
      </c>
      <c r="I452" s="227">
        <f>ROUND(E452*H452,2)</f>
        <v>0</v>
      </c>
      <c r="J452" s="228">
        <v>57.2</v>
      </c>
      <c r="K452" s="227">
        <f>ROUND(E452*J452,2)</f>
        <v>1144</v>
      </c>
      <c r="L452" s="227">
        <v>15</v>
      </c>
      <c r="M452" s="227">
        <f>G452*(1+L452/100)</f>
        <v>0</v>
      </c>
      <c r="N452" s="227">
        <v>0</v>
      </c>
      <c r="O452" s="227">
        <f>ROUND(E452*N452,2)</f>
        <v>0</v>
      </c>
      <c r="P452" s="227">
        <v>0</v>
      </c>
      <c r="Q452" s="227">
        <f>ROUND(E452*P452,2)</f>
        <v>0</v>
      </c>
      <c r="R452" s="227"/>
      <c r="S452" s="227" t="s">
        <v>143</v>
      </c>
      <c r="T452" s="227" t="s">
        <v>143</v>
      </c>
      <c r="U452" s="227">
        <v>0.11586</v>
      </c>
      <c r="V452" s="227">
        <f>ROUND(E452*U452,2)</f>
        <v>2.3199999999999998</v>
      </c>
      <c r="W452" s="227"/>
      <c r="X452" s="227" t="s">
        <v>144</v>
      </c>
      <c r="Y452" s="208"/>
      <c r="Z452" s="208"/>
      <c r="AA452" s="208"/>
      <c r="AB452" s="208"/>
      <c r="AC452" s="208"/>
      <c r="AD452" s="208"/>
      <c r="AE452" s="208"/>
      <c r="AF452" s="208"/>
      <c r="AG452" s="208" t="s">
        <v>145</v>
      </c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spans="1:60" outlineLevel="1" x14ac:dyDescent="0.25">
      <c r="A453" s="246">
        <v>181</v>
      </c>
      <c r="B453" s="247" t="s">
        <v>640</v>
      </c>
      <c r="C453" s="256" t="s">
        <v>641</v>
      </c>
      <c r="D453" s="248" t="s">
        <v>155</v>
      </c>
      <c r="E453" s="249">
        <v>22</v>
      </c>
      <c r="F453" s="250"/>
      <c r="G453" s="251">
        <f>ROUND(E453*F453,2)</f>
        <v>0</v>
      </c>
      <c r="H453" s="228">
        <v>0</v>
      </c>
      <c r="I453" s="227">
        <f>ROUND(E453*H453,2)</f>
        <v>0</v>
      </c>
      <c r="J453" s="228">
        <v>181</v>
      </c>
      <c r="K453" s="227">
        <f>ROUND(E453*J453,2)</f>
        <v>3982</v>
      </c>
      <c r="L453" s="227">
        <v>15</v>
      </c>
      <c r="M453" s="227">
        <f>G453*(1+L453/100)</f>
        <v>0</v>
      </c>
      <c r="N453" s="227">
        <v>0</v>
      </c>
      <c r="O453" s="227">
        <f>ROUND(E453*N453,2)</f>
        <v>0</v>
      </c>
      <c r="P453" s="227">
        <v>0</v>
      </c>
      <c r="Q453" s="227">
        <f>ROUND(E453*P453,2)</f>
        <v>0</v>
      </c>
      <c r="R453" s="227"/>
      <c r="S453" s="227" t="s">
        <v>143</v>
      </c>
      <c r="T453" s="227" t="s">
        <v>173</v>
      </c>
      <c r="U453" s="227">
        <v>0.33050000000000002</v>
      </c>
      <c r="V453" s="227">
        <f>ROUND(E453*U453,2)</f>
        <v>7.27</v>
      </c>
      <c r="W453" s="227"/>
      <c r="X453" s="227" t="s">
        <v>144</v>
      </c>
      <c r="Y453" s="208"/>
      <c r="Z453" s="208"/>
      <c r="AA453" s="208"/>
      <c r="AB453" s="208"/>
      <c r="AC453" s="208"/>
      <c r="AD453" s="208"/>
      <c r="AE453" s="208"/>
      <c r="AF453" s="208"/>
      <c r="AG453" s="208" t="s">
        <v>145</v>
      </c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spans="1:60" outlineLevel="1" x14ac:dyDescent="0.25">
      <c r="A454" s="246">
        <v>182</v>
      </c>
      <c r="B454" s="247" t="s">
        <v>642</v>
      </c>
      <c r="C454" s="256" t="s">
        <v>643</v>
      </c>
      <c r="D454" s="248" t="s">
        <v>155</v>
      </c>
      <c r="E454" s="249">
        <v>1</v>
      </c>
      <c r="F454" s="250"/>
      <c r="G454" s="251">
        <f>ROUND(E454*F454,2)</f>
        <v>0</v>
      </c>
      <c r="H454" s="228">
        <v>0</v>
      </c>
      <c r="I454" s="227">
        <f>ROUND(E454*H454,2)</f>
        <v>0</v>
      </c>
      <c r="J454" s="228">
        <v>191</v>
      </c>
      <c r="K454" s="227">
        <f>ROUND(E454*J454,2)</f>
        <v>191</v>
      </c>
      <c r="L454" s="227">
        <v>15</v>
      </c>
      <c r="M454" s="227">
        <f>G454*(1+L454/100)</f>
        <v>0</v>
      </c>
      <c r="N454" s="227">
        <v>0</v>
      </c>
      <c r="O454" s="227">
        <f>ROUND(E454*N454,2)</f>
        <v>0</v>
      </c>
      <c r="P454" s="227">
        <v>0</v>
      </c>
      <c r="Q454" s="227">
        <f>ROUND(E454*P454,2)</f>
        <v>0</v>
      </c>
      <c r="R454" s="227"/>
      <c r="S454" s="227" t="s">
        <v>143</v>
      </c>
      <c r="T454" s="227" t="s">
        <v>173</v>
      </c>
      <c r="U454" s="227">
        <v>0.35</v>
      </c>
      <c r="V454" s="227">
        <f>ROUND(E454*U454,2)</f>
        <v>0.35</v>
      </c>
      <c r="W454" s="227"/>
      <c r="X454" s="227" t="s">
        <v>144</v>
      </c>
      <c r="Y454" s="208"/>
      <c r="Z454" s="208"/>
      <c r="AA454" s="208"/>
      <c r="AB454" s="208"/>
      <c r="AC454" s="208"/>
      <c r="AD454" s="208"/>
      <c r="AE454" s="208"/>
      <c r="AF454" s="208"/>
      <c r="AG454" s="208" t="s">
        <v>145</v>
      </c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spans="1:60" outlineLevel="1" x14ac:dyDescent="0.25">
      <c r="A455" s="246">
        <v>183</v>
      </c>
      <c r="B455" s="247" t="s">
        <v>644</v>
      </c>
      <c r="C455" s="256" t="s">
        <v>645</v>
      </c>
      <c r="D455" s="248" t="s">
        <v>299</v>
      </c>
      <c r="E455" s="249">
        <v>1</v>
      </c>
      <c r="F455" s="250"/>
      <c r="G455" s="251">
        <f>ROUND(E455*F455,2)</f>
        <v>0</v>
      </c>
      <c r="H455" s="228">
        <v>0</v>
      </c>
      <c r="I455" s="227">
        <f>ROUND(E455*H455,2)</f>
        <v>0</v>
      </c>
      <c r="J455" s="228">
        <v>1500</v>
      </c>
      <c r="K455" s="227">
        <f>ROUND(E455*J455,2)</f>
        <v>1500</v>
      </c>
      <c r="L455" s="227">
        <v>15</v>
      </c>
      <c r="M455" s="227">
        <f>G455*(1+L455/100)</f>
        <v>0</v>
      </c>
      <c r="N455" s="227">
        <v>0</v>
      </c>
      <c r="O455" s="227">
        <f>ROUND(E455*N455,2)</f>
        <v>0</v>
      </c>
      <c r="P455" s="227">
        <v>0</v>
      </c>
      <c r="Q455" s="227">
        <f>ROUND(E455*P455,2)</f>
        <v>0</v>
      </c>
      <c r="R455" s="227"/>
      <c r="S455" s="227" t="s">
        <v>172</v>
      </c>
      <c r="T455" s="227" t="s">
        <v>173</v>
      </c>
      <c r="U455" s="227">
        <v>0</v>
      </c>
      <c r="V455" s="227">
        <f>ROUND(E455*U455,2)</f>
        <v>0</v>
      </c>
      <c r="W455" s="227"/>
      <c r="X455" s="227" t="s">
        <v>144</v>
      </c>
      <c r="Y455" s="208"/>
      <c r="Z455" s="208"/>
      <c r="AA455" s="208"/>
      <c r="AB455" s="208"/>
      <c r="AC455" s="208"/>
      <c r="AD455" s="208"/>
      <c r="AE455" s="208"/>
      <c r="AF455" s="208"/>
      <c r="AG455" s="208" t="s">
        <v>145</v>
      </c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spans="1:60" outlineLevel="1" x14ac:dyDescent="0.25">
      <c r="A456" s="246">
        <v>184</v>
      </c>
      <c r="B456" s="247" t="s">
        <v>646</v>
      </c>
      <c r="C456" s="256" t="s">
        <v>647</v>
      </c>
      <c r="D456" s="248" t="s">
        <v>312</v>
      </c>
      <c r="E456" s="249">
        <v>4</v>
      </c>
      <c r="F456" s="250"/>
      <c r="G456" s="251">
        <f>ROUND(E456*F456,2)</f>
        <v>0</v>
      </c>
      <c r="H456" s="228">
        <v>0</v>
      </c>
      <c r="I456" s="227">
        <f>ROUND(E456*H456,2)</f>
        <v>0</v>
      </c>
      <c r="J456" s="228">
        <v>518</v>
      </c>
      <c r="K456" s="227">
        <f>ROUND(E456*J456,2)</f>
        <v>2072</v>
      </c>
      <c r="L456" s="227">
        <v>15</v>
      </c>
      <c r="M456" s="227">
        <f>G456*(1+L456/100)</f>
        <v>0</v>
      </c>
      <c r="N456" s="227">
        <v>0</v>
      </c>
      <c r="O456" s="227">
        <f>ROUND(E456*N456,2)</f>
        <v>0</v>
      </c>
      <c r="P456" s="227">
        <v>0</v>
      </c>
      <c r="Q456" s="227">
        <f>ROUND(E456*P456,2)</f>
        <v>0</v>
      </c>
      <c r="R456" s="227"/>
      <c r="S456" s="227" t="s">
        <v>172</v>
      </c>
      <c r="T456" s="227" t="s">
        <v>173</v>
      </c>
      <c r="U456" s="227">
        <v>0</v>
      </c>
      <c r="V456" s="227">
        <f>ROUND(E456*U456,2)</f>
        <v>0</v>
      </c>
      <c r="W456" s="227"/>
      <c r="X456" s="227" t="s">
        <v>144</v>
      </c>
      <c r="Y456" s="208"/>
      <c r="Z456" s="208"/>
      <c r="AA456" s="208"/>
      <c r="AB456" s="208"/>
      <c r="AC456" s="208"/>
      <c r="AD456" s="208"/>
      <c r="AE456" s="208"/>
      <c r="AF456" s="208"/>
      <c r="AG456" s="208" t="s">
        <v>145</v>
      </c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spans="1:60" outlineLevel="1" x14ac:dyDescent="0.25">
      <c r="A457" s="246">
        <v>185</v>
      </c>
      <c r="B457" s="247" t="s">
        <v>648</v>
      </c>
      <c r="C457" s="256" t="s">
        <v>649</v>
      </c>
      <c r="D457" s="248" t="s">
        <v>312</v>
      </c>
      <c r="E457" s="249">
        <v>4</v>
      </c>
      <c r="F457" s="250"/>
      <c r="G457" s="251">
        <f>ROUND(E457*F457,2)</f>
        <v>0</v>
      </c>
      <c r="H457" s="228">
        <v>0</v>
      </c>
      <c r="I457" s="227">
        <f>ROUND(E457*H457,2)</f>
        <v>0</v>
      </c>
      <c r="J457" s="228">
        <v>350</v>
      </c>
      <c r="K457" s="227">
        <f>ROUND(E457*J457,2)</f>
        <v>1400</v>
      </c>
      <c r="L457" s="227">
        <v>15</v>
      </c>
      <c r="M457" s="227">
        <f>G457*(1+L457/100)</f>
        <v>0</v>
      </c>
      <c r="N457" s="227">
        <v>0</v>
      </c>
      <c r="O457" s="227">
        <f>ROUND(E457*N457,2)</f>
        <v>0</v>
      </c>
      <c r="P457" s="227">
        <v>0</v>
      </c>
      <c r="Q457" s="227">
        <f>ROUND(E457*P457,2)</f>
        <v>0</v>
      </c>
      <c r="R457" s="227"/>
      <c r="S457" s="227" t="s">
        <v>172</v>
      </c>
      <c r="T457" s="227" t="s">
        <v>173</v>
      </c>
      <c r="U457" s="227">
        <v>0</v>
      </c>
      <c r="V457" s="227">
        <f>ROUND(E457*U457,2)</f>
        <v>0</v>
      </c>
      <c r="W457" s="227"/>
      <c r="X457" s="227" t="s">
        <v>144</v>
      </c>
      <c r="Y457" s="208"/>
      <c r="Z457" s="208"/>
      <c r="AA457" s="208"/>
      <c r="AB457" s="208"/>
      <c r="AC457" s="208"/>
      <c r="AD457" s="208"/>
      <c r="AE457" s="208"/>
      <c r="AF457" s="208"/>
      <c r="AG457" s="208" t="s">
        <v>145</v>
      </c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spans="1:60" outlineLevel="1" x14ac:dyDescent="0.25">
      <c r="A458" s="246">
        <v>186</v>
      </c>
      <c r="B458" s="247" t="s">
        <v>650</v>
      </c>
      <c r="C458" s="256" t="s">
        <v>651</v>
      </c>
      <c r="D458" s="248" t="s">
        <v>160</v>
      </c>
      <c r="E458" s="249">
        <v>20</v>
      </c>
      <c r="F458" s="250"/>
      <c r="G458" s="251">
        <f>ROUND(E458*F458,2)</f>
        <v>0</v>
      </c>
      <c r="H458" s="228">
        <v>103.5</v>
      </c>
      <c r="I458" s="227">
        <f>ROUND(E458*H458,2)</f>
        <v>2070</v>
      </c>
      <c r="J458" s="228">
        <v>0</v>
      </c>
      <c r="K458" s="227">
        <f>ROUND(E458*J458,2)</f>
        <v>0</v>
      </c>
      <c r="L458" s="227">
        <v>15</v>
      </c>
      <c r="M458" s="227">
        <f>G458*(1+L458/100)</f>
        <v>0</v>
      </c>
      <c r="N458" s="227">
        <v>5.2999999999999998E-4</v>
      </c>
      <c r="O458" s="227">
        <f>ROUND(E458*N458,2)</f>
        <v>0.01</v>
      </c>
      <c r="P458" s="227">
        <v>0</v>
      </c>
      <c r="Q458" s="227">
        <f>ROUND(E458*P458,2)</f>
        <v>0</v>
      </c>
      <c r="R458" s="227" t="s">
        <v>178</v>
      </c>
      <c r="S458" s="227" t="s">
        <v>143</v>
      </c>
      <c r="T458" s="227" t="s">
        <v>143</v>
      </c>
      <c r="U458" s="227">
        <v>0</v>
      </c>
      <c r="V458" s="227">
        <f>ROUND(E458*U458,2)</f>
        <v>0</v>
      </c>
      <c r="W458" s="227"/>
      <c r="X458" s="227" t="s">
        <v>174</v>
      </c>
      <c r="Y458" s="208"/>
      <c r="Z458" s="208"/>
      <c r="AA458" s="208"/>
      <c r="AB458" s="208"/>
      <c r="AC458" s="208"/>
      <c r="AD458" s="208"/>
      <c r="AE458" s="208"/>
      <c r="AF458" s="208"/>
      <c r="AG458" s="208" t="s">
        <v>175</v>
      </c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spans="1:60" outlineLevel="1" x14ac:dyDescent="0.25">
      <c r="A459" s="246">
        <v>187</v>
      </c>
      <c r="B459" s="247" t="s">
        <v>652</v>
      </c>
      <c r="C459" s="256" t="s">
        <v>653</v>
      </c>
      <c r="D459" s="248" t="s">
        <v>160</v>
      </c>
      <c r="E459" s="249">
        <v>12</v>
      </c>
      <c r="F459" s="250"/>
      <c r="G459" s="251">
        <f>ROUND(E459*F459,2)</f>
        <v>0</v>
      </c>
      <c r="H459" s="228">
        <v>16</v>
      </c>
      <c r="I459" s="227">
        <f>ROUND(E459*H459,2)</f>
        <v>192</v>
      </c>
      <c r="J459" s="228">
        <v>0</v>
      </c>
      <c r="K459" s="227">
        <f>ROUND(E459*J459,2)</f>
        <v>0</v>
      </c>
      <c r="L459" s="227">
        <v>15</v>
      </c>
      <c r="M459" s="227">
        <f>G459*(1+L459/100)</f>
        <v>0</v>
      </c>
      <c r="N459" s="227">
        <v>8.0000000000000007E-5</v>
      </c>
      <c r="O459" s="227">
        <f>ROUND(E459*N459,2)</f>
        <v>0</v>
      </c>
      <c r="P459" s="227">
        <v>0</v>
      </c>
      <c r="Q459" s="227">
        <f>ROUND(E459*P459,2)</f>
        <v>0</v>
      </c>
      <c r="R459" s="227" t="s">
        <v>178</v>
      </c>
      <c r="S459" s="227" t="s">
        <v>143</v>
      </c>
      <c r="T459" s="227" t="s">
        <v>173</v>
      </c>
      <c r="U459" s="227">
        <v>0</v>
      </c>
      <c r="V459" s="227">
        <f>ROUND(E459*U459,2)</f>
        <v>0</v>
      </c>
      <c r="W459" s="227"/>
      <c r="X459" s="227" t="s">
        <v>174</v>
      </c>
      <c r="Y459" s="208"/>
      <c r="Z459" s="208"/>
      <c r="AA459" s="208"/>
      <c r="AB459" s="208"/>
      <c r="AC459" s="208"/>
      <c r="AD459" s="208"/>
      <c r="AE459" s="208"/>
      <c r="AF459" s="208"/>
      <c r="AG459" s="208" t="s">
        <v>175</v>
      </c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spans="1:60" outlineLevel="1" x14ac:dyDescent="0.25">
      <c r="A460" s="246">
        <v>188</v>
      </c>
      <c r="B460" s="247" t="s">
        <v>654</v>
      </c>
      <c r="C460" s="256" t="s">
        <v>655</v>
      </c>
      <c r="D460" s="248" t="s">
        <v>160</v>
      </c>
      <c r="E460" s="249">
        <v>0.5</v>
      </c>
      <c r="F460" s="250"/>
      <c r="G460" s="251">
        <f>ROUND(E460*F460,2)</f>
        <v>0</v>
      </c>
      <c r="H460" s="228">
        <v>17</v>
      </c>
      <c r="I460" s="227">
        <f>ROUND(E460*H460,2)</f>
        <v>8.5</v>
      </c>
      <c r="J460" s="228">
        <v>0</v>
      </c>
      <c r="K460" s="227">
        <f>ROUND(E460*J460,2)</f>
        <v>0</v>
      </c>
      <c r="L460" s="227">
        <v>15</v>
      </c>
      <c r="M460" s="227">
        <f>G460*(1+L460/100)</f>
        <v>0</v>
      </c>
      <c r="N460" s="227">
        <v>6.0000000000000002E-5</v>
      </c>
      <c r="O460" s="227">
        <f>ROUND(E460*N460,2)</f>
        <v>0</v>
      </c>
      <c r="P460" s="227">
        <v>0</v>
      </c>
      <c r="Q460" s="227">
        <f>ROUND(E460*P460,2)</f>
        <v>0</v>
      </c>
      <c r="R460" s="227" t="s">
        <v>178</v>
      </c>
      <c r="S460" s="227" t="s">
        <v>143</v>
      </c>
      <c r="T460" s="227" t="s">
        <v>173</v>
      </c>
      <c r="U460" s="227">
        <v>0</v>
      </c>
      <c r="V460" s="227">
        <f>ROUND(E460*U460,2)</f>
        <v>0</v>
      </c>
      <c r="W460" s="227"/>
      <c r="X460" s="227" t="s">
        <v>174</v>
      </c>
      <c r="Y460" s="208"/>
      <c r="Z460" s="208"/>
      <c r="AA460" s="208"/>
      <c r="AB460" s="208"/>
      <c r="AC460" s="208"/>
      <c r="AD460" s="208"/>
      <c r="AE460" s="208"/>
      <c r="AF460" s="208"/>
      <c r="AG460" s="208" t="s">
        <v>175</v>
      </c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spans="1:60" outlineLevel="1" x14ac:dyDescent="0.25">
      <c r="A461" s="246">
        <v>189</v>
      </c>
      <c r="B461" s="247" t="s">
        <v>656</v>
      </c>
      <c r="C461" s="256" t="s">
        <v>657</v>
      </c>
      <c r="D461" s="248" t="s">
        <v>155</v>
      </c>
      <c r="E461" s="249">
        <v>10</v>
      </c>
      <c r="F461" s="250"/>
      <c r="G461" s="251">
        <f>ROUND(E461*F461,2)</f>
        <v>0</v>
      </c>
      <c r="H461" s="228">
        <v>54</v>
      </c>
      <c r="I461" s="227">
        <f>ROUND(E461*H461,2)</f>
        <v>540</v>
      </c>
      <c r="J461" s="228">
        <v>0</v>
      </c>
      <c r="K461" s="227">
        <f>ROUND(E461*J461,2)</f>
        <v>0</v>
      </c>
      <c r="L461" s="227">
        <v>15</v>
      </c>
      <c r="M461" s="227">
        <f>G461*(1+L461/100)</f>
        <v>0</v>
      </c>
      <c r="N461" s="227">
        <v>1.0000000000000001E-5</v>
      </c>
      <c r="O461" s="227">
        <f>ROUND(E461*N461,2)</f>
        <v>0</v>
      </c>
      <c r="P461" s="227">
        <v>0</v>
      </c>
      <c r="Q461" s="227">
        <f>ROUND(E461*P461,2)</f>
        <v>0</v>
      </c>
      <c r="R461" s="227" t="s">
        <v>178</v>
      </c>
      <c r="S461" s="227" t="s">
        <v>143</v>
      </c>
      <c r="T461" s="227" t="s">
        <v>173</v>
      </c>
      <c r="U461" s="227">
        <v>0</v>
      </c>
      <c r="V461" s="227">
        <f>ROUND(E461*U461,2)</f>
        <v>0</v>
      </c>
      <c r="W461" s="227"/>
      <c r="X461" s="227" t="s">
        <v>174</v>
      </c>
      <c r="Y461" s="208"/>
      <c r="Z461" s="208"/>
      <c r="AA461" s="208"/>
      <c r="AB461" s="208"/>
      <c r="AC461" s="208"/>
      <c r="AD461" s="208"/>
      <c r="AE461" s="208"/>
      <c r="AF461" s="208"/>
      <c r="AG461" s="208" t="s">
        <v>175</v>
      </c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spans="1:60" outlineLevel="1" x14ac:dyDescent="0.25">
      <c r="A462" s="246">
        <v>190</v>
      </c>
      <c r="B462" s="247" t="s">
        <v>658</v>
      </c>
      <c r="C462" s="256" t="s">
        <v>659</v>
      </c>
      <c r="D462" s="248" t="s">
        <v>155</v>
      </c>
      <c r="E462" s="249">
        <v>10</v>
      </c>
      <c r="F462" s="250"/>
      <c r="G462" s="251">
        <f>ROUND(E462*F462,2)</f>
        <v>0</v>
      </c>
      <c r="H462" s="228">
        <v>34</v>
      </c>
      <c r="I462" s="227">
        <f>ROUND(E462*H462,2)</f>
        <v>340</v>
      </c>
      <c r="J462" s="228">
        <v>0</v>
      </c>
      <c r="K462" s="227">
        <f>ROUND(E462*J462,2)</f>
        <v>0</v>
      </c>
      <c r="L462" s="227">
        <v>15</v>
      </c>
      <c r="M462" s="227">
        <f>G462*(1+L462/100)</f>
        <v>0</v>
      </c>
      <c r="N462" s="227">
        <v>5.0000000000000002E-5</v>
      </c>
      <c r="O462" s="227">
        <f>ROUND(E462*N462,2)</f>
        <v>0</v>
      </c>
      <c r="P462" s="227">
        <v>0</v>
      </c>
      <c r="Q462" s="227">
        <f>ROUND(E462*P462,2)</f>
        <v>0</v>
      </c>
      <c r="R462" s="227" t="s">
        <v>178</v>
      </c>
      <c r="S462" s="227" t="s">
        <v>143</v>
      </c>
      <c r="T462" s="227" t="s">
        <v>173</v>
      </c>
      <c r="U462" s="227">
        <v>0</v>
      </c>
      <c r="V462" s="227">
        <f>ROUND(E462*U462,2)</f>
        <v>0</v>
      </c>
      <c r="W462" s="227"/>
      <c r="X462" s="227" t="s">
        <v>174</v>
      </c>
      <c r="Y462" s="208"/>
      <c r="Z462" s="208"/>
      <c r="AA462" s="208"/>
      <c r="AB462" s="208"/>
      <c r="AC462" s="208"/>
      <c r="AD462" s="208"/>
      <c r="AE462" s="208"/>
      <c r="AF462" s="208"/>
      <c r="AG462" s="208" t="s">
        <v>175</v>
      </c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spans="1:60" outlineLevel="1" x14ac:dyDescent="0.25">
      <c r="A463" s="246">
        <v>191</v>
      </c>
      <c r="B463" s="247" t="s">
        <v>660</v>
      </c>
      <c r="C463" s="256" t="s">
        <v>661</v>
      </c>
      <c r="D463" s="248" t="s">
        <v>155</v>
      </c>
      <c r="E463" s="249">
        <v>1</v>
      </c>
      <c r="F463" s="250"/>
      <c r="G463" s="251">
        <f>ROUND(E463*F463,2)</f>
        <v>0</v>
      </c>
      <c r="H463" s="228">
        <v>45</v>
      </c>
      <c r="I463" s="227">
        <f>ROUND(E463*H463,2)</f>
        <v>45</v>
      </c>
      <c r="J463" s="228">
        <v>0</v>
      </c>
      <c r="K463" s="227">
        <f>ROUND(E463*J463,2)</f>
        <v>0</v>
      </c>
      <c r="L463" s="227">
        <v>15</v>
      </c>
      <c r="M463" s="227">
        <f>G463*(1+L463/100)</f>
        <v>0</v>
      </c>
      <c r="N463" s="227">
        <v>0</v>
      </c>
      <c r="O463" s="227">
        <f>ROUND(E463*N463,2)</f>
        <v>0</v>
      </c>
      <c r="P463" s="227">
        <v>0</v>
      </c>
      <c r="Q463" s="227">
        <f>ROUND(E463*P463,2)</f>
        <v>0</v>
      </c>
      <c r="R463" s="227" t="s">
        <v>178</v>
      </c>
      <c r="S463" s="227" t="s">
        <v>143</v>
      </c>
      <c r="T463" s="227" t="s">
        <v>173</v>
      </c>
      <c r="U463" s="227">
        <v>0</v>
      </c>
      <c r="V463" s="227">
        <f>ROUND(E463*U463,2)</f>
        <v>0</v>
      </c>
      <c r="W463" s="227"/>
      <c r="X463" s="227" t="s">
        <v>174</v>
      </c>
      <c r="Y463" s="208"/>
      <c r="Z463" s="208"/>
      <c r="AA463" s="208"/>
      <c r="AB463" s="208"/>
      <c r="AC463" s="208"/>
      <c r="AD463" s="208"/>
      <c r="AE463" s="208"/>
      <c r="AF463" s="208"/>
      <c r="AG463" s="208" t="s">
        <v>175</v>
      </c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spans="1:60" outlineLevel="1" x14ac:dyDescent="0.25">
      <c r="A464" s="246">
        <v>192</v>
      </c>
      <c r="B464" s="247" t="s">
        <v>662</v>
      </c>
      <c r="C464" s="256" t="s">
        <v>663</v>
      </c>
      <c r="D464" s="248" t="s">
        <v>155</v>
      </c>
      <c r="E464" s="249">
        <v>22</v>
      </c>
      <c r="F464" s="250"/>
      <c r="G464" s="251">
        <f>ROUND(E464*F464,2)</f>
        <v>0</v>
      </c>
      <c r="H464" s="228">
        <v>14</v>
      </c>
      <c r="I464" s="227">
        <f>ROUND(E464*H464,2)</f>
        <v>308</v>
      </c>
      <c r="J464" s="228">
        <v>0</v>
      </c>
      <c r="K464" s="227">
        <f>ROUND(E464*J464,2)</f>
        <v>0</v>
      </c>
      <c r="L464" s="227">
        <v>15</v>
      </c>
      <c r="M464" s="227">
        <f>G464*(1+L464/100)</f>
        <v>0</v>
      </c>
      <c r="N464" s="227">
        <v>4.0000000000000003E-5</v>
      </c>
      <c r="O464" s="227">
        <f>ROUND(E464*N464,2)</f>
        <v>0</v>
      </c>
      <c r="P464" s="227">
        <v>0</v>
      </c>
      <c r="Q464" s="227">
        <f>ROUND(E464*P464,2)</f>
        <v>0</v>
      </c>
      <c r="R464" s="227" t="s">
        <v>178</v>
      </c>
      <c r="S464" s="227" t="s">
        <v>143</v>
      </c>
      <c r="T464" s="227" t="s">
        <v>173</v>
      </c>
      <c r="U464" s="227">
        <v>0</v>
      </c>
      <c r="V464" s="227">
        <f>ROUND(E464*U464,2)</f>
        <v>0</v>
      </c>
      <c r="W464" s="227"/>
      <c r="X464" s="227" t="s">
        <v>174</v>
      </c>
      <c r="Y464" s="208"/>
      <c r="Z464" s="208"/>
      <c r="AA464" s="208"/>
      <c r="AB464" s="208"/>
      <c r="AC464" s="208"/>
      <c r="AD464" s="208"/>
      <c r="AE464" s="208"/>
      <c r="AF464" s="208"/>
      <c r="AG464" s="208" t="s">
        <v>175</v>
      </c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spans="1:60" outlineLevel="1" x14ac:dyDescent="0.25">
      <c r="A465" s="246">
        <v>193</v>
      </c>
      <c r="B465" s="247" t="s">
        <v>664</v>
      </c>
      <c r="C465" s="256" t="s">
        <v>665</v>
      </c>
      <c r="D465" s="248" t="s">
        <v>155</v>
      </c>
      <c r="E465" s="249">
        <v>5</v>
      </c>
      <c r="F465" s="250"/>
      <c r="G465" s="251">
        <f>ROUND(E465*F465,2)</f>
        <v>0</v>
      </c>
      <c r="H465" s="228">
        <v>850</v>
      </c>
      <c r="I465" s="227">
        <f>ROUND(E465*H465,2)</f>
        <v>4250</v>
      </c>
      <c r="J465" s="228">
        <v>0</v>
      </c>
      <c r="K465" s="227">
        <f>ROUND(E465*J465,2)</f>
        <v>0</v>
      </c>
      <c r="L465" s="227">
        <v>15</v>
      </c>
      <c r="M465" s="227">
        <f>G465*(1+L465/100)</f>
        <v>0</v>
      </c>
      <c r="N465" s="227">
        <v>4.0000000000000001E-3</v>
      </c>
      <c r="O465" s="227">
        <f>ROUND(E465*N465,2)</f>
        <v>0.02</v>
      </c>
      <c r="P465" s="227">
        <v>0</v>
      </c>
      <c r="Q465" s="227">
        <f>ROUND(E465*P465,2)</f>
        <v>0</v>
      </c>
      <c r="R465" s="227" t="s">
        <v>178</v>
      </c>
      <c r="S465" s="227" t="s">
        <v>143</v>
      </c>
      <c r="T465" s="227" t="s">
        <v>173</v>
      </c>
      <c r="U465" s="227">
        <v>0</v>
      </c>
      <c r="V465" s="227">
        <f>ROUND(E465*U465,2)</f>
        <v>0</v>
      </c>
      <c r="W465" s="227"/>
      <c r="X465" s="227" t="s">
        <v>174</v>
      </c>
      <c r="Y465" s="208"/>
      <c r="Z465" s="208"/>
      <c r="AA465" s="208"/>
      <c r="AB465" s="208"/>
      <c r="AC465" s="208"/>
      <c r="AD465" s="208"/>
      <c r="AE465" s="208"/>
      <c r="AF465" s="208"/>
      <c r="AG465" s="208" t="s">
        <v>175</v>
      </c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spans="1:60" outlineLevel="1" x14ac:dyDescent="0.25">
      <c r="A466" s="246">
        <v>194</v>
      </c>
      <c r="B466" s="247" t="s">
        <v>666</v>
      </c>
      <c r="C466" s="256" t="s">
        <v>667</v>
      </c>
      <c r="D466" s="248" t="s">
        <v>155</v>
      </c>
      <c r="E466" s="249">
        <v>3</v>
      </c>
      <c r="F466" s="250"/>
      <c r="G466" s="251">
        <f>ROUND(E466*F466,2)</f>
        <v>0</v>
      </c>
      <c r="H466" s="228">
        <v>1210</v>
      </c>
      <c r="I466" s="227">
        <f>ROUND(E466*H466,2)</f>
        <v>3630</v>
      </c>
      <c r="J466" s="228">
        <v>0</v>
      </c>
      <c r="K466" s="227">
        <f>ROUND(E466*J466,2)</f>
        <v>0</v>
      </c>
      <c r="L466" s="227">
        <v>15</v>
      </c>
      <c r="M466" s="227">
        <f>G466*(1+L466/100)</f>
        <v>0</v>
      </c>
      <c r="N466" s="227">
        <v>4.0000000000000001E-3</v>
      </c>
      <c r="O466" s="227">
        <f>ROUND(E466*N466,2)</f>
        <v>0.01</v>
      </c>
      <c r="P466" s="227">
        <v>0</v>
      </c>
      <c r="Q466" s="227">
        <f>ROUND(E466*P466,2)</f>
        <v>0</v>
      </c>
      <c r="R466" s="227"/>
      <c r="S466" s="227" t="s">
        <v>172</v>
      </c>
      <c r="T466" s="227" t="s">
        <v>173</v>
      </c>
      <c r="U466" s="227">
        <v>0</v>
      </c>
      <c r="V466" s="227">
        <f>ROUND(E466*U466,2)</f>
        <v>0</v>
      </c>
      <c r="W466" s="227"/>
      <c r="X466" s="227" t="s">
        <v>174</v>
      </c>
      <c r="Y466" s="208"/>
      <c r="Z466" s="208"/>
      <c r="AA466" s="208"/>
      <c r="AB466" s="208"/>
      <c r="AC466" s="208"/>
      <c r="AD466" s="208"/>
      <c r="AE466" s="208"/>
      <c r="AF466" s="208"/>
      <c r="AG466" s="208" t="s">
        <v>175</v>
      </c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spans="1:60" outlineLevel="1" x14ac:dyDescent="0.25">
      <c r="A467" s="246">
        <v>195</v>
      </c>
      <c r="B467" s="247" t="s">
        <v>668</v>
      </c>
      <c r="C467" s="256" t="s">
        <v>669</v>
      </c>
      <c r="D467" s="248" t="s">
        <v>155</v>
      </c>
      <c r="E467" s="249">
        <v>1</v>
      </c>
      <c r="F467" s="250"/>
      <c r="G467" s="251">
        <f>ROUND(E467*F467,2)</f>
        <v>0</v>
      </c>
      <c r="H467" s="228">
        <v>978</v>
      </c>
      <c r="I467" s="227">
        <f>ROUND(E467*H467,2)</f>
        <v>978</v>
      </c>
      <c r="J467" s="228">
        <v>0</v>
      </c>
      <c r="K467" s="227">
        <f>ROUND(E467*J467,2)</f>
        <v>0</v>
      </c>
      <c r="L467" s="227">
        <v>15</v>
      </c>
      <c r="M467" s="227">
        <f>G467*(1+L467/100)</f>
        <v>0</v>
      </c>
      <c r="N467" s="227">
        <v>2.63E-2</v>
      </c>
      <c r="O467" s="227">
        <f>ROUND(E467*N467,2)</f>
        <v>0.03</v>
      </c>
      <c r="P467" s="227">
        <v>0</v>
      </c>
      <c r="Q467" s="227">
        <f>ROUND(E467*P467,2)</f>
        <v>0</v>
      </c>
      <c r="R467" s="227"/>
      <c r="S467" s="227" t="s">
        <v>172</v>
      </c>
      <c r="T467" s="227" t="s">
        <v>173</v>
      </c>
      <c r="U467" s="227">
        <v>0</v>
      </c>
      <c r="V467" s="227">
        <f>ROUND(E467*U467,2)</f>
        <v>0</v>
      </c>
      <c r="W467" s="227"/>
      <c r="X467" s="227" t="s">
        <v>174</v>
      </c>
      <c r="Y467" s="208"/>
      <c r="Z467" s="208"/>
      <c r="AA467" s="208"/>
      <c r="AB467" s="208"/>
      <c r="AC467" s="208"/>
      <c r="AD467" s="208"/>
      <c r="AE467" s="208"/>
      <c r="AF467" s="208"/>
      <c r="AG467" s="208" t="s">
        <v>175</v>
      </c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spans="1:60" outlineLevel="1" x14ac:dyDescent="0.25">
      <c r="A468" s="246">
        <v>196</v>
      </c>
      <c r="B468" s="247" t="s">
        <v>670</v>
      </c>
      <c r="C468" s="256" t="s">
        <v>671</v>
      </c>
      <c r="D468" s="248" t="s">
        <v>155</v>
      </c>
      <c r="E468" s="249">
        <v>3</v>
      </c>
      <c r="F468" s="250"/>
      <c r="G468" s="251">
        <f>ROUND(E468*F468,2)</f>
        <v>0</v>
      </c>
      <c r="H468" s="228">
        <v>187</v>
      </c>
      <c r="I468" s="227">
        <f>ROUND(E468*H468,2)</f>
        <v>561</v>
      </c>
      <c r="J468" s="228">
        <v>0</v>
      </c>
      <c r="K468" s="227">
        <f>ROUND(E468*J468,2)</f>
        <v>0</v>
      </c>
      <c r="L468" s="227">
        <v>15</v>
      </c>
      <c r="M468" s="227">
        <f>G468*(1+L468/100)</f>
        <v>0</v>
      </c>
      <c r="N468" s="227">
        <v>1.8000000000000001E-4</v>
      </c>
      <c r="O468" s="227">
        <f>ROUND(E468*N468,2)</f>
        <v>0</v>
      </c>
      <c r="P468" s="227">
        <v>0</v>
      </c>
      <c r="Q468" s="227">
        <f>ROUND(E468*P468,2)</f>
        <v>0</v>
      </c>
      <c r="R468" s="227" t="s">
        <v>178</v>
      </c>
      <c r="S468" s="227" t="s">
        <v>143</v>
      </c>
      <c r="T468" s="227" t="s">
        <v>173</v>
      </c>
      <c r="U468" s="227">
        <v>0</v>
      </c>
      <c r="V468" s="227">
        <f>ROUND(E468*U468,2)</f>
        <v>0</v>
      </c>
      <c r="W468" s="227"/>
      <c r="X468" s="227" t="s">
        <v>174</v>
      </c>
      <c r="Y468" s="208"/>
      <c r="Z468" s="208"/>
      <c r="AA468" s="208"/>
      <c r="AB468" s="208"/>
      <c r="AC468" s="208"/>
      <c r="AD468" s="208"/>
      <c r="AE468" s="208"/>
      <c r="AF468" s="208"/>
      <c r="AG468" s="208" t="s">
        <v>175</v>
      </c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spans="1:60" outlineLevel="1" x14ac:dyDescent="0.25">
      <c r="A469" s="246">
        <v>197</v>
      </c>
      <c r="B469" s="247" t="s">
        <v>672</v>
      </c>
      <c r="C469" s="256" t="s">
        <v>673</v>
      </c>
      <c r="D469" s="248" t="s">
        <v>155</v>
      </c>
      <c r="E469" s="249">
        <v>2</v>
      </c>
      <c r="F469" s="250"/>
      <c r="G469" s="251">
        <f>ROUND(E469*F469,2)</f>
        <v>0</v>
      </c>
      <c r="H469" s="228">
        <v>223</v>
      </c>
      <c r="I469" s="227">
        <f>ROUND(E469*H469,2)</f>
        <v>446</v>
      </c>
      <c r="J469" s="228">
        <v>0</v>
      </c>
      <c r="K469" s="227">
        <f>ROUND(E469*J469,2)</f>
        <v>0</v>
      </c>
      <c r="L469" s="227">
        <v>15</v>
      </c>
      <c r="M469" s="227">
        <f>G469*(1+L469/100)</f>
        <v>0</v>
      </c>
      <c r="N469" s="227">
        <v>1.8000000000000001E-4</v>
      </c>
      <c r="O469" s="227">
        <f>ROUND(E469*N469,2)</f>
        <v>0</v>
      </c>
      <c r="P469" s="227">
        <v>0</v>
      </c>
      <c r="Q469" s="227">
        <f>ROUND(E469*P469,2)</f>
        <v>0</v>
      </c>
      <c r="R469" s="227" t="s">
        <v>178</v>
      </c>
      <c r="S469" s="227" t="s">
        <v>143</v>
      </c>
      <c r="T469" s="227" t="s">
        <v>173</v>
      </c>
      <c r="U469" s="227">
        <v>0</v>
      </c>
      <c r="V469" s="227">
        <f>ROUND(E469*U469,2)</f>
        <v>0</v>
      </c>
      <c r="W469" s="227"/>
      <c r="X469" s="227" t="s">
        <v>174</v>
      </c>
      <c r="Y469" s="208"/>
      <c r="Z469" s="208"/>
      <c r="AA469" s="208"/>
      <c r="AB469" s="208"/>
      <c r="AC469" s="208"/>
      <c r="AD469" s="208"/>
      <c r="AE469" s="208"/>
      <c r="AF469" s="208"/>
      <c r="AG469" s="208" t="s">
        <v>175</v>
      </c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spans="1:60" outlineLevel="1" x14ac:dyDescent="0.25">
      <c r="A470" s="246">
        <v>198</v>
      </c>
      <c r="B470" s="247" t="s">
        <v>674</v>
      </c>
      <c r="C470" s="256" t="s">
        <v>675</v>
      </c>
      <c r="D470" s="248" t="s">
        <v>155</v>
      </c>
      <c r="E470" s="249">
        <v>1</v>
      </c>
      <c r="F470" s="250"/>
      <c r="G470" s="251">
        <f>ROUND(E470*F470,2)</f>
        <v>0</v>
      </c>
      <c r="H470" s="228">
        <v>162</v>
      </c>
      <c r="I470" s="227">
        <f>ROUND(E470*H470,2)</f>
        <v>162</v>
      </c>
      <c r="J470" s="228">
        <v>0</v>
      </c>
      <c r="K470" s="227">
        <f>ROUND(E470*J470,2)</f>
        <v>0</v>
      </c>
      <c r="L470" s="227">
        <v>15</v>
      </c>
      <c r="M470" s="227">
        <f>G470*(1+L470/100)</f>
        <v>0</v>
      </c>
      <c r="N470" s="227">
        <v>1.8000000000000001E-4</v>
      </c>
      <c r="O470" s="227">
        <f>ROUND(E470*N470,2)</f>
        <v>0</v>
      </c>
      <c r="P470" s="227">
        <v>0</v>
      </c>
      <c r="Q470" s="227">
        <f>ROUND(E470*P470,2)</f>
        <v>0</v>
      </c>
      <c r="R470" s="227" t="s">
        <v>178</v>
      </c>
      <c r="S470" s="227" t="s">
        <v>143</v>
      </c>
      <c r="T470" s="227" t="s">
        <v>173</v>
      </c>
      <c r="U470" s="227">
        <v>0</v>
      </c>
      <c r="V470" s="227">
        <f>ROUND(E470*U470,2)</f>
        <v>0</v>
      </c>
      <c r="W470" s="227"/>
      <c r="X470" s="227" t="s">
        <v>174</v>
      </c>
      <c r="Y470" s="208"/>
      <c r="Z470" s="208"/>
      <c r="AA470" s="208"/>
      <c r="AB470" s="208"/>
      <c r="AC470" s="208"/>
      <c r="AD470" s="208"/>
      <c r="AE470" s="208"/>
      <c r="AF470" s="208"/>
      <c r="AG470" s="208" t="s">
        <v>175</v>
      </c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spans="1:60" outlineLevel="1" x14ac:dyDescent="0.25">
      <c r="A471" s="246">
        <v>199</v>
      </c>
      <c r="B471" s="247" t="s">
        <v>676</v>
      </c>
      <c r="C471" s="256" t="s">
        <v>677</v>
      </c>
      <c r="D471" s="248" t="s">
        <v>155</v>
      </c>
      <c r="E471" s="249">
        <v>1</v>
      </c>
      <c r="F471" s="250"/>
      <c r="G471" s="251">
        <f>ROUND(E471*F471,2)</f>
        <v>0</v>
      </c>
      <c r="H471" s="228">
        <v>378</v>
      </c>
      <c r="I471" s="227">
        <f>ROUND(E471*H471,2)</f>
        <v>378</v>
      </c>
      <c r="J471" s="228">
        <v>0</v>
      </c>
      <c r="K471" s="227">
        <f>ROUND(E471*J471,2)</f>
        <v>0</v>
      </c>
      <c r="L471" s="227">
        <v>15</v>
      </c>
      <c r="M471" s="227">
        <f>G471*(1+L471/100)</f>
        <v>0</v>
      </c>
      <c r="N471" s="227">
        <v>4.0000000000000002E-4</v>
      </c>
      <c r="O471" s="227">
        <f>ROUND(E471*N471,2)</f>
        <v>0</v>
      </c>
      <c r="P471" s="227">
        <v>0</v>
      </c>
      <c r="Q471" s="227">
        <f>ROUND(E471*P471,2)</f>
        <v>0</v>
      </c>
      <c r="R471" s="227" t="s">
        <v>178</v>
      </c>
      <c r="S471" s="227" t="s">
        <v>143</v>
      </c>
      <c r="T471" s="227" t="s">
        <v>143</v>
      </c>
      <c r="U471" s="227">
        <v>0</v>
      </c>
      <c r="V471" s="227">
        <f>ROUND(E471*U471,2)</f>
        <v>0</v>
      </c>
      <c r="W471" s="227"/>
      <c r="X471" s="227" t="s">
        <v>174</v>
      </c>
      <c r="Y471" s="208"/>
      <c r="Z471" s="208"/>
      <c r="AA471" s="208"/>
      <c r="AB471" s="208"/>
      <c r="AC471" s="208"/>
      <c r="AD471" s="208"/>
      <c r="AE471" s="208"/>
      <c r="AF471" s="208"/>
      <c r="AG471" s="208" t="s">
        <v>175</v>
      </c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spans="1:60" outlineLevel="1" x14ac:dyDescent="0.25">
      <c r="A472" s="246">
        <v>200</v>
      </c>
      <c r="B472" s="247" t="s">
        <v>678</v>
      </c>
      <c r="C472" s="256" t="s">
        <v>679</v>
      </c>
      <c r="D472" s="248" t="s">
        <v>155</v>
      </c>
      <c r="E472" s="249">
        <v>1</v>
      </c>
      <c r="F472" s="250"/>
      <c r="G472" s="251">
        <f>ROUND(E472*F472,2)</f>
        <v>0</v>
      </c>
      <c r="H472" s="228">
        <v>943</v>
      </c>
      <c r="I472" s="227">
        <f>ROUND(E472*H472,2)</f>
        <v>943</v>
      </c>
      <c r="J472" s="228">
        <v>0</v>
      </c>
      <c r="K472" s="227">
        <f>ROUND(E472*J472,2)</f>
        <v>0</v>
      </c>
      <c r="L472" s="227">
        <v>15</v>
      </c>
      <c r="M472" s="227">
        <f>G472*(1+L472/100)</f>
        <v>0</v>
      </c>
      <c r="N472" s="227">
        <v>5.0000000000000001E-4</v>
      </c>
      <c r="O472" s="227">
        <f>ROUND(E472*N472,2)</f>
        <v>0</v>
      </c>
      <c r="P472" s="227">
        <v>0</v>
      </c>
      <c r="Q472" s="227">
        <f>ROUND(E472*P472,2)</f>
        <v>0</v>
      </c>
      <c r="R472" s="227" t="s">
        <v>178</v>
      </c>
      <c r="S472" s="227" t="s">
        <v>143</v>
      </c>
      <c r="T472" s="227" t="s">
        <v>173</v>
      </c>
      <c r="U472" s="227">
        <v>0</v>
      </c>
      <c r="V472" s="227">
        <f>ROUND(E472*U472,2)</f>
        <v>0</v>
      </c>
      <c r="W472" s="227"/>
      <c r="X472" s="227" t="s">
        <v>174</v>
      </c>
      <c r="Y472" s="208"/>
      <c r="Z472" s="208"/>
      <c r="AA472" s="208"/>
      <c r="AB472" s="208"/>
      <c r="AC472" s="208"/>
      <c r="AD472" s="208"/>
      <c r="AE472" s="208"/>
      <c r="AF472" s="208"/>
      <c r="AG472" s="208" t="s">
        <v>175</v>
      </c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spans="1:60" outlineLevel="1" x14ac:dyDescent="0.25">
      <c r="A473" s="246">
        <v>201</v>
      </c>
      <c r="B473" s="247" t="s">
        <v>680</v>
      </c>
      <c r="C473" s="256" t="s">
        <v>681</v>
      </c>
      <c r="D473" s="248" t="s">
        <v>682</v>
      </c>
      <c r="E473" s="249">
        <v>25</v>
      </c>
      <c r="F473" s="250"/>
      <c r="G473" s="251">
        <f>ROUND(E473*F473,2)</f>
        <v>0</v>
      </c>
      <c r="H473" s="228">
        <v>12</v>
      </c>
      <c r="I473" s="227">
        <f>ROUND(E473*H473,2)</f>
        <v>300</v>
      </c>
      <c r="J473" s="228">
        <v>0</v>
      </c>
      <c r="K473" s="227">
        <f>ROUND(E473*J473,2)</f>
        <v>0</v>
      </c>
      <c r="L473" s="227">
        <v>15</v>
      </c>
      <c r="M473" s="227">
        <f>G473*(1+L473/100)</f>
        <v>0</v>
      </c>
      <c r="N473" s="227">
        <v>1</v>
      </c>
      <c r="O473" s="227">
        <f>ROUND(E473*N473,2)</f>
        <v>25</v>
      </c>
      <c r="P473" s="227">
        <v>0</v>
      </c>
      <c r="Q473" s="227">
        <f>ROUND(E473*P473,2)</f>
        <v>0</v>
      </c>
      <c r="R473" s="227" t="s">
        <v>178</v>
      </c>
      <c r="S473" s="227" t="s">
        <v>143</v>
      </c>
      <c r="T473" s="227" t="s">
        <v>173</v>
      </c>
      <c r="U473" s="227">
        <v>0</v>
      </c>
      <c r="V473" s="227">
        <f>ROUND(E473*U473,2)</f>
        <v>0</v>
      </c>
      <c r="W473" s="227"/>
      <c r="X473" s="227" t="s">
        <v>174</v>
      </c>
      <c r="Y473" s="208"/>
      <c r="Z473" s="208"/>
      <c r="AA473" s="208"/>
      <c r="AB473" s="208"/>
      <c r="AC473" s="208"/>
      <c r="AD473" s="208"/>
      <c r="AE473" s="208"/>
      <c r="AF473" s="208"/>
      <c r="AG473" s="208" t="s">
        <v>175</v>
      </c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spans="1:60" outlineLevel="1" x14ac:dyDescent="0.25">
      <c r="A474" s="246">
        <v>202</v>
      </c>
      <c r="B474" s="247" t="s">
        <v>683</v>
      </c>
      <c r="C474" s="256" t="s">
        <v>684</v>
      </c>
      <c r="D474" s="248" t="s">
        <v>299</v>
      </c>
      <c r="E474" s="249">
        <v>1</v>
      </c>
      <c r="F474" s="250"/>
      <c r="G474" s="251">
        <f>ROUND(E474*F474,2)</f>
        <v>0</v>
      </c>
      <c r="H474" s="228">
        <v>0</v>
      </c>
      <c r="I474" s="227">
        <f>ROUND(E474*H474,2)</f>
        <v>0</v>
      </c>
      <c r="J474" s="228">
        <v>3000</v>
      </c>
      <c r="K474" s="227">
        <f>ROUND(E474*J474,2)</f>
        <v>3000</v>
      </c>
      <c r="L474" s="227">
        <v>15</v>
      </c>
      <c r="M474" s="227">
        <f>G474*(1+L474/100)</f>
        <v>0</v>
      </c>
      <c r="N474" s="227">
        <v>0</v>
      </c>
      <c r="O474" s="227">
        <f>ROUND(E474*N474,2)</f>
        <v>0</v>
      </c>
      <c r="P474" s="227">
        <v>0</v>
      </c>
      <c r="Q474" s="227">
        <f>ROUND(E474*P474,2)</f>
        <v>0</v>
      </c>
      <c r="R474" s="227"/>
      <c r="S474" s="227" t="s">
        <v>172</v>
      </c>
      <c r="T474" s="227" t="s">
        <v>173</v>
      </c>
      <c r="U474" s="227">
        <v>0</v>
      </c>
      <c r="V474" s="227">
        <f>ROUND(E474*U474,2)</f>
        <v>0</v>
      </c>
      <c r="W474" s="227"/>
      <c r="X474" s="227" t="s">
        <v>281</v>
      </c>
      <c r="Y474" s="208"/>
      <c r="Z474" s="208"/>
      <c r="AA474" s="208"/>
      <c r="AB474" s="208"/>
      <c r="AC474" s="208"/>
      <c r="AD474" s="208"/>
      <c r="AE474" s="208"/>
      <c r="AF474" s="208"/>
      <c r="AG474" s="208" t="s">
        <v>282</v>
      </c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spans="1:60" x14ac:dyDescent="0.25">
      <c r="A475" s="234" t="s">
        <v>138</v>
      </c>
      <c r="B475" s="235" t="s">
        <v>106</v>
      </c>
      <c r="C475" s="253" t="s">
        <v>107</v>
      </c>
      <c r="D475" s="236"/>
      <c r="E475" s="237"/>
      <c r="F475" s="238"/>
      <c r="G475" s="239">
        <f>SUMIF(AG476:AG478,"&lt;&gt;NOR",G476:G478)</f>
        <v>0</v>
      </c>
      <c r="H475" s="233"/>
      <c r="I475" s="233">
        <f>SUM(I476:I478)</f>
        <v>650.14</v>
      </c>
      <c r="J475" s="233"/>
      <c r="K475" s="233">
        <f>SUM(K476:K478)</f>
        <v>431.86</v>
      </c>
      <c r="L475" s="233"/>
      <c r="M475" s="233">
        <f>SUM(M476:M478)</f>
        <v>0</v>
      </c>
      <c r="N475" s="233"/>
      <c r="O475" s="233">
        <f>SUM(O476:O478)</f>
        <v>0</v>
      </c>
      <c r="P475" s="233"/>
      <c r="Q475" s="233">
        <f>SUM(Q476:Q478)</f>
        <v>0</v>
      </c>
      <c r="R475" s="233"/>
      <c r="S475" s="233"/>
      <c r="T475" s="233"/>
      <c r="U475" s="233"/>
      <c r="V475" s="233">
        <f>SUM(V476:V478)</f>
        <v>0.87</v>
      </c>
      <c r="W475" s="233"/>
      <c r="X475" s="233"/>
      <c r="AG475" t="s">
        <v>139</v>
      </c>
    </row>
    <row r="476" spans="1:60" outlineLevel="1" x14ac:dyDescent="0.25">
      <c r="A476" s="246">
        <v>203</v>
      </c>
      <c r="B476" s="247" t="s">
        <v>685</v>
      </c>
      <c r="C476" s="256" t="s">
        <v>686</v>
      </c>
      <c r="D476" s="248" t="s">
        <v>155</v>
      </c>
      <c r="E476" s="249">
        <v>2</v>
      </c>
      <c r="F476" s="250"/>
      <c r="G476" s="251">
        <f>ROUND(E476*F476,2)</f>
        <v>0</v>
      </c>
      <c r="H476" s="228">
        <v>75.069999999999993</v>
      </c>
      <c r="I476" s="227">
        <f>ROUND(E476*H476,2)</f>
        <v>150.13999999999999</v>
      </c>
      <c r="J476" s="228">
        <v>116.43</v>
      </c>
      <c r="K476" s="227">
        <f>ROUND(E476*J476,2)</f>
        <v>232.86</v>
      </c>
      <c r="L476" s="227">
        <v>15</v>
      </c>
      <c r="M476" s="227">
        <f>G476*(1+L476/100)</f>
        <v>0</v>
      </c>
      <c r="N476" s="227">
        <v>0</v>
      </c>
      <c r="O476" s="227">
        <f>ROUND(E476*N476,2)</f>
        <v>0</v>
      </c>
      <c r="P476" s="227">
        <v>0</v>
      </c>
      <c r="Q476" s="227">
        <f>ROUND(E476*P476,2)</f>
        <v>0</v>
      </c>
      <c r="R476" s="227"/>
      <c r="S476" s="227" t="s">
        <v>143</v>
      </c>
      <c r="T476" s="227" t="s">
        <v>143</v>
      </c>
      <c r="U476" s="227">
        <v>0.23599999999999999</v>
      </c>
      <c r="V476" s="227">
        <f>ROUND(E476*U476,2)</f>
        <v>0.47</v>
      </c>
      <c r="W476" s="227"/>
      <c r="X476" s="227" t="s">
        <v>144</v>
      </c>
      <c r="Y476" s="208"/>
      <c r="Z476" s="208"/>
      <c r="AA476" s="208"/>
      <c r="AB476" s="208"/>
      <c r="AC476" s="208"/>
      <c r="AD476" s="208"/>
      <c r="AE476" s="208"/>
      <c r="AF476" s="208"/>
      <c r="AG476" s="208" t="s">
        <v>145</v>
      </c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spans="1:60" outlineLevel="1" x14ac:dyDescent="0.25">
      <c r="A477" s="246">
        <v>204</v>
      </c>
      <c r="B477" s="247" t="s">
        <v>687</v>
      </c>
      <c r="C477" s="256" t="s">
        <v>688</v>
      </c>
      <c r="D477" s="248" t="s">
        <v>155</v>
      </c>
      <c r="E477" s="249">
        <v>2</v>
      </c>
      <c r="F477" s="250"/>
      <c r="G477" s="251">
        <f>ROUND(E477*F477,2)</f>
        <v>0</v>
      </c>
      <c r="H477" s="228">
        <v>0</v>
      </c>
      <c r="I477" s="227">
        <f>ROUND(E477*H477,2)</f>
        <v>0</v>
      </c>
      <c r="J477" s="228">
        <v>99.5</v>
      </c>
      <c r="K477" s="227">
        <f>ROUND(E477*J477,2)</f>
        <v>199</v>
      </c>
      <c r="L477" s="227">
        <v>15</v>
      </c>
      <c r="M477" s="227">
        <f>G477*(1+L477/100)</f>
        <v>0</v>
      </c>
      <c r="N477" s="227">
        <v>0</v>
      </c>
      <c r="O477" s="227">
        <f>ROUND(E477*N477,2)</f>
        <v>0</v>
      </c>
      <c r="P477" s="227">
        <v>0</v>
      </c>
      <c r="Q477" s="227">
        <f>ROUND(E477*P477,2)</f>
        <v>0</v>
      </c>
      <c r="R477" s="227"/>
      <c r="S477" s="227" t="s">
        <v>143</v>
      </c>
      <c r="T477" s="227" t="s">
        <v>143</v>
      </c>
      <c r="U477" s="227">
        <v>0.20166999999999999</v>
      </c>
      <c r="V477" s="227">
        <f>ROUND(E477*U477,2)</f>
        <v>0.4</v>
      </c>
      <c r="W477" s="227"/>
      <c r="X477" s="227" t="s">
        <v>144</v>
      </c>
      <c r="Y477" s="208"/>
      <c r="Z477" s="208"/>
      <c r="AA477" s="208"/>
      <c r="AB477" s="208"/>
      <c r="AC477" s="208"/>
      <c r="AD477" s="208"/>
      <c r="AE477" s="208"/>
      <c r="AF477" s="208"/>
      <c r="AG477" s="208" t="s">
        <v>145</v>
      </c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spans="1:60" outlineLevel="1" x14ac:dyDescent="0.25">
      <c r="A478" s="246">
        <v>205</v>
      </c>
      <c r="B478" s="247" t="s">
        <v>689</v>
      </c>
      <c r="C478" s="256" t="s">
        <v>690</v>
      </c>
      <c r="D478" s="248" t="s">
        <v>155</v>
      </c>
      <c r="E478" s="249">
        <v>2</v>
      </c>
      <c r="F478" s="250"/>
      <c r="G478" s="251">
        <f>ROUND(E478*F478,2)</f>
        <v>0</v>
      </c>
      <c r="H478" s="228">
        <v>250</v>
      </c>
      <c r="I478" s="227">
        <f>ROUND(E478*H478,2)</f>
        <v>500</v>
      </c>
      <c r="J478" s="228">
        <v>0</v>
      </c>
      <c r="K478" s="227">
        <f>ROUND(E478*J478,2)</f>
        <v>0</v>
      </c>
      <c r="L478" s="227">
        <v>15</v>
      </c>
      <c r="M478" s="227">
        <f>G478*(1+L478/100)</f>
        <v>0</v>
      </c>
      <c r="N478" s="227">
        <v>1.0000000000000001E-5</v>
      </c>
      <c r="O478" s="227">
        <f>ROUND(E478*N478,2)</f>
        <v>0</v>
      </c>
      <c r="P478" s="227">
        <v>0</v>
      </c>
      <c r="Q478" s="227">
        <f>ROUND(E478*P478,2)</f>
        <v>0</v>
      </c>
      <c r="R478" s="227" t="s">
        <v>178</v>
      </c>
      <c r="S478" s="227" t="s">
        <v>143</v>
      </c>
      <c r="T478" s="227" t="s">
        <v>173</v>
      </c>
      <c r="U478" s="227">
        <v>0</v>
      </c>
      <c r="V478" s="227">
        <f>ROUND(E478*U478,2)</f>
        <v>0</v>
      </c>
      <c r="W478" s="227"/>
      <c r="X478" s="227" t="s">
        <v>174</v>
      </c>
      <c r="Y478" s="208"/>
      <c r="Z478" s="208"/>
      <c r="AA478" s="208"/>
      <c r="AB478" s="208"/>
      <c r="AC478" s="208"/>
      <c r="AD478" s="208"/>
      <c r="AE478" s="208"/>
      <c r="AF478" s="208"/>
      <c r="AG478" s="208" t="s">
        <v>175</v>
      </c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spans="1:60" x14ac:dyDescent="0.25">
      <c r="A479" s="234" t="s">
        <v>138</v>
      </c>
      <c r="B479" s="235" t="s">
        <v>108</v>
      </c>
      <c r="C479" s="253" t="s">
        <v>109</v>
      </c>
      <c r="D479" s="236"/>
      <c r="E479" s="237"/>
      <c r="F479" s="238"/>
      <c r="G479" s="239">
        <f>SUMIF(AG480:AG488,"&lt;&gt;NOR",G480:G488)</f>
        <v>0</v>
      </c>
      <c r="H479" s="233"/>
      <c r="I479" s="233">
        <f>SUM(I480:I488)</f>
        <v>0</v>
      </c>
      <c r="J479" s="233"/>
      <c r="K479" s="233">
        <f>SUM(K480:K488)</f>
        <v>15874.869999999999</v>
      </c>
      <c r="L479" s="233"/>
      <c r="M479" s="233">
        <f>SUM(M480:M488)</f>
        <v>0</v>
      </c>
      <c r="N479" s="233"/>
      <c r="O479" s="233">
        <f>SUM(O480:O488)</f>
        <v>0</v>
      </c>
      <c r="P479" s="233"/>
      <c r="Q479" s="233">
        <f>SUM(Q480:Q488)</f>
        <v>0</v>
      </c>
      <c r="R479" s="233"/>
      <c r="S479" s="233"/>
      <c r="T479" s="233"/>
      <c r="U479" s="233"/>
      <c r="V479" s="233">
        <f>SUM(V480:V488)</f>
        <v>26.4</v>
      </c>
      <c r="W479" s="233"/>
      <c r="X479" s="233"/>
      <c r="AG479" t="s">
        <v>139</v>
      </c>
    </row>
    <row r="480" spans="1:60" outlineLevel="1" x14ac:dyDescent="0.25">
      <c r="A480" s="246">
        <v>206</v>
      </c>
      <c r="B480" s="247" t="s">
        <v>691</v>
      </c>
      <c r="C480" s="256" t="s">
        <v>692</v>
      </c>
      <c r="D480" s="248" t="s">
        <v>693</v>
      </c>
      <c r="E480" s="249">
        <v>3</v>
      </c>
      <c r="F480" s="250"/>
      <c r="G480" s="251">
        <f>ROUND(E480*F480,2)</f>
        <v>0</v>
      </c>
      <c r="H480" s="228">
        <v>0</v>
      </c>
      <c r="I480" s="227">
        <f>ROUND(E480*H480,2)</f>
        <v>0</v>
      </c>
      <c r="J480" s="228">
        <v>200</v>
      </c>
      <c r="K480" s="227">
        <f>ROUND(E480*J480,2)</f>
        <v>600</v>
      </c>
      <c r="L480" s="227">
        <v>15</v>
      </c>
      <c r="M480" s="227">
        <f>G480*(1+L480/100)</f>
        <v>0</v>
      </c>
      <c r="N480" s="227">
        <v>0</v>
      </c>
      <c r="O480" s="227">
        <f>ROUND(E480*N480,2)</f>
        <v>0</v>
      </c>
      <c r="P480" s="227">
        <v>0</v>
      </c>
      <c r="Q480" s="227">
        <f>ROUND(E480*P480,2)</f>
        <v>0</v>
      </c>
      <c r="R480" s="227"/>
      <c r="S480" s="227" t="s">
        <v>143</v>
      </c>
      <c r="T480" s="227" t="s">
        <v>173</v>
      </c>
      <c r="U480" s="227">
        <v>0</v>
      </c>
      <c r="V480" s="227">
        <f>ROUND(E480*U480,2)</f>
        <v>0</v>
      </c>
      <c r="W480" s="227"/>
      <c r="X480" s="227" t="s">
        <v>144</v>
      </c>
      <c r="Y480" s="208"/>
      <c r="Z480" s="208"/>
      <c r="AA480" s="208"/>
      <c r="AB480" s="208"/>
      <c r="AC480" s="208"/>
      <c r="AD480" s="208"/>
      <c r="AE480" s="208"/>
      <c r="AF480" s="208"/>
      <c r="AG480" s="208" t="s">
        <v>145</v>
      </c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spans="1:60" outlineLevel="1" x14ac:dyDescent="0.25">
      <c r="A481" s="246">
        <v>207</v>
      </c>
      <c r="B481" s="247" t="s">
        <v>694</v>
      </c>
      <c r="C481" s="256" t="s">
        <v>695</v>
      </c>
      <c r="D481" s="248" t="s">
        <v>142</v>
      </c>
      <c r="E481" s="249">
        <v>4.43431</v>
      </c>
      <c r="F481" s="250"/>
      <c r="G481" s="251">
        <f>ROUND(E481*F481,2)</f>
        <v>0</v>
      </c>
      <c r="H481" s="228">
        <v>0</v>
      </c>
      <c r="I481" s="227">
        <f>ROUND(E481*H481,2)</f>
        <v>0</v>
      </c>
      <c r="J481" s="228">
        <v>168.5</v>
      </c>
      <c r="K481" s="227">
        <f>ROUND(E481*J481,2)</f>
        <v>747.18</v>
      </c>
      <c r="L481" s="227">
        <v>15</v>
      </c>
      <c r="M481" s="227">
        <f>G481*(1+L481/100)</f>
        <v>0</v>
      </c>
      <c r="N481" s="227">
        <v>0</v>
      </c>
      <c r="O481" s="227">
        <f>ROUND(E481*N481,2)</f>
        <v>0</v>
      </c>
      <c r="P481" s="227">
        <v>0</v>
      </c>
      <c r="Q481" s="227">
        <f>ROUND(E481*P481,2)</f>
        <v>0</v>
      </c>
      <c r="R481" s="227"/>
      <c r="S481" s="227" t="s">
        <v>143</v>
      </c>
      <c r="T481" s="227" t="s">
        <v>173</v>
      </c>
      <c r="U481" s="227">
        <v>0.27700000000000002</v>
      </c>
      <c r="V481" s="227">
        <f>ROUND(E481*U481,2)</f>
        <v>1.23</v>
      </c>
      <c r="W481" s="227"/>
      <c r="X481" s="227" t="s">
        <v>696</v>
      </c>
      <c r="Y481" s="208"/>
      <c r="Z481" s="208"/>
      <c r="AA481" s="208"/>
      <c r="AB481" s="208"/>
      <c r="AC481" s="208"/>
      <c r="AD481" s="208"/>
      <c r="AE481" s="208"/>
      <c r="AF481" s="208"/>
      <c r="AG481" s="208" t="s">
        <v>697</v>
      </c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spans="1:60" outlineLevel="1" x14ac:dyDescent="0.25">
      <c r="A482" s="246">
        <v>208</v>
      </c>
      <c r="B482" s="247" t="s">
        <v>698</v>
      </c>
      <c r="C482" s="256" t="s">
        <v>699</v>
      </c>
      <c r="D482" s="248" t="s">
        <v>142</v>
      </c>
      <c r="E482" s="249">
        <v>4.43431</v>
      </c>
      <c r="F482" s="250"/>
      <c r="G482" s="251">
        <f>ROUND(E482*F482,2)</f>
        <v>0</v>
      </c>
      <c r="H482" s="228">
        <v>0</v>
      </c>
      <c r="I482" s="227">
        <f>ROUND(E482*H482,2)</f>
        <v>0</v>
      </c>
      <c r="J482" s="228">
        <v>706</v>
      </c>
      <c r="K482" s="227">
        <f>ROUND(E482*J482,2)</f>
        <v>3130.62</v>
      </c>
      <c r="L482" s="227">
        <v>15</v>
      </c>
      <c r="M482" s="227">
        <f>G482*(1+L482/100)</f>
        <v>0</v>
      </c>
      <c r="N482" s="227">
        <v>0</v>
      </c>
      <c r="O482" s="227">
        <f>ROUND(E482*N482,2)</f>
        <v>0</v>
      </c>
      <c r="P482" s="227">
        <v>0</v>
      </c>
      <c r="Q482" s="227">
        <f>ROUND(E482*P482,2)</f>
        <v>0</v>
      </c>
      <c r="R482" s="227"/>
      <c r="S482" s="227" t="s">
        <v>143</v>
      </c>
      <c r="T482" s="227" t="s">
        <v>143</v>
      </c>
      <c r="U482" s="227">
        <v>2.0089999999999999</v>
      </c>
      <c r="V482" s="227">
        <f>ROUND(E482*U482,2)</f>
        <v>8.91</v>
      </c>
      <c r="W482" s="227"/>
      <c r="X482" s="227" t="s">
        <v>696</v>
      </c>
      <c r="Y482" s="208"/>
      <c r="Z482" s="208"/>
      <c r="AA482" s="208"/>
      <c r="AB482" s="208"/>
      <c r="AC482" s="208"/>
      <c r="AD482" s="208"/>
      <c r="AE482" s="208"/>
      <c r="AF482" s="208"/>
      <c r="AG482" s="208" t="s">
        <v>697</v>
      </c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spans="1:60" outlineLevel="1" x14ac:dyDescent="0.25">
      <c r="A483" s="246">
        <v>209</v>
      </c>
      <c r="B483" s="247" t="s">
        <v>700</v>
      </c>
      <c r="C483" s="256" t="s">
        <v>701</v>
      </c>
      <c r="D483" s="248" t="s">
        <v>142</v>
      </c>
      <c r="E483" s="249">
        <v>8.8686199999999999</v>
      </c>
      <c r="F483" s="250"/>
      <c r="G483" s="251">
        <f>ROUND(E483*F483,2)</f>
        <v>0</v>
      </c>
      <c r="H483" s="228">
        <v>0</v>
      </c>
      <c r="I483" s="227">
        <f>ROUND(E483*H483,2)</f>
        <v>0</v>
      </c>
      <c r="J483" s="228">
        <v>337</v>
      </c>
      <c r="K483" s="227">
        <f>ROUND(E483*J483,2)</f>
        <v>2988.72</v>
      </c>
      <c r="L483" s="227">
        <v>15</v>
      </c>
      <c r="M483" s="227">
        <f>G483*(1+L483/100)</f>
        <v>0</v>
      </c>
      <c r="N483" s="227">
        <v>0</v>
      </c>
      <c r="O483" s="227">
        <f>ROUND(E483*N483,2)</f>
        <v>0</v>
      </c>
      <c r="P483" s="227">
        <v>0</v>
      </c>
      <c r="Q483" s="227">
        <f>ROUND(E483*P483,2)</f>
        <v>0</v>
      </c>
      <c r="R483" s="227"/>
      <c r="S483" s="227" t="s">
        <v>143</v>
      </c>
      <c r="T483" s="227" t="s">
        <v>143</v>
      </c>
      <c r="U483" s="227">
        <v>0.95899999999999996</v>
      </c>
      <c r="V483" s="227">
        <f>ROUND(E483*U483,2)</f>
        <v>8.51</v>
      </c>
      <c r="W483" s="227"/>
      <c r="X483" s="227" t="s">
        <v>696</v>
      </c>
      <c r="Y483" s="208"/>
      <c r="Z483" s="208"/>
      <c r="AA483" s="208"/>
      <c r="AB483" s="208"/>
      <c r="AC483" s="208"/>
      <c r="AD483" s="208"/>
      <c r="AE483" s="208"/>
      <c r="AF483" s="208"/>
      <c r="AG483" s="208" t="s">
        <v>697</v>
      </c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spans="1:60" outlineLevel="1" x14ac:dyDescent="0.25">
      <c r="A484" s="246">
        <v>210</v>
      </c>
      <c r="B484" s="247" t="s">
        <v>702</v>
      </c>
      <c r="C484" s="256" t="s">
        <v>703</v>
      </c>
      <c r="D484" s="248" t="s">
        <v>142</v>
      </c>
      <c r="E484" s="249">
        <v>4.43431</v>
      </c>
      <c r="F484" s="250"/>
      <c r="G484" s="251">
        <f>ROUND(E484*F484,2)</f>
        <v>0</v>
      </c>
      <c r="H484" s="228">
        <v>0</v>
      </c>
      <c r="I484" s="227">
        <f>ROUND(E484*H484,2)</f>
        <v>0</v>
      </c>
      <c r="J484" s="228">
        <v>234.5</v>
      </c>
      <c r="K484" s="227">
        <f>ROUND(E484*J484,2)</f>
        <v>1039.8499999999999</v>
      </c>
      <c r="L484" s="227">
        <v>15</v>
      </c>
      <c r="M484" s="227">
        <f>G484*(1+L484/100)</f>
        <v>0</v>
      </c>
      <c r="N484" s="227">
        <v>0</v>
      </c>
      <c r="O484" s="227">
        <f>ROUND(E484*N484,2)</f>
        <v>0</v>
      </c>
      <c r="P484" s="227">
        <v>0</v>
      </c>
      <c r="Q484" s="227">
        <f>ROUND(E484*P484,2)</f>
        <v>0</v>
      </c>
      <c r="R484" s="227"/>
      <c r="S484" s="227" t="s">
        <v>143</v>
      </c>
      <c r="T484" s="227" t="s">
        <v>173</v>
      </c>
      <c r="U484" s="227">
        <v>0.49</v>
      </c>
      <c r="V484" s="227">
        <f>ROUND(E484*U484,2)</f>
        <v>2.17</v>
      </c>
      <c r="W484" s="227"/>
      <c r="X484" s="227" t="s">
        <v>696</v>
      </c>
      <c r="Y484" s="208"/>
      <c r="Z484" s="208"/>
      <c r="AA484" s="208"/>
      <c r="AB484" s="208"/>
      <c r="AC484" s="208"/>
      <c r="AD484" s="208"/>
      <c r="AE484" s="208"/>
      <c r="AF484" s="208"/>
      <c r="AG484" s="208" t="s">
        <v>697</v>
      </c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spans="1:60" outlineLevel="1" x14ac:dyDescent="0.25">
      <c r="A485" s="246">
        <v>211</v>
      </c>
      <c r="B485" s="247" t="s">
        <v>704</v>
      </c>
      <c r="C485" s="256" t="s">
        <v>705</v>
      </c>
      <c r="D485" s="248" t="s">
        <v>142</v>
      </c>
      <c r="E485" s="249">
        <v>88.686179999999993</v>
      </c>
      <c r="F485" s="250"/>
      <c r="G485" s="251">
        <f>ROUND(E485*F485,2)</f>
        <v>0</v>
      </c>
      <c r="H485" s="228">
        <v>0</v>
      </c>
      <c r="I485" s="227">
        <f>ROUND(E485*H485,2)</f>
        <v>0</v>
      </c>
      <c r="J485" s="228">
        <v>16</v>
      </c>
      <c r="K485" s="227">
        <f>ROUND(E485*J485,2)</f>
        <v>1418.98</v>
      </c>
      <c r="L485" s="227">
        <v>15</v>
      </c>
      <c r="M485" s="227">
        <f>G485*(1+L485/100)</f>
        <v>0</v>
      </c>
      <c r="N485" s="227">
        <v>0</v>
      </c>
      <c r="O485" s="227">
        <f>ROUND(E485*N485,2)</f>
        <v>0</v>
      </c>
      <c r="P485" s="227">
        <v>0</v>
      </c>
      <c r="Q485" s="227">
        <f>ROUND(E485*P485,2)</f>
        <v>0</v>
      </c>
      <c r="R485" s="227"/>
      <c r="S485" s="227" t="s">
        <v>143</v>
      </c>
      <c r="T485" s="227" t="s">
        <v>173</v>
      </c>
      <c r="U485" s="227">
        <v>0</v>
      </c>
      <c r="V485" s="227">
        <f>ROUND(E485*U485,2)</f>
        <v>0</v>
      </c>
      <c r="W485" s="227"/>
      <c r="X485" s="227" t="s">
        <v>696</v>
      </c>
      <c r="Y485" s="208"/>
      <c r="Z485" s="208"/>
      <c r="AA485" s="208"/>
      <c r="AB485" s="208"/>
      <c r="AC485" s="208"/>
      <c r="AD485" s="208"/>
      <c r="AE485" s="208"/>
      <c r="AF485" s="208"/>
      <c r="AG485" s="208" t="s">
        <v>697</v>
      </c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spans="1:60" outlineLevel="1" x14ac:dyDescent="0.25">
      <c r="A486" s="246">
        <v>212</v>
      </c>
      <c r="B486" s="247" t="s">
        <v>706</v>
      </c>
      <c r="C486" s="256" t="s">
        <v>707</v>
      </c>
      <c r="D486" s="248" t="s">
        <v>142</v>
      </c>
      <c r="E486" s="249">
        <v>4.43431</v>
      </c>
      <c r="F486" s="250"/>
      <c r="G486" s="251">
        <f>ROUND(E486*F486,2)</f>
        <v>0</v>
      </c>
      <c r="H486" s="228">
        <v>0</v>
      </c>
      <c r="I486" s="227">
        <f>ROUND(E486*H486,2)</f>
        <v>0</v>
      </c>
      <c r="J486" s="228">
        <v>331</v>
      </c>
      <c r="K486" s="227">
        <f>ROUND(E486*J486,2)</f>
        <v>1467.76</v>
      </c>
      <c r="L486" s="227">
        <v>15</v>
      </c>
      <c r="M486" s="227">
        <f>G486*(1+L486/100)</f>
        <v>0</v>
      </c>
      <c r="N486" s="227">
        <v>0</v>
      </c>
      <c r="O486" s="227">
        <f>ROUND(E486*N486,2)</f>
        <v>0</v>
      </c>
      <c r="P486" s="227">
        <v>0</v>
      </c>
      <c r="Q486" s="227">
        <f>ROUND(E486*P486,2)</f>
        <v>0</v>
      </c>
      <c r="R486" s="227"/>
      <c r="S486" s="227" t="s">
        <v>143</v>
      </c>
      <c r="T486" s="227" t="s">
        <v>173</v>
      </c>
      <c r="U486" s="227">
        <v>0.94199999999999995</v>
      </c>
      <c r="V486" s="227">
        <f>ROUND(E486*U486,2)</f>
        <v>4.18</v>
      </c>
      <c r="W486" s="227"/>
      <c r="X486" s="227" t="s">
        <v>696</v>
      </c>
      <c r="Y486" s="208"/>
      <c r="Z486" s="208"/>
      <c r="AA486" s="208"/>
      <c r="AB486" s="208"/>
      <c r="AC486" s="208"/>
      <c r="AD486" s="208"/>
      <c r="AE486" s="208"/>
      <c r="AF486" s="208"/>
      <c r="AG486" s="208" t="s">
        <v>697</v>
      </c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spans="1:60" outlineLevel="1" x14ac:dyDescent="0.25">
      <c r="A487" s="246">
        <v>213</v>
      </c>
      <c r="B487" s="247" t="s">
        <v>708</v>
      </c>
      <c r="C487" s="256" t="s">
        <v>709</v>
      </c>
      <c r="D487" s="248" t="s">
        <v>142</v>
      </c>
      <c r="E487" s="249">
        <v>13.30293</v>
      </c>
      <c r="F487" s="250"/>
      <c r="G487" s="251">
        <f>ROUND(E487*F487,2)</f>
        <v>0</v>
      </c>
      <c r="H487" s="228">
        <v>0</v>
      </c>
      <c r="I487" s="227">
        <f>ROUND(E487*H487,2)</f>
        <v>0</v>
      </c>
      <c r="J487" s="228">
        <v>36.9</v>
      </c>
      <c r="K487" s="227">
        <f>ROUND(E487*J487,2)</f>
        <v>490.88</v>
      </c>
      <c r="L487" s="227">
        <v>15</v>
      </c>
      <c r="M487" s="227">
        <f>G487*(1+L487/100)</f>
        <v>0</v>
      </c>
      <c r="N487" s="227">
        <v>0</v>
      </c>
      <c r="O487" s="227">
        <f>ROUND(E487*N487,2)</f>
        <v>0</v>
      </c>
      <c r="P487" s="227">
        <v>0</v>
      </c>
      <c r="Q487" s="227">
        <f>ROUND(E487*P487,2)</f>
        <v>0</v>
      </c>
      <c r="R487" s="227"/>
      <c r="S487" s="227" t="s">
        <v>143</v>
      </c>
      <c r="T487" s="227" t="s">
        <v>173</v>
      </c>
      <c r="U487" s="227">
        <v>0.105</v>
      </c>
      <c r="V487" s="227">
        <f>ROUND(E487*U487,2)</f>
        <v>1.4</v>
      </c>
      <c r="W487" s="227"/>
      <c r="X487" s="227" t="s">
        <v>696</v>
      </c>
      <c r="Y487" s="208"/>
      <c r="Z487" s="208"/>
      <c r="AA487" s="208"/>
      <c r="AB487" s="208"/>
      <c r="AC487" s="208"/>
      <c r="AD487" s="208"/>
      <c r="AE487" s="208"/>
      <c r="AF487" s="208"/>
      <c r="AG487" s="208" t="s">
        <v>697</v>
      </c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spans="1:60" outlineLevel="1" x14ac:dyDescent="0.25">
      <c r="A488" s="246">
        <v>214</v>
      </c>
      <c r="B488" s="247" t="s">
        <v>710</v>
      </c>
      <c r="C488" s="256" t="s">
        <v>711</v>
      </c>
      <c r="D488" s="248" t="s">
        <v>142</v>
      </c>
      <c r="E488" s="249">
        <v>4.43431</v>
      </c>
      <c r="F488" s="250"/>
      <c r="G488" s="251">
        <f>ROUND(E488*F488,2)</f>
        <v>0</v>
      </c>
      <c r="H488" s="228">
        <v>0</v>
      </c>
      <c r="I488" s="227">
        <f>ROUND(E488*H488,2)</f>
        <v>0</v>
      </c>
      <c r="J488" s="228">
        <v>900</v>
      </c>
      <c r="K488" s="227">
        <f>ROUND(E488*J488,2)</f>
        <v>3990.88</v>
      </c>
      <c r="L488" s="227">
        <v>15</v>
      </c>
      <c r="M488" s="227">
        <f>G488*(1+L488/100)</f>
        <v>0</v>
      </c>
      <c r="N488" s="227">
        <v>0</v>
      </c>
      <c r="O488" s="227">
        <f>ROUND(E488*N488,2)</f>
        <v>0</v>
      </c>
      <c r="P488" s="227">
        <v>0</v>
      </c>
      <c r="Q488" s="227">
        <f>ROUND(E488*P488,2)</f>
        <v>0</v>
      </c>
      <c r="R488" s="227"/>
      <c r="S488" s="227" t="s">
        <v>712</v>
      </c>
      <c r="T488" s="227" t="s">
        <v>173</v>
      </c>
      <c r="U488" s="227">
        <v>0</v>
      </c>
      <c r="V488" s="227">
        <f>ROUND(E488*U488,2)</f>
        <v>0</v>
      </c>
      <c r="W488" s="227"/>
      <c r="X488" s="227" t="s">
        <v>696</v>
      </c>
      <c r="Y488" s="208"/>
      <c r="Z488" s="208"/>
      <c r="AA488" s="208"/>
      <c r="AB488" s="208"/>
      <c r="AC488" s="208"/>
      <c r="AD488" s="208"/>
      <c r="AE488" s="208"/>
      <c r="AF488" s="208"/>
      <c r="AG488" s="208" t="s">
        <v>697</v>
      </c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spans="1:60" x14ac:dyDescent="0.25">
      <c r="A489" s="234" t="s">
        <v>138</v>
      </c>
      <c r="B489" s="235" t="s">
        <v>111</v>
      </c>
      <c r="C489" s="253" t="s">
        <v>30</v>
      </c>
      <c r="D489" s="236"/>
      <c r="E489" s="237"/>
      <c r="F489" s="238"/>
      <c r="G489" s="239">
        <f>SUMIF(AG490:AG497,"&lt;&gt;NOR",G490:G497)</f>
        <v>0</v>
      </c>
      <c r="H489" s="233"/>
      <c r="I489" s="233">
        <f>SUM(I490:I497)</f>
        <v>0</v>
      </c>
      <c r="J489" s="233"/>
      <c r="K489" s="233">
        <f>SUM(K490:K497)</f>
        <v>11400</v>
      </c>
      <c r="L489" s="233"/>
      <c r="M489" s="233">
        <f>SUM(M490:M497)</f>
        <v>0</v>
      </c>
      <c r="N489" s="233"/>
      <c r="O489" s="233">
        <f>SUM(O490:O497)</f>
        <v>0</v>
      </c>
      <c r="P489" s="233"/>
      <c r="Q489" s="233">
        <f>SUM(Q490:Q497)</f>
        <v>0</v>
      </c>
      <c r="R489" s="233"/>
      <c r="S489" s="233"/>
      <c r="T489" s="233"/>
      <c r="U489" s="233"/>
      <c r="V489" s="233">
        <f>SUM(V490:V497)</f>
        <v>0</v>
      </c>
      <c r="W489" s="233"/>
      <c r="X489" s="233"/>
      <c r="AG489" t="s">
        <v>139</v>
      </c>
    </row>
    <row r="490" spans="1:60" outlineLevel="1" x14ac:dyDescent="0.25">
      <c r="A490" s="246">
        <v>215</v>
      </c>
      <c r="B490" s="247" t="s">
        <v>713</v>
      </c>
      <c r="C490" s="256" t="s">
        <v>714</v>
      </c>
      <c r="D490" s="248" t="s">
        <v>715</v>
      </c>
      <c r="E490" s="249">
        <v>1</v>
      </c>
      <c r="F490" s="250"/>
      <c r="G490" s="251">
        <f>ROUND(E490*F490,2)</f>
        <v>0</v>
      </c>
      <c r="H490" s="228">
        <v>0</v>
      </c>
      <c r="I490" s="227">
        <f>ROUND(E490*H490,2)</f>
        <v>0</v>
      </c>
      <c r="J490" s="228">
        <v>1500</v>
      </c>
      <c r="K490" s="227">
        <f>ROUND(E490*J490,2)</f>
        <v>1500</v>
      </c>
      <c r="L490" s="227">
        <v>15</v>
      </c>
      <c r="M490" s="227">
        <f>G490*(1+L490/100)</f>
        <v>0</v>
      </c>
      <c r="N490" s="227">
        <v>0</v>
      </c>
      <c r="O490" s="227">
        <f>ROUND(E490*N490,2)</f>
        <v>0</v>
      </c>
      <c r="P490" s="227">
        <v>0</v>
      </c>
      <c r="Q490" s="227">
        <f>ROUND(E490*P490,2)</f>
        <v>0</v>
      </c>
      <c r="R490" s="227"/>
      <c r="S490" s="227" t="s">
        <v>143</v>
      </c>
      <c r="T490" s="227" t="s">
        <v>173</v>
      </c>
      <c r="U490" s="227">
        <v>0</v>
      </c>
      <c r="V490" s="227">
        <f>ROUND(E490*U490,2)</f>
        <v>0</v>
      </c>
      <c r="W490" s="227"/>
      <c r="X490" s="227" t="s">
        <v>716</v>
      </c>
      <c r="Y490" s="208"/>
      <c r="Z490" s="208"/>
      <c r="AA490" s="208"/>
      <c r="AB490" s="208"/>
      <c r="AC490" s="208"/>
      <c r="AD490" s="208"/>
      <c r="AE490" s="208"/>
      <c r="AF490" s="208"/>
      <c r="AG490" s="208" t="s">
        <v>717</v>
      </c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spans="1:60" outlineLevel="1" x14ac:dyDescent="0.25">
      <c r="A491" s="246">
        <v>216</v>
      </c>
      <c r="B491" s="247" t="s">
        <v>718</v>
      </c>
      <c r="C491" s="256" t="s">
        <v>719</v>
      </c>
      <c r="D491" s="248" t="s">
        <v>715</v>
      </c>
      <c r="E491" s="249">
        <v>1</v>
      </c>
      <c r="F491" s="250"/>
      <c r="G491" s="251">
        <f>ROUND(E491*F491,2)</f>
        <v>0</v>
      </c>
      <c r="H491" s="228">
        <v>0</v>
      </c>
      <c r="I491" s="227">
        <f>ROUND(E491*H491,2)</f>
        <v>0</v>
      </c>
      <c r="J491" s="228">
        <v>2000</v>
      </c>
      <c r="K491" s="227">
        <f>ROUND(E491*J491,2)</f>
        <v>2000</v>
      </c>
      <c r="L491" s="227">
        <v>15</v>
      </c>
      <c r="M491" s="227">
        <f>G491*(1+L491/100)</f>
        <v>0</v>
      </c>
      <c r="N491" s="227">
        <v>0</v>
      </c>
      <c r="O491" s="227">
        <f>ROUND(E491*N491,2)</f>
        <v>0</v>
      </c>
      <c r="P491" s="227">
        <v>0</v>
      </c>
      <c r="Q491" s="227">
        <f>ROUND(E491*P491,2)</f>
        <v>0</v>
      </c>
      <c r="R491" s="227"/>
      <c r="S491" s="227" t="s">
        <v>143</v>
      </c>
      <c r="T491" s="227" t="s">
        <v>173</v>
      </c>
      <c r="U491" s="227">
        <v>0</v>
      </c>
      <c r="V491" s="227">
        <f>ROUND(E491*U491,2)</f>
        <v>0</v>
      </c>
      <c r="W491" s="227"/>
      <c r="X491" s="227" t="s">
        <v>716</v>
      </c>
      <c r="Y491" s="208"/>
      <c r="Z491" s="208"/>
      <c r="AA491" s="208"/>
      <c r="AB491" s="208"/>
      <c r="AC491" s="208"/>
      <c r="AD491" s="208"/>
      <c r="AE491" s="208"/>
      <c r="AF491" s="208"/>
      <c r="AG491" s="208" t="s">
        <v>717</v>
      </c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spans="1:60" outlineLevel="1" x14ac:dyDescent="0.25">
      <c r="A492" s="246">
        <v>217</v>
      </c>
      <c r="B492" s="247" t="s">
        <v>720</v>
      </c>
      <c r="C492" s="256" t="s">
        <v>721</v>
      </c>
      <c r="D492" s="248" t="s">
        <v>715</v>
      </c>
      <c r="E492" s="249">
        <v>1</v>
      </c>
      <c r="F492" s="250"/>
      <c r="G492" s="251">
        <f>ROUND(E492*F492,2)</f>
        <v>0</v>
      </c>
      <c r="H492" s="228">
        <v>0</v>
      </c>
      <c r="I492" s="227">
        <f>ROUND(E492*H492,2)</f>
        <v>0</v>
      </c>
      <c r="J492" s="228">
        <v>1500</v>
      </c>
      <c r="K492" s="227">
        <f>ROUND(E492*J492,2)</f>
        <v>1500</v>
      </c>
      <c r="L492" s="227">
        <v>15</v>
      </c>
      <c r="M492" s="227">
        <f>G492*(1+L492/100)</f>
        <v>0</v>
      </c>
      <c r="N492" s="227">
        <v>0</v>
      </c>
      <c r="O492" s="227">
        <f>ROUND(E492*N492,2)</f>
        <v>0</v>
      </c>
      <c r="P492" s="227">
        <v>0</v>
      </c>
      <c r="Q492" s="227">
        <f>ROUND(E492*P492,2)</f>
        <v>0</v>
      </c>
      <c r="R492" s="227"/>
      <c r="S492" s="227" t="s">
        <v>143</v>
      </c>
      <c r="T492" s="227" t="s">
        <v>173</v>
      </c>
      <c r="U492" s="227">
        <v>0</v>
      </c>
      <c r="V492" s="227">
        <f>ROUND(E492*U492,2)</f>
        <v>0</v>
      </c>
      <c r="W492" s="227"/>
      <c r="X492" s="227" t="s">
        <v>716</v>
      </c>
      <c r="Y492" s="208"/>
      <c r="Z492" s="208"/>
      <c r="AA492" s="208"/>
      <c r="AB492" s="208"/>
      <c r="AC492" s="208"/>
      <c r="AD492" s="208"/>
      <c r="AE492" s="208"/>
      <c r="AF492" s="208"/>
      <c r="AG492" s="208" t="s">
        <v>717</v>
      </c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spans="1:60" outlineLevel="1" x14ac:dyDescent="0.25">
      <c r="A493" s="246">
        <v>218</v>
      </c>
      <c r="B493" s="247" t="s">
        <v>722</v>
      </c>
      <c r="C493" s="256" t="s">
        <v>723</v>
      </c>
      <c r="D493" s="248" t="s">
        <v>715</v>
      </c>
      <c r="E493" s="249">
        <v>1</v>
      </c>
      <c r="F493" s="250"/>
      <c r="G493" s="251">
        <f>ROUND(E493*F493,2)</f>
        <v>0</v>
      </c>
      <c r="H493" s="228">
        <v>0</v>
      </c>
      <c r="I493" s="227">
        <f>ROUND(E493*H493,2)</f>
        <v>0</v>
      </c>
      <c r="J493" s="228">
        <v>1500</v>
      </c>
      <c r="K493" s="227">
        <f>ROUND(E493*J493,2)</f>
        <v>1500</v>
      </c>
      <c r="L493" s="227">
        <v>15</v>
      </c>
      <c r="M493" s="227">
        <f>G493*(1+L493/100)</f>
        <v>0</v>
      </c>
      <c r="N493" s="227">
        <v>0</v>
      </c>
      <c r="O493" s="227">
        <f>ROUND(E493*N493,2)</f>
        <v>0</v>
      </c>
      <c r="P493" s="227">
        <v>0</v>
      </c>
      <c r="Q493" s="227">
        <f>ROUND(E493*P493,2)</f>
        <v>0</v>
      </c>
      <c r="R493" s="227"/>
      <c r="S493" s="227" t="s">
        <v>143</v>
      </c>
      <c r="T493" s="227" t="s">
        <v>173</v>
      </c>
      <c r="U493" s="227">
        <v>0</v>
      </c>
      <c r="V493" s="227">
        <f>ROUND(E493*U493,2)</f>
        <v>0</v>
      </c>
      <c r="W493" s="227"/>
      <c r="X493" s="227" t="s">
        <v>716</v>
      </c>
      <c r="Y493" s="208"/>
      <c r="Z493" s="208"/>
      <c r="AA493" s="208"/>
      <c r="AB493" s="208"/>
      <c r="AC493" s="208"/>
      <c r="AD493" s="208"/>
      <c r="AE493" s="208"/>
      <c r="AF493" s="208"/>
      <c r="AG493" s="208" t="s">
        <v>717</v>
      </c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spans="1:60" outlineLevel="1" x14ac:dyDescent="0.25">
      <c r="A494" s="246">
        <v>219</v>
      </c>
      <c r="B494" s="247" t="s">
        <v>724</v>
      </c>
      <c r="C494" s="256" t="s">
        <v>725</v>
      </c>
      <c r="D494" s="248" t="s">
        <v>715</v>
      </c>
      <c r="E494" s="249">
        <v>1</v>
      </c>
      <c r="F494" s="250"/>
      <c r="G494" s="251">
        <f>ROUND(E494*F494,2)</f>
        <v>0</v>
      </c>
      <c r="H494" s="228">
        <v>0</v>
      </c>
      <c r="I494" s="227">
        <f>ROUND(E494*H494,2)</f>
        <v>0</v>
      </c>
      <c r="J494" s="228">
        <v>200</v>
      </c>
      <c r="K494" s="227">
        <f>ROUND(E494*J494,2)</f>
        <v>200</v>
      </c>
      <c r="L494" s="227">
        <v>15</v>
      </c>
      <c r="M494" s="227">
        <f>G494*(1+L494/100)</f>
        <v>0</v>
      </c>
      <c r="N494" s="227">
        <v>0</v>
      </c>
      <c r="O494" s="227">
        <f>ROUND(E494*N494,2)</f>
        <v>0</v>
      </c>
      <c r="P494" s="227">
        <v>0</v>
      </c>
      <c r="Q494" s="227">
        <f>ROUND(E494*P494,2)</f>
        <v>0</v>
      </c>
      <c r="R494" s="227"/>
      <c r="S494" s="227" t="s">
        <v>172</v>
      </c>
      <c r="T494" s="227" t="s">
        <v>173</v>
      </c>
      <c r="U494" s="227">
        <v>0</v>
      </c>
      <c r="V494" s="227">
        <f>ROUND(E494*U494,2)</f>
        <v>0</v>
      </c>
      <c r="W494" s="227"/>
      <c r="X494" s="227" t="s">
        <v>716</v>
      </c>
      <c r="Y494" s="208"/>
      <c r="Z494" s="208"/>
      <c r="AA494" s="208"/>
      <c r="AB494" s="208"/>
      <c r="AC494" s="208"/>
      <c r="AD494" s="208"/>
      <c r="AE494" s="208"/>
      <c r="AF494" s="208"/>
      <c r="AG494" s="208" t="s">
        <v>717</v>
      </c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</row>
    <row r="495" spans="1:60" outlineLevel="1" x14ac:dyDescent="0.25">
      <c r="A495" s="246">
        <v>220</v>
      </c>
      <c r="B495" s="247" t="s">
        <v>726</v>
      </c>
      <c r="C495" s="256" t="s">
        <v>727</v>
      </c>
      <c r="D495" s="248" t="s">
        <v>715</v>
      </c>
      <c r="E495" s="249">
        <v>1</v>
      </c>
      <c r="F495" s="250"/>
      <c r="G495" s="251">
        <f>ROUND(E495*F495,2)</f>
        <v>0</v>
      </c>
      <c r="H495" s="228">
        <v>0</v>
      </c>
      <c r="I495" s="227">
        <f>ROUND(E495*H495,2)</f>
        <v>0</v>
      </c>
      <c r="J495" s="228">
        <v>1500</v>
      </c>
      <c r="K495" s="227">
        <f>ROUND(E495*J495,2)</f>
        <v>1500</v>
      </c>
      <c r="L495" s="227">
        <v>15</v>
      </c>
      <c r="M495" s="227">
        <f>G495*(1+L495/100)</f>
        <v>0</v>
      </c>
      <c r="N495" s="227">
        <v>0</v>
      </c>
      <c r="O495" s="227">
        <f>ROUND(E495*N495,2)</f>
        <v>0</v>
      </c>
      <c r="P495" s="227">
        <v>0</v>
      </c>
      <c r="Q495" s="227">
        <f>ROUND(E495*P495,2)</f>
        <v>0</v>
      </c>
      <c r="R495" s="227"/>
      <c r="S495" s="227" t="s">
        <v>172</v>
      </c>
      <c r="T495" s="227" t="s">
        <v>173</v>
      </c>
      <c r="U495" s="227">
        <v>0</v>
      </c>
      <c r="V495" s="227">
        <f>ROUND(E495*U495,2)</f>
        <v>0</v>
      </c>
      <c r="W495" s="227"/>
      <c r="X495" s="227" t="s">
        <v>716</v>
      </c>
      <c r="Y495" s="208"/>
      <c r="Z495" s="208"/>
      <c r="AA495" s="208"/>
      <c r="AB495" s="208"/>
      <c r="AC495" s="208"/>
      <c r="AD495" s="208"/>
      <c r="AE495" s="208"/>
      <c r="AF495" s="208"/>
      <c r="AG495" s="208" t="s">
        <v>717</v>
      </c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spans="1:60" outlineLevel="1" x14ac:dyDescent="0.25">
      <c r="A496" s="246">
        <v>221</v>
      </c>
      <c r="B496" s="247" t="s">
        <v>728</v>
      </c>
      <c r="C496" s="256" t="s">
        <v>729</v>
      </c>
      <c r="D496" s="248" t="s">
        <v>715</v>
      </c>
      <c r="E496" s="249">
        <v>1</v>
      </c>
      <c r="F496" s="250"/>
      <c r="G496" s="251">
        <f>ROUND(E496*F496,2)</f>
        <v>0</v>
      </c>
      <c r="H496" s="228">
        <v>0</v>
      </c>
      <c r="I496" s="227">
        <f>ROUND(E496*H496,2)</f>
        <v>0</v>
      </c>
      <c r="J496" s="228">
        <v>3000</v>
      </c>
      <c r="K496" s="227">
        <f>ROUND(E496*J496,2)</f>
        <v>3000</v>
      </c>
      <c r="L496" s="227">
        <v>15</v>
      </c>
      <c r="M496" s="227">
        <f>G496*(1+L496/100)</f>
        <v>0</v>
      </c>
      <c r="N496" s="227">
        <v>0</v>
      </c>
      <c r="O496" s="227">
        <f>ROUND(E496*N496,2)</f>
        <v>0</v>
      </c>
      <c r="P496" s="227">
        <v>0</v>
      </c>
      <c r="Q496" s="227">
        <f>ROUND(E496*P496,2)</f>
        <v>0</v>
      </c>
      <c r="R496" s="227"/>
      <c r="S496" s="227" t="s">
        <v>172</v>
      </c>
      <c r="T496" s="227" t="s">
        <v>173</v>
      </c>
      <c r="U496" s="227">
        <v>0</v>
      </c>
      <c r="V496" s="227">
        <f>ROUND(E496*U496,2)</f>
        <v>0</v>
      </c>
      <c r="W496" s="227"/>
      <c r="X496" s="227" t="s">
        <v>716</v>
      </c>
      <c r="Y496" s="208"/>
      <c r="Z496" s="208"/>
      <c r="AA496" s="208"/>
      <c r="AB496" s="208"/>
      <c r="AC496" s="208"/>
      <c r="AD496" s="208"/>
      <c r="AE496" s="208"/>
      <c r="AF496" s="208"/>
      <c r="AG496" s="208" t="s">
        <v>717</v>
      </c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</row>
    <row r="497" spans="1:60" outlineLevel="1" x14ac:dyDescent="0.25">
      <c r="A497" s="240">
        <v>222</v>
      </c>
      <c r="B497" s="241" t="s">
        <v>730</v>
      </c>
      <c r="C497" s="254" t="s">
        <v>731</v>
      </c>
      <c r="D497" s="242" t="s">
        <v>715</v>
      </c>
      <c r="E497" s="243">
        <v>1</v>
      </c>
      <c r="F497" s="244"/>
      <c r="G497" s="245">
        <f>ROUND(E497*F497,2)</f>
        <v>0</v>
      </c>
      <c r="H497" s="228">
        <v>0</v>
      </c>
      <c r="I497" s="227">
        <f>ROUND(E497*H497,2)</f>
        <v>0</v>
      </c>
      <c r="J497" s="228">
        <v>200</v>
      </c>
      <c r="K497" s="227">
        <f>ROUND(E497*J497,2)</f>
        <v>200</v>
      </c>
      <c r="L497" s="227">
        <v>15</v>
      </c>
      <c r="M497" s="227">
        <f>G497*(1+L497/100)</f>
        <v>0</v>
      </c>
      <c r="N497" s="227">
        <v>0</v>
      </c>
      <c r="O497" s="227">
        <f>ROUND(E497*N497,2)</f>
        <v>0</v>
      </c>
      <c r="P497" s="227">
        <v>0</v>
      </c>
      <c r="Q497" s="227">
        <f>ROUND(E497*P497,2)</f>
        <v>0</v>
      </c>
      <c r="R497" s="227"/>
      <c r="S497" s="227" t="s">
        <v>172</v>
      </c>
      <c r="T497" s="227" t="s">
        <v>173</v>
      </c>
      <c r="U497" s="227">
        <v>0</v>
      </c>
      <c r="V497" s="227">
        <f>ROUND(E497*U497,2)</f>
        <v>0</v>
      </c>
      <c r="W497" s="227"/>
      <c r="X497" s="227" t="s">
        <v>716</v>
      </c>
      <c r="Y497" s="208"/>
      <c r="Z497" s="208"/>
      <c r="AA497" s="208"/>
      <c r="AB497" s="208"/>
      <c r="AC497" s="208"/>
      <c r="AD497" s="208"/>
      <c r="AE497" s="208"/>
      <c r="AF497" s="208"/>
      <c r="AG497" s="208" t="s">
        <v>717</v>
      </c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spans="1:60" x14ac:dyDescent="0.25">
      <c r="A498" s="3"/>
      <c r="B498" s="4"/>
      <c r="C498" s="259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AE498">
        <v>15</v>
      </c>
      <c r="AF498">
        <v>21</v>
      </c>
      <c r="AG498" t="s">
        <v>125</v>
      </c>
    </row>
    <row r="499" spans="1:60" x14ac:dyDescent="0.25">
      <c r="A499" s="211"/>
      <c r="B499" s="212" t="s">
        <v>31</v>
      </c>
      <c r="C499" s="260"/>
      <c r="D499" s="213"/>
      <c r="E499" s="214"/>
      <c r="F499" s="214"/>
      <c r="G499" s="252">
        <f>G8+G27+G33+G92+G108+G111+G121+G167+G169+G178+G180+G188+G203+G213+G243+G247+G283+G288+G319+G334+G362+G395+G405+G429+G437+G440+G475+G479+G489</f>
        <v>0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AE499">
        <f>SUMIF(L7:L497,AE498,G7:G497)</f>
        <v>0</v>
      </c>
      <c r="AF499">
        <f>SUMIF(L7:L497,AF498,G7:G497)</f>
        <v>0</v>
      </c>
      <c r="AG499" t="s">
        <v>732</v>
      </c>
    </row>
    <row r="500" spans="1:60" x14ac:dyDescent="0.25">
      <c r="A500" s="3"/>
      <c r="B500" s="4"/>
      <c r="C500" s="259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60" x14ac:dyDescent="0.25">
      <c r="A501" s="3"/>
      <c r="B501" s="4"/>
      <c r="C501" s="259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60" x14ac:dyDescent="0.25">
      <c r="A502" s="215" t="s">
        <v>733</v>
      </c>
      <c r="B502" s="215"/>
      <c r="C502" s="261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60" x14ac:dyDescent="0.25">
      <c r="A503" s="216"/>
      <c r="B503" s="217"/>
      <c r="C503" s="262"/>
      <c r="D503" s="217"/>
      <c r="E503" s="217"/>
      <c r="F503" s="217"/>
      <c r="G503" s="21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AG503" t="s">
        <v>734</v>
      </c>
    </row>
    <row r="504" spans="1:60" x14ac:dyDescent="0.25">
      <c r="A504" s="219"/>
      <c r="B504" s="220"/>
      <c r="C504" s="263"/>
      <c r="D504" s="220"/>
      <c r="E504" s="220"/>
      <c r="F504" s="220"/>
      <c r="G504" s="22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60" x14ac:dyDescent="0.25">
      <c r="A505" s="219"/>
      <c r="B505" s="220"/>
      <c r="C505" s="263"/>
      <c r="D505" s="220"/>
      <c r="E505" s="220"/>
      <c r="F505" s="220"/>
      <c r="G505" s="22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60" x14ac:dyDescent="0.25">
      <c r="A506" s="219"/>
      <c r="B506" s="220"/>
      <c r="C506" s="263"/>
      <c r="D506" s="220"/>
      <c r="E506" s="220"/>
      <c r="F506" s="220"/>
      <c r="G506" s="22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60" x14ac:dyDescent="0.25">
      <c r="A507" s="222"/>
      <c r="B507" s="223"/>
      <c r="C507" s="264"/>
      <c r="D507" s="223"/>
      <c r="E507" s="223"/>
      <c r="F507" s="223"/>
      <c r="G507" s="22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60" x14ac:dyDescent="0.25">
      <c r="A508" s="3"/>
      <c r="B508" s="4"/>
      <c r="C508" s="259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60" x14ac:dyDescent="0.25">
      <c r="C509" s="265"/>
      <c r="D509" s="10"/>
      <c r="AG509" t="s">
        <v>735</v>
      </c>
    </row>
    <row r="510" spans="1:60" x14ac:dyDescent="0.25">
      <c r="D510" s="10"/>
    </row>
    <row r="511" spans="1:60" x14ac:dyDescent="0.25">
      <c r="D511" s="10"/>
    </row>
    <row r="512" spans="1:60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02:C502"/>
    <mergeCell ref="A503:G50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2023-11-29T13:23:32Z</dcterms:modified>
</cp:coreProperties>
</file>