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ěžná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<sst xmlns="http://schemas.openxmlformats.org/spreadsheetml/2006/main" count="76" uniqueCount="59">
  <si>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Keřové skupiny</t>
  </si>
  <si>
    <t>jarní vyhrabání trávníku v rovině nebo svahu do 1:5, m2</t>
  </si>
  <si>
    <t>1. pokos trávníku parkového v rovině 1:5 s odovozem do 20 km m2</t>
  </si>
  <si>
    <t>2. pokos trávníku parkového v rovině 1:5 s odovozem do 20 km m2</t>
  </si>
  <si>
    <t>3. pokos trávníku parkového v rovině 1:5 s odovozem do 20 km m2</t>
  </si>
  <si>
    <t>4. pokos trávníku parkového v rovině 1:5 s odovozem do 20 km m2</t>
  </si>
  <si>
    <t>5. pokos trávníku parkového v rovině 1:5 s odovozem do 20 km m2</t>
  </si>
  <si>
    <t>6. pokos trávníku parkového v rovině 1:5 s odovozem do 20 km m2</t>
  </si>
  <si>
    <t>7. pokos trávníku parkového v rovině 1:5 s odovozem do 20 km m2</t>
  </si>
  <si>
    <t>8. pokos trávníku parkového v rovině 1:5 s odovozem do 20 km m2</t>
  </si>
  <si>
    <r>
      <t>1. podzimní shrabování  listí v rovině ve vrstvě do 10 cm m</t>
    </r>
    <r>
      <rPr>
        <b/>
        <vertAlign val="superscript"/>
        <sz val="8"/>
        <color indexed="8"/>
        <rFont val="Times New Roman"/>
        <family val="1"/>
      </rPr>
      <t>2</t>
    </r>
  </si>
  <si>
    <r>
      <t>2. podzimní shrabování  listí v rovině ve vrstvě do 10 cm m</t>
    </r>
    <r>
      <rPr>
        <b/>
        <vertAlign val="superscript"/>
        <sz val="8"/>
        <color indexed="8"/>
        <rFont val="Times New Roman"/>
        <family val="1"/>
      </rPr>
      <t>2</t>
    </r>
  </si>
  <si>
    <t>chemické odplevelení trávníku na široko selektivním herbicidem v rovině 1:5 m2</t>
  </si>
  <si>
    <t>honjení umělé hnojivo rovina 1:5 m2</t>
  </si>
  <si>
    <t>cena  za jednotku bez DPH v Kč</t>
  </si>
  <si>
    <t>cena celkem bez DPH v Kč</t>
  </si>
  <si>
    <t>cena celkem s DPH 21% v Kč</t>
  </si>
  <si>
    <t>odstranění nevhodných dřevin průměru kmene do 100 mm výšky nad 1 m s odstraněním pařezů v rovině nebo svahu do 1:5 m2</t>
  </si>
  <si>
    <t>Údržba travnatých ploch</t>
  </si>
  <si>
    <t>plošná úprav terénních nerovnosti od 0,1m do 0,15 m v rovině m2</t>
  </si>
  <si>
    <t>travní osivo kg</t>
  </si>
  <si>
    <t>založení parkového trávníku výsevem v rovině m2</t>
  </si>
  <si>
    <t xml:space="preserve">Údržba trávníků </t>
  </si>
  <si>
    <t>řez stromu zdravotní do o ploše koruny do 160 m2</t>
  </si>
  <si>
    <t>řez stromu zdravotní do o ploše koruny do 190 m2</t>
  </si>
  <si>
    <t>pokácení stromu postupné s překážkou v dopadové ploše o průměru 600mm až 700 mm</t>
  </si>
  <si>
    <t>pokácení stromu postupné s překážkou v dopadové ploše o průměru 700mm až 800 mm</t>
  </si>
  <si>
    <t>celkem ploch k údržbě</t>
  </si>
  <si>
    <t>plochy</t>
  </si>
  <si>
    <t>cena s DPH 21%</t>
  </si>
  <si>
    <t>údržba keřových skupin</t>
  </si>
  <si>
    <t>údržba stromů</t>
  </si>
  <si>
    <t>trávníky</t>
  </si>
  <si>
    <t>údržba travnatých ploch</t>
  </si>
  <si>
    <t>jarní vypletí v rovině dřevin ve skupině m2</t>
  </si>
  <si>
    <t>1. řez a tvarování živého plotu  do 0,8 s 0,8 m m2</t>
  </si>
  <si>
    <t>1.vypletí v rovině dřevin ve skupině m2</t>
  </si>
  <si>
    <t>2.vypletí v rovině dřevin ve skupině m3</t>
  </si>
  <si>
    <t>3.vypletí v rovině dřevin ve skupině m4</t>
  </si>
  <si>
    <t>zmlazení keřů netrnitých do 1,5 m ks</t>
  </si>
  <si>
    <t>4.vypletí v rovině dřevin ve skupině m4</t>
  </si>
  <si>
    <t>zmlazení keřů netrnitých do 3 m ks</t>
  </si>
  <si>
    <t>5.vypletí v rovině dřevin ve skupině m4</t>
  </si>
  <si>
    <t>2. řez tvarování živého plotu do 0,8m s 0,8m m2</t>
  </si>
  <si>
    <t>zabezpečení návštěvní doby</t>
  </si>
  <si>
    <t>Zabezpečení návštěvní doby</t>
  </si>
  <si>
    <t>uzamykání parku dle podkladů poptávky, cena za 1 měsíc</t>
  </si>
  <si>
    <t xml:space="preserve">Údržba chodníků z MZK </t>
  </si>
  <si>
    <t>1. chemické odplevelení chodníků na široko totálním herbicidem v rovině 1:5 m2</t>
  </si>
  <si>
    <t>2. chemické odplevelení chodníků na široko totálním herbicidem v rovině 1:5 m2</t>
  </si>
  <si>
    <t>3. chemické odplevelení chodníků na široko totálním herbicidem v rovině 1:5 m2</t>
  </si>
  <si>
    <t xml:space="preserve">Návštěvní doba parku:
- v období 1.5. – 30.9.     Po – Ne    od 8,00 do 20,00 hod
- v období 1.10. – 30.4.   Po – Ne    od 8,00 do 17,00 hod
</t>
  </si>
  <si>
    <t>3 x odstranění ruderálního porostu za náhonem v m2</t>
  </si>
  <si>
    <t>Plocha za náhonem, Údržba a kácení stromů listnatých</t>
  </si>
  <si>
    <t xml:space="preserve">cena bez DPH </t>
  </si>
  <si>
    <t>údržba chodníků</t>
  </si>
  <si>
    <t>CELKEM</t>
  </si>
  <si>
    <t>plošná úprava terénních nerovností do 0,1m v rovině m2, krtince</t>
  </si>
  <si>
    <t>odvoz a uložení směsného komunálního odpadu na skládku, cena za tunu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</si>
</sst>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2"/>
    </font>
    <font>
      <sz val="10"/>
      <name val="Arial CE"/>
      <family val="0"/>
    </font>
    <font>
      <b/>
      <vertAlign val="superscript"/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 applyProtection="1">
      <alignment horizontal="right" vertical="center"/>
      <protection locked="0"/>
    </xf>
    <xf numFmtId="0" fontId="42" fillId="33" borderId="10" xfId="0" applyFont="1" applyFill="1" applyBorder="1" applyAlignment="1" applyProtection="1">
      <alignment horizontal="right" vertical="center" wrapText="1"/>
      <protection locked="0"/>
    </xf>
    <xf numFmtId="0" fontId="43" fillId="33" borderId="10" xfId="0" applyFont="1" applyFill="1" applyBorder="1" applyAlignment="1" applyProtection="1">
      <alignment/>
      <protection locked="0"/>
    </xf>
    <xf numFmtId="4" fontId="43" fillId="33" borderId="11" xfId="0" applyNumberFormat="1" applyFont="1" applyFill="1" applyBorder="1" applyAlignment="1" applyProtection="1">
      <alignment horizontal="right" wrapText="1"/>
      <protection locked="0"/>
    </xf>
    <xf numFmtId="4" fontId="44" fillId="33" borderId="11" xfId="0" applyNumberFormat="1" applyFont="1" applyFill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0" fontId="46" fillId="0" borderId="12" xfId="0" applyFont="1" applyBorder="1" applyAlignment="1" applyProtection="1">
      <alignment horizontal="right" vertical="center" wrapText="1"/>
      <protection locked="0"/>
    </xf>
    <xf numFmtId="0" fontId="42" fillId="0" borderId="13" xfId="0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4" fontId="42" fillId="0" borderId="0" xfId="0" applyNumberFormat="1" applyFont="1" applyBorder="1" applyAlignment="1" applyProtection="1">
      <alignment vertical="center"/>
      <protection locked="0"/>
    </xf>
    <xf numFmtId="4" fontId="42" fillId="0" borderId="15" xfId="0" applyNumberFormat="1" applyFont="1" applyBorder="1" applyAlignment="1" applyProtection="1">
      <alignment vertical="center"/>
      <protection locked="0"/>
    </xf>
    <xf numFmtId="4" fontId="47" fillId="0" borderId="0" xfId="0" applyNumberFormat="1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wrapText="1"/>
      <protection locked="0"/>
    </xf>
    <xf numFmtId="0" fontId="43" fillId="0" borderId="15" xfId="0" applyFont="1" applyBorder="1" applyAlignment="1" applyProtection="1">
      <alignment/>
      <protection locked="0"/>
    </xf>
    <xf numFmtId="0" fontId="43" fillId="0" borderId="16" xfId="0" applyFont="1" applyBorder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0" fontId="43" fillId="0" borderId="15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 locked="0"/>
    </xf>
    <xf numFmtId="4" fontId="43" fillId="0" borderId="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3" fillId="0" borderId="16" xfId="0" applyFont="1" applyBorder="1" applyAlignment="1" applyProtection="1">
      <alignment wrapText="1"/>
      <protection locked="0"/>
    </xf>
    <xf numFmtId="4" fontId="43" fillId="0" borderId="15" xfId="0" applyNumberFormat="1" applyFont="1" applyBorder="1" applyAlignment="1" applyProtection="1">
      <alignment/>
      <protection locked="0"/>
    </xf>
    <xf numFmtId="0" fontId="43" fillId="0" borderId="17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3" fillId="0" borderId="11" xfId="0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4" fontId="3" fillId="0" borderId="15" xfId="0" applyNumberFormat="1" applyFont="1" applyBorder="1" applyAlignment="1" applyProtection="1">
      <alignment/>
      <protection locked="0"/>
    </xf>
    <xf numFmtId="0" fontId="46" fillId="0" borderId="18" xfId="0" applyFont="1" applyBorder="1" applyAlignment="1" applyProtection="1">
      <alignment horizontal="right" vertical="center" wrapText="1"/>
      <protection locked="0"/>
    </xf>
    <xf numFmtId="4" fontId="43" fillId="0" borderId="19" xfId="0" applyNumberFormat="1" applyFont="1" applyBorder="1" applyAlignment="1" applyProtection="1">
      <alignment/>
      <protection locked="0"/>
    </xf>
    <xf numFmtId="0" fontId="43" fillId="0" borderId="20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PageLayoutView="0" workbookViewId="0" topLeftCell="A31">
      <selection activeCell="D36" sqref="D36"/>
    </sheetView>
  </sheetViews>
  <sheetFormatPr defaultColWidth="9.140625" defaultRowHeight="12.75"/>
  <cols>
    <col min="1" max="1" width="13.57421875" style="9" customWidth="1"/>
    <col min="2" max="2" width="11.421875" style="9" customWidth="1"/>
    <col min="3" max="3" width="12.28125" style="9" customWidth="1"/>
    <col min="4" max="4" width="11.57421875" style="9" customWidth="1"/>
    <col min="5" max="5" width="11.7109375" style="9" customWidth="1"/>
    <col min="6" max="6" width="13.28125" style="9" customWidth="1"/>
    <col min="7" max="16384" width="9.140625" style="9" customWidth="1"/>
  </cols>
  <sheetData>
    <row r="2" ht="16.5" thickBot="1">
      <c r="A2" s="10" t="s">
        <v>18</v>
      </c>
    </row>
    <row r="3" spans="1:13" ht="95.25" thickBo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</row>
    <row r="4" spans="1:13" ht="13.5" thickBot="1">
      <c r="A4" s="13">
        <v>13246</v>
      </c>
      <c r="B4" s="13">
        <v>13246</v>
      </c>
      <c r="C4" s="13">
        <v>13246</v>
      </c>
      <c r="D4" s="13">
        <v>13246</v>
      </c>
      <c r="E4" s="13">
        <v>13246</v>
      </c>
      <c r="F4" s="13">
        <v>13246</v>
      </c>
      <c r="G4" s="13">
        <v>13246</v>
      </c>
      <c r="H4" s="13">
        <v>13246</v>
      </c>
      <c r="I4" s="13">
        <v>13246</v>
      </c>
      <c r="J4" s="13">
        <v>13246</v>
      </c>
      <c r="K4" s="13">
        <v>13246</v>
      </c>
      <c r="L4" s="13">
        <v>13246</v>
      </c>
      <c r="M4" s="13">
        <v>13246</v>
      </c>
    </row>
    <row r="5" spans="1:13" ht="12.75">
      <c r="A5" s="14">
        <f aca="true" t="shared" si="0" ref="A5:M5">SUM(A4:A4)</f>
        <v>13246</v>
      </c>
      <c r="B5" s="14">
        <f>SUM(B4:B4)</f>
        <v>13246</v>
      </c>
      <c r="C5" s="14">
        <f t="shared" si="0"/>
        <v>13246</v>
      </c>
      <c r="D5" s="14">
        <f t="shared" si="0"/>
        <v>13246</v>
      </c>
      <c r="E5" s="14">
        <f t="shared" si="0"/>
        <v>13246</v>
      </c>
      <c r="F5" s="14">
        <f t="shared" si="0"/>
        <v>13246</v>
      </c>
      <c r="G5" s="14">
        <f t="shared" si="0"/>
        <v>13246</v>
      </c>
      <c r="H5" s="14">
        <f t="shared" si="0"/>
        <v>13246</v>
      </c>
      <c r="I5" s="14">
        <f t="shared" si="0"/>
        <v>13246</v>
      </c>
      <c r="J5" s="14">
        <f t="shared" si="0"/>
        <v>13246</v>
      </c>
      <c r="K5" s="14">
        <f t="shared" si="0"/>
        <v>13246</v>
      </c>
      <c r="L5" s="14">
        <f t="shared" si="0"/>
        <v>13246</v>
      </c>
      <c r="M5" s="14">
        <f t="shared" si="0"/>
        <v>13246</v>
      </c>
    </row>
    <row r="6" spans="1:14" ht="12.75">
      <c r="A6" s="1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3">
        <v>0</v>
      </c>
      <c r="K6" s="3">
        <v>0</v>
      </c>
      <c r="L6" s="3">
        <v>0</v>
      </c>
      <c r="M6" s="3">
        <v>0</v>
      </c>
      <c r="N6" s="15" t="s">
        <v>14</v>
      </c>
    </row>
    <row r="7" spans="1:14" ht="12.75">
      <c r="A7" s="16">
        <f>A5*A6</f>
        <v>0</v>
      </c>
      <c r="B7" s="16">
        <f aca="true" t="shared" si="1" ref="B7:M7">B5*B6</f>
        <v>0</v>
      </c>
      <c r="C7" s="16">
        <f t="shared" si="1"/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5" t="s">
        <v>15</v>
      </c>
    </row>
    <row r="8" spans="1:14" ht="13.5" thickBot="1">
      <c r="A8" s="16">
        <f>A7*1.21</f>
        <v>0</v>
      </c>
      <c r="B8" s="16">
        <f aca="true" t="shared" si="2" ref="B8:M8">B7*1.21</f>
        <v>0</v>
      </c>
      <c r="C8" s="16">
        <f t="shared" si="2"/>
        <v>0</v>
      </c>
      <c r="D8" s="16">
        <f t="shared" si="2"/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5" t="s">
        <v>16</v>
      </c>
    </row>
    <row r="9" spans="1:14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>
        <f>A7+B7+C7+D7+E7+F7+G7+H7+I7+J7+K7+L7+M7</f>
        <v>0</v>
      </c>
      <c r="N9" s="15"/>
    </row>
    <row r="10" spans="1:14" ht="16.5" thickBot="1">
      <c r="A10" s="18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</row>
    <row r="11" spans="1:14" ht="74.25" thickBot="1">
      <c r="A11" s="19" t="s">
        <v>34</v>
      </c>
      <c r="B11" s="19" t="s">
        <v>35</v>
      </c>
      <c r="C11" s="19" t="s">
        <v>36</v>
      </c>
      <c r="D11" s="19" t="s">
        <v>37</v>
      </c>
      <c r="E11" s="19" t="s">
        <v>38</v>
      </c>
      <c r="F11" s="19" t="s">
        <v>39</v>
      </c>
      <c r="G11" s="19" t="s">
        <v>40</v>
      </c>
      <c r="H11" s="19" t="s">
        <v>41</v>
      </c>
      <c r="I11" s="19" t="s">
        <v>42</v>
      </c>
      <c r="J11" s="19" t="s">
        <v>43</v>
      </c>
      <c r="K11" s="12" t="s">
        <v>10</v>
      </c>
      <c r="L11" s="12" t="s">
        <v>11</v>
      </c>
      <c r="M11" s="16"/>
      <c r="N11" s="15"/>
    </row>
    <row r="12" spans="1:14" ht="13.5" thickBot="1">
      <c r="A12" s="20">
        <v>1176</v>
      </c>
      <c r="B12" s="20">
        <v>1176</v>
      </c>
      <c r="C12" s="20">
        <v>1176</v>
      </c>
      <c r="D12" s="20">
        <v>1176</v>
      </c>
      <c r="E12" s="20">
        <v>1176</v>
      </c>
      <c r="F12" s="20">
        <v>42</v>
      </c>
      <c r="G12" s="20">
        <v>1176</v>
      </c>
      <c r="H12" s="20">
        <v>15</v>
      </c>
      <c r="I12" s="20">
        <v>1176</v>
      </c>
      <c r="J12" s="20">
        <v>9</v>
      </c>
      <c r="K12" s="20">
        <v>1176</v>
      </c>
      <c r="L12" s="20">
        <v>1176</v>
      </c>
      <c r="M12" s="16"/>
      <c r="N12" s="15"/>
    </row>
    <row r="13" spans="1:14" ht="12.75">
      <c r="A13" s="21">
        <f aca="true" t="shared" si="3" ref="A13:L13">SUM(A12:A12)</f>
        <v>1176</v>
      </c>
      <c r="B13" s="21">
        <f t="shared" si="3"/>
        <v>1176</v>
      </c>
      <c r="C13" s="21">
        <f t="shared" si="3"/>
        <v>1176</v>
      </c>
      <c r="D13" s="21">
        <f t="shared" si="3"/>
        <v>1176</v>
      </c>
      <c r="E13" s="21">
        <f t="shared" si="3"/>
        <v>1176</v>
      </c>
      <c r="F13" s="21">
        <f t="shared" si="3"/>
        <v>42</v>
      </c>
      <c r="G13" s="21">
        <f t="shared" si="3"/>
        <v>1176</v>
      </c>
      <c r="H13" s="21">
        <f t="shared" si="3"/>
        <v>15</v>
      </c>
      <c r="I13" s="21">
        <f t="shared" si="3"/>
        <v>1176</v>
      </c>
      <c r="J13" s="21">
        <f t="shared" si="3"/>
        <v>9</v>
      </c>
      <c r="K13" s="21">
        <f t="shared" si="3"/>
        <v>1176</v>
      </c>
      <c r="L13" s="21">
        <f t="shared" si="3"/>
        <v>1176</v>
      </c>
      <c r="M13" s="16"/>
      <c r="N13" s="15"/>
    </row>
    <row r="14" spans="1:13" ht="12.75">
      <c r="A14" s="7">
        <v>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5" t="s">
        <v>14</v>
      </c>
    </row>
    <row r="15" spans="1:13" ht="12.75">
      <c r="A15" s="22">
        <f>A13*A14</f>
        <v>0</v>
      </c>
      <c r="B15" s="22">
        <f aca="true" t="shared" si="4" ref="B15:L15">B13*B14</f>
        <v>0</v>
      </c>
      <c r="C15" s="22">
        <f t="shared" si="4"/>
        <v>0</v>
      </c>
      <c r="D15" s="22">
        <f t="shared" si="4"/>
        <v>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15" t="s">
        <v>15</v>
      </c>
    </row>
    <row r="16" spans="1:13" ht="13.5" thickBot="1">
      <c r="A16" s="22">
        <f>A15*1.21</f>
        <v>0</v>
      </c>
      <c r="B16" s="22">
        <f aca="true" t="shared" si="5" ref="B16:L16">B15*1.21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15" t="s">
        <v>16</v>
      </c>
    </row>
    <row r="17" spans="1:12" ht="13.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>
        <f>A15+B15+C15+D15+E15+F15+G15+H15+I15+J15+K15+L15</f>
        <v>0</v>
      </c>
    </row>
    <row r="18" ht="16.5" thickBot="1">
      <c r="A18" s="10" t="s">
        <v>53</v>
      </c>
    </row>
    <row r="19" spans="1:12" ht="102" thickBot="1">
      <c r="A19" s="23" t="s">
        <v>52</v>
      </c>
      <c r="B19" s="23" t="s">
        <v>25</v>
      </c>
      <c r="C19" s="23" t="s">
        <v>26</v>
      </c>
      <c r="D19" s="23" t="s">
        <v>23</v>
      </c>
      <c r="E19" s="23" t="s">
        <v>24</v>
      </c>
      <c r="F19" s="23" t="s">
        <v>17</v>
      </c>
      <c r="L19" s="15"/>
    </row>
    <row r="20" spans="1:6" ht="12.75">
      <c r="A20" s="21">
        <v>4965</v>
      </c>
      <c r="B20" s="21">
        <v>2</v>
      </c>
      <c r="C20" s="21">
        <v>2</v>
      </c>
      <c r="D20" s="21">
        <v>3</v>
      </c>
      <c r="E20" s="21">
        <v>3</v>
      </c>
      <c r="F20" s="21">
        <v>800</v>
      </c>
    </row>
    <row r="21" spans="1:7" ht="12.75">
      <c r="A21" s="4">
        <v>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24" t="s">
        <v>14</v>
      </c>
    </row>
    <row r="22" spans="1:7" ht="12.75">
      <c r="A22" s="25">
        <f aca="true" t="shared" si="6" ref="A22:F22">A20*A21</f>
        <v>0</v>
      </c>
      <c r="B22" s="25">
        <f t="shared" si="6"/>
        <v>0</v>
      </c>
      <c r="C22" s="25">
        <f t="shared" si="6"/>
        <v>0</v>
      </c>
      <c r="D22" s="25">
        <f t="shared" si="6"/>
        <v>0</v>
      </c>
      <c r="E22" s="25">
        <f t="shared" si="6"/>
        <v>0</v>
      </c>
      <c r="F22" s="25">
        <f t="shared" si="6"/>
        <v>0</v>
      </c>
      <c r="G22" s="24" t="s">
        <v>15</v>
      </c>
    </row>
    <row r="23" spans="1:7" ht="13.5" thickBot="1">
      <c r="A23" s="22">
        <f aca="true" t="shared" si="7" ref="A23:F23">A22*1.21</f>
        <v>0</v>
      </c>
      <c r="B23" s="22">
        <f t="shared" si="7"/>
        <v>0</v>
      </c>
      <c r="C23" s="22">
        <f t="shared" si="7"/>
        <v>0</v>
      </c>
      <c r="D23" s="22">
        <f t="shared" si="7"/>
        <v>0</v>
      </c>
      <c r="E23" s="22">
        <f t="shared" si="7"/>
        <v>0</v>
      </c>
      <c r="F23" s="22">
        <f t="shared" si="7"/>
        <v>0</v>
      </c>
      <c r="G23" s="24" t="s">
        <v>16</v>
      </c>
    </row>
    <row r="24" ht="13.5" thickBot="1">
      <c r="F24" s="35">
        <f>A22+B22+C22+D22+E22+F22</f>
        <v>0</v>
      </c>
    </row>
    <row r="25" spans="1:4" ht="16.5" thickBot="1">
      <c r="A25" s="26" t="s">
        <v>22</v>
      </c>
      <c r="B25" s="26"/>
      <c r="C25" s="26"/>
      <c r="D25" s="26"/>
    </row>
    <row r="26" spans="1:4" ht="57" thickBot="1">
      <c r="A26" s="27" t="s">
        <v>57</v>
      </c>
      <c r="B26" s="27" t="s">
        <v>19</v>
      </c>
      <c r="C26" s="27" t="s">
        <v>20</v>
      </c>
      <c r="D26" s="27" t="s">
        <v>21</v>
      </c>
    </row>
    <row r="27" spans="1:4" ht="12.75">
      <c r="A27" s="21">
        <v>150</v>
      </c>
      <c r="B27" s="21">
        <v>100</v>
      </c>
      <c r="C27" s="21">
        <v>3</v>
      </c>
      <c r="D27" s="21">
        <v>100</v>
      </c>
    </row>
    <row r="28" spans="1:5" ht="12.75">
      <c r="A28" s="4">
        <v>0</v>
      </c>
      <c r="B28" s="4">
        <v>0</v>
      </c>
      <c r="C28" s="4">
        <v>0</v>
      </c>
      <c r="D28" s="4">
        <v>0</v>
      </c>
      <c r="E28" s="24" t="s">
        <v>14</v>
      </c>
    </row>
    <row r="29" spans="1:5" ht="12.75">
      <c r="A29" s="25">
        <f>A27*A28</f>
        <v>0</v>
      </c>
      <c r="B29" s="25">
        <f>B27*B28</f>
        <v>0</v>
      </c>
      <c r="C29" s="25">
        <f>C27*C28</f>
        <v>0</v>
      </c>
      <c r="D29" s="25">
        <f>D27*D28</f>
        <v>0</v>
      </c>
      <c r="E29" s="24" t="s">
        <v>15</v>
      </c>
    </row>
    <row r="30" spans="1:5" ht="13.5" thickBot="1">
      <c r="A30" s="25">
        <f>A29*1.21</f>
        <v>0</v>
      </c>
      <c r="B30" s="25">
        <f>B29*1.21</f>
        <v>0</v>
      </c>
      <c r="C30" s="25">
        <f>C29*1.21</f>
        <v>0</v>
      </c>
      <c r="D30" s="25">
        <f>D29*1.21</f>
        <v>0</v>
      </c>
      <c r="E30" s="24" t="s">
        <v>16</v>
      </c>
    </row>
    <row r="31" spans="1:5" ht="13.5" thickBot="1">
      <c r="A31" s="25"/>
      <c r="B31" s="25"/>
      <c r="C31" s="25"/>
      <c r="D31" s="28">
        <f>A29+B29+C29+D29</f>
        <v>0</v>
      </c>
      <c r="E31" s="24"/>
    </row>
    <row r="32" spans="1:4" ht="16.5" thickBot="1">
      <c r="A32" s="26" t="s">
        <v>47</v>
      </c>
      <c r="B32" s="26"/>
      <c r="C32" s="26"/>
      <c r="D32" s="26"/>
    </row>
    <row r="33" spans="1:4" ht="74.25" thickBot="1">
      <c r="A33" s="12" t="s">
        <v>48</v>
      </c>
      <c r="B33" s="12" t="s">
        <v>49</v>
      </c>
      <c r="C33" s="36" t="s">
        <v>50</v>
      </c>
      <c r="D33" s="36" t="s">
        <v>58</v>
      </c>
    </row>
    <row r="34" spans="1:4" ht="12.75">
      <c r="A34" s="21">
        <v>1655</v>
      </c>
      <c r="B34" s="21">
        <v>1655</v>
      </c>
      <c r="C34" s="29">
        <v>1655</v>
      </c>
      <c r="D34" s="29">
        <v>2</v>
      </c>
    </row>
    <row r="35" spans="1:5" ht="12.75">
      <c r="A35" s="4">
        <v>0</v>
      </c>
      <c r="B35" s="4">
        <v>0</v>
      </c>
      <c r="C35" s="4">
        <v>0</v>
      </c>
      <c r="D35" s="4">
        <v>0</v>
      </c>
      <c r="E35" s="24" t="s">
        <v>14</v>
      </c>
    </row>
    <row r="36" spans="1:5" ht="12.75">
      <c r="A36" s="25">
        <f>A34*A35</f>
        <v>0</v>
      </c>
      <c r="B36" s="25">
        <f>B34*B35</f>
        <v>0</v>
      </c>
      <c r="C36" s="37">
        <f>C34*C35</f>
        <v>0</v>
      </c>
      <c r="D36" s="37">
        <f>D34*D35</f>
        <v>0</v>
      </c>
      <c r="E36" s="24" t="s">
        <v>15</v>
      </c>
    </row>
    <row r="37" spans="1:5" ht="13.5" thickBot="1">
      <c r="A37" s="25">
        <f>A36*1.21</f>
        <v>0</v>
      </c>
      <c r="B37" s="25">
        <f>B36*1.21</f>
        <v>0</v>
      </c>
      <c r="C37" s="25">
        <f>C36*1.21</f>
        <v>0</v>
      </c>
      <c r="D37" s="25">
        <f>D36*1.21</f>
        <v>0</v>
      </c>
      <c r="E37" s="24" t="s">
        <v>16</v>
      </c>
    </row>
    <row r="38" ht="13.5" thickBot="1">
      <c r="D38" s="35">
        <f>A36+B36+C36+D36</f>
        <v>0</v>
      </c>
    </row>
    <row r="39" spans="1:4" ht="16.5" thickBot="1">
      <c r="A39" s="26" t="s">
        <v>45</v>
      </c>
      <c r="B39" s="26"/>
      <c r="C39" s="26"/>
      <c r="D39" s="26"/>
    </row>
    <row r="40" spans="1:5" ht="45.75" customHeight="1" thickBot="1">
      <c r="A40" s="23" t="s">
        <v>46</v>
      </c>
      <c r="B40" s="38" t="s">
        <v>51</v>
      </c>
      <c r="C40" s="39"/>
      <c r="D40" s="39"/>
      <c r="E40" s="39"/>
    </row>
    <row r="41" spans="1:4" ht="12.75">
      <c r="A41" s="29">
        <v>12</v>
      </c>
      <c r="B41" s="30"/>
      <c r="C41" s="30"/>
      <c r="D41" s="30"/>
    </row>
    <row r="42" spans="1:4" ht="12.75">
      <c r="A42" s="4">
        <v>0</v>
      </c>
      <c r="B42" s="24" t="s">
        <v>14</v>
      </c>
      <c r="C42" s="8"/>
      <c r="D42" s="8"/>
    </row>
    <row r="43" spans="1:4" ht="12.75">
      <c r="A43" s="25">
        <f>A41*A42</f>
        <v>0</v>
      </c>
      <c r="B43" s="24" t="s">
        <v>15</v>
      </c>
      <c r="C43" s="25"/>
      <c r="D43" s="25"/>
    </row>
    <row r="44" spans="1:4" ht="13.5" thickBot="1">
      <c r="A44" s="25">
        <f>A43*1.21</f>
        <v>0</v>
      </c>
      <c r="B44" s="24" t="s">
        <v>16</v>
      </c>
      <c r="C44" s="25"/>
      <c r="D44" s="25"/>
    </row>
    <row r="45" spans="1:4" ht="13.5" thickBot="1">
      <c r="A45" s="28">
        <f>A43</f>
        <v>0</v>
      </c>
      <c r="B45" s="24"/>
      <c r="C45" s="25"/>
      <c r="D45" s="25"/>
    </row>
    <row r="46" ht="13.5" thickBot="1"/>
    <row r="47" spans="1:2" ht="16.5" thickBot="1">
      <c r="A47" s="31" t="s">
        <v>27</v>
      </c>
      <c r="B47" s="32"/>
    </row>
    <row r="48" spans="1:3" ht="13.5" thickBot="1">
      <c r="A48" s="20" t="s">
        <v>28</v>
      </c>
      <c r="B48" s="33" t="s">
        <v>54</v>
      </c>
      <c r="C48" s="23" t="s">
        <v>29</v>
      </c>
    </row>
    <row r="49" spans="1:3" ht="23.25" thickBot="1">
      <c r="A49" s="23" t="s">
        <v>33</v>
      </c>
      <c r="B49" s="5">
        <f>M9</f>
        <v>0</v>
      </c>
      <c r="C49" s="34">
        <f>B49*1.21</f>
        <v>0</v>
      </c>
    </row>
    <row r="50" spans="1:3" ht="23.25" thickBot="1">
      <c r="A50" s="23" t="s">
        <v>30</v>
      </c>
      <c r="B50" s="5">
        <f>L17</f>
        <v>0</v>
      </c>
      <c r="C50" s="34">
        <f aca="true" t="shared" si="8" ref="C50:C55">B50*1.21</f>
        <v>0</v>
      </c>
    </row>
    <row r="51" spans="1:3" ht="13.5" thickBot="1">
      <c r="A51" s="23" t="s">
        <v>31</v>
      </c>
      <c r="B51" s="5">
        <f>F24</f>
        <v>0</v>
      </c>
      <c r="C51" s="34">
        <f t="shared" si="8"/>
        <v>0</v>
      </c>
    </row>
    <row r="52" spans="1:3" ht="13.5" thickBot="1">
      <c r="A52" s="23" t="s">
        <v>55</v>
      </c>
      <c r="B52" s="5">
        <f>D38</f>
        <v>0</v>
      </c>
      <c r="C52" s="34">
        <f t="shared" si="8"/>
        <v>0</v>
      </c>
    </row>
    <row r="53" spans="1:3" ht="13.5" thickBot="1">
      <c r="A53" s="23" t="s">
        <v>32</v>
      </c>
      <c r="B53" s="5">
        <f>D31</f>
        <v>0</v>
      </c>
      <c r="C53" s="34">
        <f t="shared" si="8"/>
        <v>0</v>
      </c>
    </row>
    <row r="54" spans="1:3" ht="23.25" thickBot="1">
      <c r="A54" s="23" t="s">
        <v>44</v>
      </c>
      <c r="B54" s="5">
        <f>A45</f>
        <v>0</v>
      </c>
      <c r="C54" s="34">
        <f t="shared" si="8"/>
        <v>0</v>
      </c>
    </row>
    <row r="55" spans="1:3" ht="13.5" thickBot="1">
      <c r="A55" s="23" t="s">
        <v>56</v>
      </c>
      <c r="B55" s="6">
        <f>SUM(B49:B54)</f>
        <v>0</v>
      </c>
      <c r="C55" s="34">
        <f t="shared" si="8"/>
        <v>0</v>
      </c>
    </row>
  </sheetData>
  <sheetProtection/>
  <protectedRanges>
    <protectedRange password="CAB5" sqref="A1:IV5 A7:IV13 A15:IV20 A22:IV27 A43:IV55 A29:IV34 A36:IV41" name="Oblast1"/>
  </protectedRanges>
  <mergeCells count="1">
    <mergeCell ref="B40:E40"/>
  </mergeCells>
  <printOptions/>
  <pageMargins left="0.787401575" right="0.787401575" top="0.62" bottom="0.59" header="0.33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stromy</cp:lastModifiedBy>
  <cp:lastPrinted>2020-03-12T09:06:18Z</cp:lastPrinted>
  <dcterms:created xsi:type="dcterms:W3CDTF">1997-01-24T11:07:25Z</dcterms:created>
  <dcterms:modified xsi:type="dcterms:W3CDTF">2020-03-20T09:52:49Z</dcterms:modified>
  <cp:category/>
  <cp:version/>
  <cp:contentType/>
  <cp:contentStatus/>
</cp:coreProperties>
</file>