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filterPrivacy="1" defaultThemeVersion="124226"/>
  <xr:revisionPtr revIDLastSave="0" documentId="13_ncr:1_{A20DCC99-3563-4642-A1E2-BBC7DF51F2A5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Požadované dodávky" sheetId="4" r:id="rId1"/>
  </sheets>
  <calcPr calcId="181029"/>
</workbook>
</file>

<file path=xl/calcChain.xml><?xml version="1.0" encoding="utf-8"?>
<calcChain xmlns="http://schemas.openxmlformats.org/spreadsheetml/2006/main">
  <c r="X36" i="4" l="1"/>
  <c r="X37" i="4"/>
  <c r="W36" i="4"/>
  <c r="W37" i="4"/>
  <c r="W76" i="4"/>
  <c r="X76" i="4" s="1"/>
  <c r="W75" i="4"/>
  <c r="X75" i="4" s="1"/>
  <c r="W74" i="4"/>
  <c r="W61" i="4"/>
  <c r="X61" i="4" s="1"/>
  <c r="V63" i="4"/>
  <c r="W62" i="4"/>
  <c r="X62" i="4" s="1"/>
  <c r="X63" i="4" l="1"/>
  <c r="X74" i="4"/>
  <c r="W63" i="4"/>
  <c r="V56" i="4" l="1"/>
  <c r="W55" i="4"/>
  <c r="X55" i="4" s="1"/>
  <c r="W54" i="4"/>
  <c r="X54" i="4" s="1"/>
  <c r="W13" i="4"/>
  <c r="X13" i="4" s="1"/>
  <c r="W14" i="4"/>
  <c r="X14" i="4" s="1"/>
  <c r="W15" i="4"/>
  <c r="X15" i="4" s="1"/>
  <c r="W16" i="4"/>
  <c r="X16" i="4" s="1"/>
  <c r="W17" i="4"/>
  <c r="X17" i="4" s="1"/>
  <c r="W18" i="4"/>
  <c r="X18" i="4" s="1"/>
  <c r="W19" i="4"/>
  <c r="X19" i="4" s="1"/>
  <c r="W20" i="4"/>
  <c r="X20" i="4" s="1"/>
  <c r="W21" i="4"/>
  <c r="X21" i="4" s="1"/>
  <c r="W22" i="4"/>
  <c r="X22" i="4" s="1"/>
  <c r="W23" i="4"/>
  <c r="X23" i="4" s="1"/>
  <c r="W24" i="4"/>
  <c r="X24" i="4" s="1"/>
  <c r="W25" i="4"/>
  <c r="X25" i="4" s="1"/>
  <c r="W26" i="4"/>
  <c r="X26" i="4" s="1"/>
  <c r="W27" i="4"/>
  <c r="X27" i="4" s="1"/>
  <c r="W28" i="4"/>
  <c r="X28" i="4" s="1"/>
  <c r="W29" i="4"/>
  <c r="X29" i="4" s="1"/>
  <c r="W30" i="4"/>
  <c r="X30" i="4" s="1"/>
  <c r="W31" i="4"/>
  <c r="X31" i="4" s="1"/>
  <c r="W32" i="4"/>
  <c r="X32" i="4" s="1"/>
  <c r="W33" i="4"/>
  <c r="X33" i="4" s="1"/>
  <c r="W34" i="4"/>
  <c r="X34" i="4" s="1"/>
  <c r="W35" i="4"/>
  <c r="X35" i="4" s="1"/>
  <c r="W38" i="4"/>
  <c r="X38" i="4" s="1"/>
  <c r="W39" i="4"/>
  <c r="X39" i="4" s="1"/>
  <c r="W40" i="4"/>
  <c r="X40" i="4" s="1"/>
  <c r="W41" i="4"/>
  <c r="X41" i="4" s="1"/>
  <c r="W42" i="4"/>
  <c r="X42" i="4" s="1"/>
  <c r="W43" i="4"/>
  <c r="X43" i="4" s="1"/>
  <c r="W44" i="4"/>
  <c r="X44" i="4" s="1"/>
  <c r="W45" i="4"/>
  <c r="X45" i="4" s="1"/>
  <c r="W46" i="4"/>
  <c r="X46" i="4" s="1"/>
  <c r="W12" i="4"/>
  <c r="X12" i="4" s="1"/>
  <c r="W11" i="4"/>
  <c r="X11" i="4" s="1"/>
  <c r="V47" i="4"/>
  <c r="R47" i="4"/>
  <c r="V69" i="4" l="1"/>
  <c r="X56" i="4"/>
  <c r="W56" i="4"/>
  <c r="X47" i="4"/>
  <c r="W47" i="4"/>
  <c r="P47" i="4"/>
  <c r="H47" i="4"/>
  <c r="K47" i="4"/>
  <c r="S47" i="4"/>
  <c r="M47" i="4"/>
  <c r="N47" i="4"/>
  <c r="Q47" i="4"/>
  <c r="X69" i="4" l="1"/>
  <c r="W69" i="4"/>
  <c r="T47" i="4"/>
  <c r="E47" i="4" l="1"/>
  <c r="F47" i="4"/>
  <c r="G47" i="4"/>
  <c r="I47" i="4"/>
  <c r="J47" i="4"/>
  <c r="L47" i="4"/>
  <c r="O47" i="4"/>
</calcChain>
</file>

<file path=xl/sharedStrings.xml><?xml version="1.0" encoding="utf-8"?>
<sst xmlns="http://schemas.openxmlformats.org/spreadsheetml/2006/main" count="191" uniqueCount="123">
  <si>
    <t>VDJ Krásné Loučky</t>
  </si>
  <si>
    <t>ČS Brožíkova</t>
  </si>
  <si>
    <t>VDJ Brožíkova</t>
  </si>
  <si>
    <t>ČS Městská</t>
  </si>
  <si>
    <t>VDJ Cvilín</t>
  </si>
  <si>
    <t>ČS Ježník</t>
  </si>
  <si>
    <t>VDJ Ježník</t>
  </si>
  <si>
    <t>ČS Kostelec</t>
  </si>
  <si>
    <t>VDJ Kostelec</t>
  </si>
  <si>
    <t>ČS Radim</t>
  </si>
  <si>
    <t>VDJ Radim</t>
  </si>
  <si>
    <t>VDJ Brantice</t>
  </si>
  <si>
    <t>Vrt SJ1</t>
  </si>
  <si>
    <t>Vrt SJ2</t>
  </si>
  <si>
    <t>Vrt SJ3</t>
  </si>
  <si>
    <t>Vrt H1</t>
  </si>
  <si>
    <t>Vrt V1A</t>
  </si>
  <si>
    <t>Vrt V2</t>
  </si>
  <si>
    <t>Vrt JS6A</t>
  </si>
  <si>
    <t>Vrt JS7</t>
  </si>
  <si>
    <t>Vrt JS8</t>
  </si>
  <si>
    <t>Vrt PV3</t>
  </si>
  <si>
    <t>Vrt PV4</t>
  </si>
  <si>
    <t>Vrt V</t>
  </si>
  <si>
    <t>Vrt VII</t>
  </si>
  <si>
    <t>Vrt PV7</t>
  </si>
  <si>
    <t>Vrt PV10</t>
  </si>
  <si>
    <t>ČS Guntramovice</t>
  </si>
  <si>
    <t>Kategorie</t>
  </si>
  <si>
    <t>Kamerový systém</t>
  </si>
  <si>
    <t>Lokalita</t>
  </si>
  <si>
    <t>Opavice</t>
  </si>
  <si>
    <t>Kostelec</t>
  </si>
  <si>
    <t>VDJ Bezručův vrch</t>
  </si>
  <si>
    <t>Vodojem</t>
  </si>
  <si>
    <t>Název objektu</t>
  </si>
  <si>
    <t>Pevná kamera</t>
  </si>
  <si>
    <t>Vnitřní</t>
  </si>
  <si>
    <t>Vnější</t>
  </si>
  <si>
    <t>EZS ústředna</t>
  </si>
  <si>
    <t>PIR</t>
  </si>
  <si>
    <t>UPS</t>
  </si>
  <si>
    <t>Čerpací stanice</t>
  </si>
  <si>
    <t>ČS Chomýž</t>
  </si>
  <si>
    <t>Vrt</t>
  </si>
  <si>
    <t>DSP ÚV Z. Opavice</t>
  </si>
  <si>
    <t>Úpravna vody</t>
  </si>
  <si>
    <t>Chomýž</t>
  </si>
  <si>
    <t>Krnov</t>
  </si>
  <si>
    <t>Ústředí</t>
  </si>
  <si>
    <t>Radim</t>
  </si>
  <si>
    <t>Brantice</t>
  </si>
  <si>
    <t>Guntramovice</t>
  </si>
  <si>
    <t>Ježník</t>
  </si>
  <si>
    <t>Cvilín</t>
  </si>
  <si>
    <t>Krásné Loučky</t>
  </si>
  <si>
    <t>Siréna</t>
  </si>
  <si>
    <t>Výstražná tabulka</t>
  </si>
  <si>
    <t>Mg. Kontakt</t>
  </si>
  <si>
    <t>PTZ</t>
  </si>
  <si>
    <t>Ústředí KVaK</t>
  </si>
  <si>
    <t>LTE router</t>
  </si>
  <si>
    <t>Implementace, kabeláž, ostatní náklady</t>
  </si>
  <si>
    <t>UPS 4kVA</t>
  </si>
  <si>
    <t>NVR 4 vstupy</t>
  </si>
  <si>
    <t>NVR 16 vstupů</t>
  </si>
  <si>
    <t>VPN koncentrátor</t>
  </si>
  <si>
    <t xml:space="preserve">EZS ústředna </t>
  </si>
  <si>
    <t>8-16</t>
  </si>
  <si>
    <t>8-32</t>
  </si>
  <si>
    <t>Router</t>
  </si>
  <si>
    <t xml:space="preserve">UPS </t>
  </si>
  <si>
    <t>1 kVA</t>
  </si>
  <si>
    <t>2 kVA</t>
  </si>
  <si>
    <t>Celkem kusů</t>
  </si>
  <si>
    <t>Celkový počet požadovaných dodávek na jednotlivé lokality</t>
  </si>
  <si>
    <t>Dohledové pracoviště</t>
  </si>
  <si>
    <t>Centrální server</t>
  </si>
  <si>
    <t>Řídící video SW</t>
  </si>
  <si>
    <t>Pracovní stanice</t>
  </si>
  <si>
    <t>Monitor 27"</t>
  </si>
  <si>
    <t>Monitor 46"</t>
  </si>
  <si>
    <t>PTZ klávesnice</t>
  </si>
  <si>
    <t>Klávesnice + myš</t>
  </si>
  <si>
    <t>SMS brána</t>
  </si>
  <si>
    <t>Rack 27U</t>
  </si>
  <si>
    <t>Implementace dohledu</t>
  </si>
  <si>
    <t>DPH 21%</t>
  </si>
  <si>
    <t>Cena za kompletní dodávku objektu bez DPH</t>
  </si>
  <si>
    <t>Cena za kompletní dodávku objektu s DPH</t>
  </si>
  <si>
    <t>Cena za kompletní dodávku dohledu bez DPH</t>
  </si>
  <si>
    <t>Cena za kompletní dodávku dohledu s DPH</t>
  </si>
  <si>
    <t>Zabezpečené lokality</t>
  </si>
  <si>
    <t>Switch 24x 1Gbit</t>
  </si>
  <si>
    <t>ČOV Krnov</t>
  </si>
  <si>
    <t>průmyslový</t>
  </si>
  <si>
    <t>Switch 
8x 1Gbit</t>
  </si>
  <si>
    <t>Nabídková cena investiční (hardware, software, implementace, integrace) bez DPH</t>
  </si>
  <si>
    <t>Nabídková cena investiční (hardware, software, implementace, integrace) s DPH</t>
  </si>
  <si>
    <t>Ostatní náklady</t>
  </si>
  <si>
    <t>Školení a dokumentace</t>
  </si>
  <si>
    <t>Typ nákladu</t>
  </si>
  <si>
    <t>Ostatní náklady (Projektové řízení, doprava, atp.)</t>
  </si>
  <si>
    <t>Cena za ostatní náklady a školení bez DPH</t>
  </si>
  <si>
    <t>Cena za ostatní náklady a školení s DPH</t>
  </si>
  <si>
    <t>Kalkulace nabídkové ceny</t>
  </si>
  <si>
    <t xml:space="preserve">Hodinová sazba za konzultaci </t>
  </si>
  <si>
    <t>Jednotková cena za provádění systémové podpory</t>
  </si>
  <si>
    <t xml:space="preserve">Jednotková cena za přepravní náklady servisního technika do místa plnění u zadavatele </t>
  </si>
  <si>
    <t>Podpora</t>
  </si>
  <si>
    <t xml:space="preserve">Typ </t>
  </si>
  <si>
    <t>Serverové technologie</t>
  </si>
  <si>
    <t>Cena za 1 hodinu bez DPH</t>
  </si>
  <si>
    <t>Cena za 1 hodinu s DPH</t>
  </si>
  <si>
    <t>P5 K 2.7.1</t>
  </si>
  <si>
    <t>P5 K 2.7.2</t>
  </si>
  <si>
    <t>P5 K 2.7.3</t>
  </si>
  <si>
    <t>P5 K 2.7.4</t>
  </si>
  <si>
    <t>P5 K 2.7.5</t>
  </si>
  <si>
    <t>P5 K 2.7.8</t>
  </si>
  <si>
    <t>Vrt ZO-1</t>
  </si>
  <si>
    <t>Vrt ZO-2</t>
  </si>
  <si>
    <t>VDJ TRN Ježník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</si>
</sst>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Kč&quot;_-;\-* #,##0.00\ &quot;Kč&quot;_-;_-* &quot;-&quot;??\ &quot;Kč&quot;_-;_-@_-"/>
    <numFmt numFmtId="164" formatCode="_-* #,##0\ &quot;Kč&quot;_-;\-* #,##0\ &quot;Kč&quot;_-;_-* &quot;-&quot;??\ &quot;Kč&quot;_-;_-@_-"/>
  </numFmts>
  <fonts count="14" x14ac:knownFonts="1">
    <font>
      <sz val="10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sz val="10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6"/>
      <name val="Arial"/>
      <family val="2"/>
      <charset val="238"/>
    </font>
    <font>
      <b/>
      <sz val="9"/>
      <color theme="1"/>
      <name val="Arial"/>
      <family val="2"/>
      <charset val="238"/>
    </font>
    <font>
      <b/>
      <sz val="8"/>
      <color theme="1"/>
      <name val="Arial"/>
      <family val="2"/>
      <charset val="238"/>
    </font>
    <font>
      <b/>
      <sz val="10"/>
      <color theme="0"/>
      <name val="Arial"/>
      <family val="2"/>
      <charset val="238"/>
    </font>
    <font>
      <b/>
      <sz val="18"/>
      <color theme="1"/>
      <name val="Arial"/>
      <family val="2"/>
      <charset val="238"/>
    </font>
    <font>
      <b/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1"/>
      <color theme="0"/>
      <name val="Arial"/>
      <family val="2"/>
      <charset val="238"/>
    </font>
    <font>
      <b/>
      <sz val="14"/>
      <color theme="1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42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214">
    <xf numFmtId="0" fontId="0" fillId="0" borderId="0" xfId="0"/>
    <xf numFmtId="0" fontId="0" fillId="0" borderId="0" xfId="0"/>
    <xf numFmtId="0" fontId="0" fillId="0" borderId="0" xfId="0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20" xfId="0" applyBorder="1"/>
    <xf numFmtId="0" fontId="0" fillId="0" borderId="21" xfId="0" applyBorder="1" applyAlignment="1">
      <alignment horizontal="center" vertical="center"/>
    </xf>
    <xf numFmtId="0" fontId="0" fillId="0" borderId="6" xfId="0" applyBorder="1"/>
    <xf numFmtId="0" fontId="0" fillId="0" borderId="8" xfId="0" applyBorder="1"/>
    <xf numFmtId="0" fontId="0" fillId="0" borderId="9" xfId="0" applyBorder="1"/>
    <xf numFmtId="0" fontId="0" fillId="0" borderId="4" xfId="0" applyFill="1" applyBorder="1"/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4" fillId="2" borderId="21" xfId="0" applyFont="1" applyFill="1" applyBorder="1"/>
    <xf numFmtId="0" fontId="4" fillId="2" borderId="1" xfId="0" applyFont="1" applyFill="1" applyBorder="1"/>
    <xf numFmtId="0" fontId="4" fillId="2" borderId="2" xfId="0" applyFont="1" applyFill="1" applyBorder="1"/>
    <xf numFmtId="0" fontId="4" fillId="0" borderId="1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11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0" xfId="0" applyBorder="1" applyAlignment="1">
      <alignment wrapText="1"/>
    </xf>
    <xf numFmtId="0" fontId="0" fillId="0" borderId="0" xfId="0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0" fillId="0" borderId="3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4" fillId="0" borderId="41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9" fillId="0" borderId="0" xfId="0" applyFont="1"/>
    <xf numFmtId="0" fontId="0" fillId="0" borderId="44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0" fillId="3" borderId="39" xfId="0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/>
    </xf>
    <xf numFmtId="0" fontId="2" fillId="0" borderId="42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43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0" fillId="0" borderId="11" xfId="0" applyBorder="1" applyAlignment="1">
      <alignment wrapText="1"/>
    </xf>
    <xf numFmtId="0" fontId="0" fillId="0" borderId="15" xfId="0" applyBorder="1" applyAlignment="1">
      <alignment wrapText="1"/>
    </xf>
    <xf numFmtId="0" fontId="0" fillId="0" borderId="23" xfId="0" applyBorder="1" applyAlignment="1">
      <alignment wrapText="1"/>
    </xf>
    <xf numFmtId="0" fontId="0" fillId="0" borderId="24" xfId="0" applyBorder="1" applyAlignment="1">
      <alignment wrapText="1"/>
    </xf>
    <xf numFmtId="0" fontId="0" fillId="0" borderId="25" xfId="0" applyBorder="1" applyAlignment="1">
      <alignment wrapText="1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 wrapText="1"/>
    </xf>
    <xf numFmtId="0" fontId="0" fillId="0" borderId="15" xfId="0" applyBorder="1"/>
    <xf numFmtId="0" fontId="0" fillId="0" borderId="11" xfId="0" applyBorder="1"/>
    <xf numFmtId="0" fontId="0" fillId="0" borderId="39" xfId="0" applyBorder="1"/>
    <xf numFmtId="164" fontId="0" fillId="0" borderId="37" xfId="1" applyNumberFormat="1" applyFont="1" applyBorder="1"/>
    <xf numFmtId="164" fontId="0" fillId="0" borderId="36" xfId="1" applyNumberFormat="1" applyFont="1" applyBorder="1"/>
    <xf numFmtId="164" fontId="0" fillId="0" borderId="38" xfId="1" applyNumberFormat="1" applyFont="1" applyBorder="1"/>
    <xf numFmtId="164" fontId="0" fillId="0" borderId="6" xfId="1" applyNumberFormat="1" applyFont="1" applyBorder="1"/>
    <xf numFmtId="164" fontId="0" fillId="0" borderId="1" xfId="1" applyNumberFormat="1" applyFont="1" applyBorder="1"/>
    <xf numFmtId="164" fontId="0" fillId="0" borderId="7" xfId="1" applyNumberFormat="1" applyFont="1" applyBorder="1"/>
    <xf numFmtId="164" fontId="0" fillId="0" borderId="8" xfId="1" applyNumberFormat="1" applyFont="1" applyBorder="1"/>
    <xf numFmtId="164" fontId="0" fillId="0" borderId="9" xfId="1" applyNumberFormat="1" applyFont="1" applyBorder="1"/>
    <xf numFmtId="164" fontId="0" fillId="0" borderId="10" xfId="1" applyNumberFormat="1" applyFont="1" applyBorder="1"/>
    <xf numFmtId="0" fontId="0" fillId="0" borderId="0" xfId="0" applyBorder="1" applyAlignment="1">
      <alignment horizontal="left" vertical="center" wrapText="1"/>
    </xf>
    <xf numFmtId="0" fontId="4" fillId="2" borderId="21" xfId="0" applyFont="1" applyFill="1" applyBorder="1" applyAlignment="1">
      <alignment vertical="center"/>
    </xf>
    <xf numFmtId="0" fontId="2" fillId="3" borderId="21" xfId="0" applyFont="1" applyFill="1" applyBorder="1" applyAlignment="1">
      <alignment horizontal="center" vertical="center"/>
    </xf>
    <xf numFmtId="0" fontId="5" fillId="3" borderId="22" xfId="0" applyFont="1" applyFill="1" applyBorder="1" applyAlignment="1">
      <alignment horizontal="center" vertical="center"/>
    </xf>
    <xf numFmtId="0" fontId="0" fillId="0" borderId="8" xfId="0" applyBorder="1" applyAlignment="1">
      <alignment horizontal="left" vertical="center" wrapText="1"/>
    </xf>
    <xf numFmtId="0" fontId="2" fillId="3" borderId="9" xfId="0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horizontal="center" vertical="center"/>
    </xf>
    <xf numFmtId="0" fontId="4" fillId="0" borderId="9" xfId="0" applyFont="1" applyBorder="1" applyAlignment="1">
      <alignment horizontal="left" vertical="center"/>
    </xf>
    <xf numFmtId="164" fontId="0" fillId="0" borderId="20" xfId="1" applyNumberFormat="1" applyFont="1" applyBorder="1"/>
    <xf numFmtId="164" fontId="0" fillId="0" borderId="21" xfId="1" applyNumberFormat="1" applyFont="1" applyBorder="1"/>
    <xf numFmtId="164" fontId="0" fillId="0" borderId="22" xfId="1" applyNumberFormat="1" applyFont="1" applyBorder="1"/>
    <xf numFmtId="0" fontId="7" fillId="0" borderId="9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164" fontId="8" fillId="4" borderId="16" xfId="1" applyNumberFormat="1" applyFont="1" applyFill="1" applyBorder="1"/>
    <xf numFmtId="164" fontId="8" fillId="4" borderId="17" xfId="1" applyNumberFormat="1" applyFont="1" applyFill="1" applyBorder="1"/>
    <xf numFmtId="164" fontId="8" fillId="4" borderId="18" xfId="1" applyNumberFormat="1" applyFont="1" applyFill="1" applyBorder="1"/>
    <xf numFmtId="164" fontId="12" fillId="4" borderId="16" xfId="1" applyNumberFormat="1" applyFont="1" applyFill="1" applyBorder="1"/>
    <xf numFmtId="164" fontId="12" fillId="4" borderId="17" xfId="1" applyNumberFormat="1" applyFont="1" applyFill="1" applyBorder="1"/>
    <xf numFmtId="164" fontId="12" fillId="4" borderId="18" xfId="1" applyNumberFormat="1" applyFont="1" applyFill="1" applyBorder="1"/>
    <xf numFmtId="164" fontId="0" fillId="0" borderId="16" xfId="1" applyNumberFormat="1" applyFont="1" applyBorder="1"/>
    <xf numFmtId="164" fontId="0" fillId="0" borderId="17" xfId="1" applyNumberFormat="1" applyFont="1" applyBorder="1"/>
    <xf numFmtId="164" fontId="0" fillId="0" borderId="18" xfId="1" applyNumberFormat="1" applyFont="1" applyBorder="1"/>
    <xf numFmtId="0" fontId="0" fillId="0" borderId="20" xfId="0" applyBorder="1" applyAlignment="1">
      <alignment vertical="center" wrapText="1"/>
    </xf>
    <xf numFmtId="0" fontId="0" fillId="0" borderId="40" xfId="0" applyBorder="1" applyAlignment="1">
      <alignment horizontal="center" vertical="center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vertical="center" wrapText="1"/>
    </xf>
    <xf numFmtId="0" fontId="4" fillId="0" borderId="24" xfId="0" applyFont="1" applyBorder="1" applyAlignment="1">
      <alignment vertical="center" wrapText="1"/>
    </xf>
    <xf numFmtId="0" fontId="13" fillId="0" borderId="0" xfId="0" applyFont="1"/>
    <xf numFmtId="0" fontId="1" fillId="0" borderId="0" xfId="0" applyFont="1"/>
    <xf numFmtId="164" fontId="0" fillId="0" borderId="15" xfId="1" applyNumberFormat="1" applyFont="1" applyBorder="1"/>
    <xf numFmtId="164" fontId="0" fillId="0" borderId="11" xfId="1" applyNumberFormat="1" applyFont="1" applyBorder="1"/>
    <xf numFmtId="164" fontId="0" fillId="0" borderId="39" xfId="1" applyNumberFormat="1" applyFont="1" applyBorder="1"/>
    <xf numFmtId="164" fontId="8" fillId="4" borderId="23" xfId="1" applyNumberFormat="1" applyFont="1" applyFill="1" applyBorder="1"/>
    <xf numFmtId="164" fontId="8" fillId="4" borderId="24" xfId="1" applyNumberFormat="1" applyFont="1" applyFill="1" applyBorder="1"/>
    <xf numFmtId="164" fontId="8" fillId="4" borderId="25" xfId="1" applyNumberFormat="1" applyFont="1" applyFill="1" applyBorder="1"/>
    <xf numFmtId="0" fontId="0" fillId="0" borderId="13" xfId="0" applyBorder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4" fillId="5" borderId="6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4" fillId="5" borderId="7" xfId="0" applyFont="1" applyFill="1" applyBorder="1" applyAlignment="1">
      <alignment horizontal="center" vertical="center" wrapText="1"/>
    </xf>
    <xf numFmtId="0" fontId="0" fillId="5" borderId="16" xfId="0" applyFill="1" applyBorder="1" applyAlignment="1">
      <alignment horizontal="center" vertical="center" wrapText="1"/>
    </xf>
    <xf numFmtId="0" fontId="0" fillId="5" borderId="17" xfId="0" applyFill="1" applyBorder="1" applyAlignment="1">
      <alignment horizontal="center" vertical="center" wrapText="1"/>
    </xf>
    <xf numFmtId="0" fontId="0" fillId="5" borderId="18" xfId="0" applyFill="1" applyBorder="1" applyAlignment="1">
      <alignment horizontal="center" vertical="center" wrapText="1"/>
    </xf>
    <xf numFmtId="0" fontId="2" fillId="5" borderId="37" xfId="0" applyFont="1" applyFill="1" applyBorder="1" applyAlignment="1">
      <alignment horizontal="center" vertical="center"/>
    </xf>
    <xf numFmtId="0" fontId="2" fillId="5" borderId="36" xfId="0" applyFont="1" applyFill="1" applyBorder="1" applyAlignment="1">
      <alignment horizontal="center" vertical="center"/>
    </xf>
    <xf numFmtId="0" fontId="2" fillId="5" borderId="38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2" fillId="5" borderId="7" xfId="0" applyFont="1" applyFill="1" applyBorder="1" applyAlignment="1">
      <alignment horizontal="center" vertical="center"/>
    </xf>
    <xf numFmtId="0" fontId="2" fillId="5" borderId="8" xfId="0" applyFont="1" applyFill="1" applyBorder="1" applyAlignment="1">
      <alignment horizontal="center" vertical="center"/>
    </xf>
    <xf numFmtId="0" fontId="2" fillId="5" borderId="9" xfId="0" applyFont="1" applyFill="1" applyBorder="1" applyAlignment="1">
      <alignment horizontal="center" vertical="center"/>
    </xf>
    <xf numFmtId="0" fontId="2" fillId="5" borderId="10" xfId="0" applyFont="1" applyFill="1" applyBorder="1" applyAlignment="1">
      <alignment horizontal="center" vertical="center"/>
    </xf>
    <xf numFmtId="0" fontId="4" fillId="5" borderId="45" xfId="0" applyFont="1" applyFill="1" applyBorder="1" applyAlignment="1">
      <alignment horizontal="center" vertical="center" wrapText="1"/>
    </xf>
    <xf numFmtId="0" fontId="4" fillId="5" borderId="46" xfId="0" applyFont="1" applyFill="1" applyBorder="1" applyAlignment="1">
      <alignment horizontal="center" vertical="center" wrapText="1"/>
    </xf>
    <xf numFmtId="0" fontId="4" fillId="5" borderId="47" xfId="0" applyFont="1" applyFill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48" xfId="0" applyFont="1" applyBorder="1" applyAlignment="1">
      <alignment horizontal="center" vertical="center" wrapText="1"/>
    </xf>
    <xf numFmtId="0" fontId="4" fillId="0" borderId="46" xfId="0" applyFont="1" applyBorder="1" applyAlignment="1">
      <alignment horizontal="center" vertical="center" wrapText="1"/>
    </xf>
    <xf numFmtId="0" fontId="6" fillId="0" borderId="46" xfId="0" applyFont="1" applyBorder="1" applyAlignment="1">
      <alignment horizontal="center" vertical="center" wrapText="1"/>
    </xf>
    <xf numFmtId="0" fontId="7" fillId="0" borderId="46" xfId="0" applyFont="1" applyBorder="1" applyAlignment="1">
      <alignment horizontal="center" vertical="center" wrapText="1"/>
    </xf>
    <xf numFmtId="0" fontId="4" fillId="0" borderId="47" xfId="0" applyFont="1" applyBorder="1" applyAlignment="1">
      <alignment horizontal="center" vertical="center" wrapText="1"/>
    </xf>
    <xf numFmtId="14" fontId="6" fillId="5" borderId="8" xfId="0" applyNumberFormat="1" applyFont="1" applyFill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6" fillId="5" borderId="30" xfId="0" applyFont="1" applyFill="1" applyBorder="1" applyAlignment="1">
      <alignment horizontal="center" vertical="center" wrapText="1"/>
    </xf>
    <xf numFmtId="0" fontId="6" fillId="5" borderId="50" xfId="0" applyFont="1" applyFill="1" applyBorder="1" applyAlignment="1">
      <alignment horizontal="center" vertical="center" wrapText="1"/>
    </xf>
    <xf numFmtId="17" fontId="6" fillId="5" borderId="49" xfId="0" quotePrefix="1" applyNumberFormat="1" applyFont="1" applyFill="1" applyBorder="1" applyAlignment="1">
      <alignment horizontal="center" vertical="center" wrapText="1"/>
    </xf>
    <xf numFmtId="17" fontId="6" fillId="5" borderId="19" xfId="0" quotePrefix="1" applyNumberFormat="1" applyFont="1" applyFill="1" applyBorder="1" applyAlignment="1">
      <alignment horizontal="center" vertical="center" wrapText="1"/>
    </xf>
    <xf numFmtId="17" fontId="6" fillId="5" borderId="50" xfId="0" quotePrefix="1" applyNumberFormat="1" applyFont="1" applyFill="1" applyBorder="1" applyAlignment="1">
      <alignment horizontal="center" vertical="center" wrapText="1"/>
    </xf>
    <xf numFmtId="0" fontId="4" fillId="0" borderId="13" xfId="0" applyFont="1" applyBorder="1" applyAlignment="1">
      <alignment horizontal="left" vertical="center" wrapText="1"/>
    </xf>
    <xf numFmtId="0" fontId="4" fillId="0" borderId="14" xfId="0" applyFont="1" applyBorder="1" applyAlignment="1">
      <alignment horizontal="left" vertical="center" wrapText="1"/>
    </xf>
    <xf numFmtId="0" fontId="4" fillId="0" borderId="40" xfId="0" applyFont="1" applyBorder="1" applyAlignment="1">
      <alignment horizontal="left" vertical="center" wrapText="1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20" xfId="0" applyBorder="1" applyAlignment="1">
      <alignment horizontal="left" vertical="center"/>
    </xf>
    <xf numFmtId="0" fontId="0" fillId="0" borderId="21" xfId="0" applyBorder="1" applyAlignment="1">
      <alignment horizontal="left" vertical="center"/>
    </xf>
    <xf numFmtId="0" fontId="0" fillId="0" borderId="22" xfId="0" applyBorder="1" applyAlignment="1">
      <alignment horizontal="left" vertical="center"/>
    </xf>
    <xf numFmtId="0" fontId="0" fillId="0" borderId="6" xfId="0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0" fillId="0" borderId="37" xfId="0" applyBorder="1" applyAlignment="1">
      <alignment horizontal="left" vertical="center"/>
    </xf>
    <xf numFmtId="0" fontId="0" fillId="0" borderId="36" xfId="0" applyBorder="1" applyAlignment="1">
      <alignment horizontal="left" vertical="center"/>
    </xf>
    <xf numFmtId="0" fontId="0" fillId="0" borderId="38" xfId="0" applyBorder="1" applyAlignment="1">
      <alignment horizontal="left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6" fillId="0" borderId="2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0" fillId="3" borderId="14" xfId="0" applyFont="1" applyFill="1" applyBorder="1" applyAlignment="1">
      <alignment horizontal="center" vertical="center" wrapText="1"/>
    </xf>
    <xf numFmtId="0" fontId="10" fillId="3" borderId="11" xfId="0" applyFont="1" applyFill="1" applyBorder="1" applyAlignment="1">
      <alignment horizontal="center" vertical="center" wrapText="1"/>
    </xf>
    <xf numFmtId="0" fontId="10" fillId="3" borderId="17" xfId="0" applyFont="1" applyFill="1" applyBorder="1" applyAlignment="1">
      <alignment horizontal="center" vertical="center" wrapText="1"/>
    </xf>
    <xf numFmtId="0" fontId="6" fillId="0" borderId="49" xfId="0" applyFont="1" applyBorder="1" applyAlignment="1">
      <alignment horizontal="center" vertical="center" wrapText="1"/>
    </xf>
    <xf numFmtId="0" fontId="6" fillId="0" borderId="43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40" xfId="0" applyFont="1" applyBorder="1" applyAlignment="1">
      <alignment horizontal="center" vertical="center" wrapText="1"/>
    </xf>
    <xf numFmtId="0" fontId="4" fillId="0" borderId="39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11" fillId="3" borderId="14" xfId="0" applyFont="1" applyFill="1" applyBorder="1" applyAlignment="1">
      <alignment horizontal="center" vertical="center" wrapText="1"/>
    </xf>
    <xf numFmtId="0" fontId="11" fillId="3" borderId="11" xfId="0" applyFont="1" applyFill="1" applyBorder="1" applyAlignment="1">
      <alignment horizontal="center" vertical="center" wrapText="1"/>
    </xf>
    <xf numFmtId="0" fontId="11" fillId="3" borderId="17" xfId="0" applyFont="1" applyFill="1" applyBorder="1" applyAlignment="1">
      <alignment horizontal="center" vertical="center" wrapText="1"/>
    </xf>
    <xf numFmtId="0" fontId="10" fillId="3" borderId="2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10" fillId="3" borderId="9" xfId="0" applyFont="1" applyFill="1" applyBorder="1" applyAlignment="1">
      <alignment horizontal="center" vertical="center" wrapText="1"/>
    </xf>
    <xf numFmtId="0" fontId="4" fillId="3" borderId="22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 wrapText="1"/>
    </xf>
    <xf numFmtId="0" fontId="4" fillId="5" borderId="20" xfId="0" applyFont="1" applyFill="1" applyBorder="1" applyAlignment="1">
      <alignment horizontal="center" vertical="center" wrapText="1"/>
    </xf>
    <xf numFmtId="0" fontId="4" fillId="5" borderId="21" xfId="0" applyFont="1" applyFill="1" applyBorder="1" applyAlignment="1">
      <alignment horizontal="center" vertical="center" wrapText="1"/>
    </xf>
    <xf numFmtId="0" fontId="4" fillId="5" borderId="22" xfId="0" applyFont="1" applyFill="1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4" fillId="0" borderId="32" xfId="0" applyFont="1" applyBorder="1" applyAlignment="1">
      <alignment horizontal="center" vertical="center" wrapText="1"/>
    </xf>
    <xf numFmtId="0" fontId="4" fillId="0" borderId="33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</cellXfs>
  <cellStyles count="2">
    <cellStyle name="Měna" xfId="1" builtinId="4"/>
    <cellStyle name="Normální" xfId="0" builtinId="0"/>
  </cellStyles>
  <dxfs count="0"/>
  <tableStyles count="0" defaultTableStyle="TableStyleMedium2" defaultPivotStyle="PivotStyleLight16"/>
  <colors>
    <mruColors>
      <color rgb="FFFFFFFF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85"/>
  <sheetViews>
    <sheetView tabSelected="1" topLeftCell="A7" workbookViewId="0">
      <selection activeCell="C18" sqref="C18"/>
    </sheetView>
  </sheetViews>
  <sheetFormatPr defaultColWidth="14.42578125" defaultRowHeight="12.75" x14ac:dyDescent="0.2"/>
  <cols>
    <col min="1" max="1" width="7.140625" style="1" customWidth="1"/>
    <col min="3" max="3" width="20.28515625" customWidth="1"/>
    <col min="5" max="5" width="8.85546875" customWidth="1"/>
    <col min="6" max="6" width="8.7109375" customWidth="1"/>
    <col min="7" max="7" width="8.85546875" customWidth="1"/>
    <col min="8" max="8" width="8" style="1" customWidth="1"/>
    <col min="9" max="9" width="8.85546875" customWidth="1"/>
    <col min="10" max="10" width="10.85546875" customWidth="1"/>
    <col min="11" max="11" width="10.85546875" style="1" customWidth="1"/>
    <col min="12" max="12" width="10.140625" customWidth="1"/>
    <col min="13" max="13" width="9.85546875" style="1" customWidth="1"/>
    <col min="14" max="14" width="8.140625" style="1" customWidth="1"/>
    <col min="15" max="15" width="6.140625" bestFit="1" customWidth="1"/>
    <col min="16" max="16" width="6.42578125" style="1" customWidth="1"/>
    <col min="17" max="17" width="9.140625" style="1" customWidth="1"/>
    <col min="18" max="18" width="10" style="1" customWidth="1"/>
    <col min="19" max="19" width="12.42578125" style="1" customWidth="1"/>
    <col min="20" max="20" width="10" style="2" customWidth="1"/>
    <col min="21" max="21" width="4.28515625" customWidth="1"/>
    <col min="22" max="22" width="16.5703125" customWidth="1"/>
    <col min="24" max="24" width="16.28515625" customWidth="1"/>
  </cols>
  <sheetData>
    <row r="1" spans="2:24" s="1" customFormat="1" x14ac:dyDescent="0.2">
      <c r="T1" s="2"/>
    </row>
    <row r="2" spans="2:24" s="1" customFormat="1" ht="23.25" x14ac:dyDescent="0.35">
      <c r="B2" s="37" t="s">
        <v>105</v>
      </c>
      <c r="T2" s="2"/>
    </row>
    <row r="3" spans="2:24" s="1" customFormat="1" ht="15.75" x14ac:dyDescent="0.25">
      <c r="B3" s="102" t="s">
        <v>75</v>
      </c>
      <c r="T3" s="2"/>
    </row>
    <row r="4" spans="2:24" s="1" customFormat="1" x14ac:dyDescent="0.2">
      <c r="T4" s="2"/>
    </row>
    <row r="5" spans="2:24" s="1" customFormat="1" ht="18.75" thickBot="1" x14ac:dyDescent="0.3">
      <c r="B5" s="101" t="s">
        <v>92</v>
      </c>
      <c r="T5" s="2"/>
    </row>
    <row r="6" spans="2:24" s="18" customFormat="1" ht="12.75" customHeight="1" x14ac:dyDescent="0.2">
      <c r="B6" s="206" t="s">
        <v>28</v>
      </c>
      <c r="C6" s="182" t="s">
        <v>35</v>
      </c>
      <c r="D6" s="209" t="s">
        <v>30</v>
      </c>
      <c r="E6" s="197" t="s">
        <v>29</v>
      </c>
      <c r="F6" s="198"/>
      <c r="G6" s="198"/>
      <c r="H6" s="199"/>
      <c r="I6" s="17" t="s">
        <v>70</v>
      </c>
      <c r="J6" s="197" t="s">
        <v>39</v>
      </c>
      <c r="K6" s="198"/>
      <c r="L6" s="198"/>
      <c r="M6" s="198"/>
      <c r="N6" s="199"/>
      <c r="O6" s="35" t="s">
        <v>71</v>
      </c>
      <c r="P6" s="36" t="s">
        <v>41</v>
      </c>
      <c r="Q6" s="163" t="s">
        <v>93</v>
      </c>
      <c r="R6" s="163" t="s">
        <v>96</v>
      </c>
      <c r="S6" s="212" t="s">
        <v>62</v>
      </c>
      <c r="T6" s="176" t="s">
        <v>57</v>
      </c>
      <c r="V6" s="179" t="s">
        <v>88</v>
      </c>
      <c r="W6" s="182" t="s">
        <v>87</v>
      </c>
      <c r="X6" s="185" t="s">
        <v>89</v>
      </c>
    </row>
    <row r="7" spans="2:24" s="18" customFormat="1" ht="29.25" customHeight="1" x14ac:dyDescent="0.2">
      <c r="B7" s="207"/>
      <c r="C7" s="183"/>
      <c r="D7" s="210"/>
      <c r="E7" s="111" t="s">
        <v>59</v>
      </c>
      <c r="F7" s="112" t="s">
        <v>36</v>
      </c>
      <c r="G7" s="112" t="s">
        <v>64</v>
      </c>
      <c r="H7" s="113" t="s">
        <v>65</v>
      </c>
      <c r="I7" s="40" t="s">
        <v>61</v>
      </c>
      <c r="J7" s="111" t="s">
        <v>67</v>
      </c>
      <c r="K7" s="112" t="s">
        <v>39</v>
      </c>
      <c r="L7" s="112" t="s">
        <v>40</v>
      </c>
      <c r="M7" s="112" t="s">
        <v>58</v>
      </c>
      <c r="N7" s="113" t="s">
        <v>56</v>
      </c>
      <c r="O7" s="61" t="s">
        <v>72</v>
      </c>
      <c r="P7" s="23" t="s">
        <v>73</v>
      </c>
      <c r="Q7" s="164"/>
      <c r="R7" s="164"/>
      <c r="S7" s="213"/>
      <c r="T7" s="177"/>
      <c r="V7" s="180"/>
      <c r="W7" s="183"/>
      <c r="X7" s="186"/>
    </row>
    <row r="8" spans="2:24" s="18" customFormat="1" ht="13.5" customHeight="1" x14ac:dyDescent="0.2">
      <c r="B8" s="207"/>
      <c r="C8" s="183"/>
      <c r="D8" s="210"/>
      <c r="E8" s="126" t="s">
        <v>38</v>
      </c>
      <c r="F8" s="127" t="s">
        <v>37</v>
      </c>
      <c r="G8" s="127"/>
      <c r="H8" s="128"/>
      <c r="I8" s="129"/>
      <c r="J8" s="126" t="s">
        <v>68</v>
      </c>
      <c r="K8" s="127" t="s">
        <v>69</v>
      </c>
      <c r="L8" s="127"/>
      <c r="M8" s="127"/>
      <c r="N8" s="128"/>
      <c r="O8" s="130"/>
      <c r="P8" s="131"/>
      <c r="Q8" s="132"/>
      <c r="R8" s="133" t="s">
        <v>95</v>
      </c>
      <c r="S8" s="133"/>
      <c r="T8" s="134"/>
      <c r="V8" s="180"/>
      <c r="W8" s="183"/>
      <c r="X8" s="186"/>
    </row>
    <row r="9" spans="2:24" s="18" customFormat="1" ht="14.25" customHeight="1" thickBot="1" x14ac:dyDescent="0.25">
      <c r="B9" s="208"/>
      <c r="C9" s="184"/>
      <c r="D9" s="211"/>
      <c r="E9" s="135" t="s">
        <v>114</v>
      </c>
      <c r="F9" s="135" t="s">
        <v>115</v>
      </c>
      <c r="G9" s="137" t="s">
        <v>118</v>
      </c>
      <c r="H9" s="138"/>
      <c r="I9" s="136" t="s">
        <v>117</v>
      </c>
      <c r="J9" s="139" t="s">
        <v>119</v>
      </c>
      <c r="K9" s="140"/>
      <c r="L9" s="140"/>
      <c r="M9" s="140"/>
      <c r="N9" s="141"/>
      <c r="O9" s="168" t="s">
        <v>116</v>
      </c>
      <c r="P9" s="169"/>
      <c r="Q9" s="59"/>
      <c r="R9" s="85"/>
      <c r="S9" s="59"/>
      <c r="T9" s="60"/>
      <c r="V9" s="181"/>
      <c r="W9" s="184"/>
      <c r="X9" s="187"/>
    </row>
    <row r="10" spans="2:24" s="18" customFormat="1" ht="13.5" thickBot="1" x14ac:dyDescent="0.25">
      <c r="B10" s="21"/>
      <c r="C10" s="21"/>
      <c r="D10" s="22"/>
      <c r="E10" s="114"/>
      <c r="F10" s="115"/>
      <c r="G10" s="115"/>
      <c r="H10" s="116"/>
      <c r="I10" s="24"/>
      <c r="J10" s="114"/>
      <c r="K10" s="115"/>
      <c r="L10" s="115"/>
      <c r="M10" s="115"/>
      <c r="N10" s="116"/>
      <c r="O10" s="38"/>
      <c r="P10" s="20"/>
      <c r="Q10" s="20"/>
      <c r="R10" s="20"/>
      <c r="S10" s="20"/>
      <c r="T10" s="39"/>
      <c r="V10" s="56"/>
      <c r="W10" s="57"/>
      <c r="X10" s="58"/>
    </row>
    <row r="11" spans="2:24" x14ac:dyDescent="0.2">
      <c r="B11" s="4" t="s">
        <v>34</v>
      </c>
      <c r="C11" s="13" t="s">
        <v>33</v>
      </c>
      <c r="D11" s="25" t="s">
        <v>48</v>
      </c>
      <c r="E11" s="117">
        <v>1</v>
      </c>
      <c r="F11" s="118">
        <v>2</v>
      </c>
      <c r="G11" s="118">
        <v>1</v>
      </c>
      <c r="H11" s="119"/>
      <c r="I11" s="43">
        <v>1</v>
      </c>
      <c r="J11" s="117">
        <v>1</v>
      </c>
      <c r="K11" s="118"/>
      <c r="L11" s="118">
        <v>3</v>
      </c>
      <c r="M11" s="118"/>
      <c r="N11" s="119">
        <v>1</v>
      </c>
      <c r="O11" s="44">
        <v>1</v>
      </c>
      <c r="P11" s="45"/>
      <c r="Q11" s="45"/>
      <c r="R11" s="45"/>
      <c r="S11" s="45">
        <v>1</v>
      </c>
      <c r="T11" s="46">
        <v>1</v>
      </c>
      <c r="V11" s="65">
        <v>0</v>
      </c>
      <c r="W11" s="66">
        <f>V11*1.21-V11</f>
        <v>0</v>
      </c>
      <c r="X11" s="67">
        <f>V11+W11</f>
        <v>0</v>
      </c>
    </row>
    <row r="12" spans="2:24" x14ac:dyDescent="0.2">
      <c r="B12" s="6" t="s">
        <v>42</v>
      </c>
      <c r="C12" s="14" t="s">
        <v>43</v>
      </c>
      <c r="D12" s="26" t="s">
        <v>47</v>
      </c>
      <c r="E12" s="120"/>
      <c r="F12" s="121">
        <v>1</v>
      </c>
      <c r="G12" s="121">
        <v>1</v>
      </c>
      <c r="H12" s="122"/>
      <c r="I12" s="30">
        <v>1</v>
      </c>
      <c r="J12" s="120"/>
      <c r="K12" s="121"/>
      <c r="L12" s="121">
        <v>1</v>
      </c>
      <c r="M12" s="121"/>
      <c r="N12" s="122">
        <v>1</v>
      </c>
      <c r="O12" s="47">
        <v>1</v>
      </c>
      <c r="P12" s="48"/>
      <c r="Q12" s="48"/>
      <c r="R12" s="48"/>
      <c r="S12" s="48">
        <v>1</v>
      </c>
      <c r="T12" s="49">
        <v>1</v>
      </c>
      <c r="V12" s="65">
        <v>0</v>
      </c>
      <c r="W12" s="66">
        <f>V12*1.21-V12</f>
        <v>0</v>
      </c>
      <c r="X12" s="67">
        <f t="shared" ref="X12:X46" si="0">V12+W12</f>
        <v>0</v>
      </c>
    </row>
    <row r="13" spans="2:24" x14ac:dyDescent="0.2">
      <c r="B13" s="6" t="s">
        <v>34</v>
      </c>
      <c r="C13" s="14" t="s">
        <v>0</v>
      </c>
      <c r="D13" s="26" t="s">
        <v>55</v>
      </c>
      <c r="E13" s="120">
        <v>1</v>
      </c>
      <c r="F13" s="121">
        <v>1</v>
      </c>
      <c r="G13" s="121">
        <v>1</v>
      </c>
      <c r="H13" s="122"/>
      <c r="I13" s="30">
        <v>1</v>
      </c>
      <c r="J13" s="120">
        <v>1</v>
      </c>
      <c r="K13" s="121"/>
      <c r="L13" s="121">
        <v>1</v>
      </c>
      <c r="M13" s="121"/>
      <c r="N13" s="122">
        <v>1</v>
      </c>
      <c r="O13" s="47">
        <v>1</v>
      </c>
      <c r="P13" s="48"/>
      <c r="Q13" s="48"/>
      <c r="R13" s="48"/>
      <c r="S13" s="48">
        <v>1</v>
      </c>
      <c r="T13" s="49">
        <v>1</v>
      </c>
      <c r="V13" s="65">
        <v>0</v>
      </c>
      <c r="W13" s="66">
        <f t="shared" ref="W13:W46" si="1">V13*1.21-V13</f>
        <v>0</v>
      </c>
      <c r="X13" s="67">
        <f t="shared" si="0"/>
        <v>0</v>
      </c>
    </row>
    <row r="14" spans="2:24" x14ac:dyDescent="0.2">
      <c r="B14" s="6" t="s">
        <v>42</v>
      </c>
      <c r="C14" s="14" t="s">
        <v>1</v>
      </c>
      <c r="D14" s="26" t="s">
        <v>48</v>
      </c>
      <c r="E14" s="120"/>
      <c r="F14" s="121">
        <v>2</v>
      </c>
      <c r="G14" s="121">
        <v>1</v>
      </c>
      <c r="H14" s="122"/>
      <c r="I14" s="30">
        <v>1</v>
      </c>
      <c r="J14" s="120">
        <v>1</v>
      </c>
      <c r="K14" s="121"/>
      <c r="L14" s="121">
        <v>2</v>
      </c>
      <c r="M14" s="121"/>
      <c r="N14" s="122">
        <v>1</v>
      </c>
      <c r="O14" s="47">
        <v>1</v>
      </c>
      <c r="P14" s="48"/>
      <c r="Q14" s="48"/>
      <c r="R14" s="48"/>
      <c r="S14" s="48">
        <v>1</v>
      </c>
      <c r="T14" s="49">
        <v>1</v>
      </c>
      <c r="V14" s="65">
        <v>0</v>
      </c>
      <c r="W14" s="66">
        <f t="shared" si="1"/>
        <v>0</v>
      </c>
      <c r="X14" s="67">
        <f t="shared" si="0"/>
        <v>0</v>
      </c>
    </row>
    <row r="15" spans="2:24" x14ac:dyDescent="0.2">
      <c r="B15" s="6" t="s">
        <v>42</v>
      </c>
      <c r="C15" s="14" t="s">
        <v>3</v>
      </c>
      <c r="D15" s="26" t="s">
        <v>48</v>
      </c>
      <c r="E15" s="120"/>
      <c r="F15" s="121">
        <v>1</v>
      </c>
      <c r="G15" s="121">
        <v>1</v>
      </c>
      <c r="H15" s="122"/>
      <c r="I15" s="30">
        <v>1</v>
      </c>
      <c r="J15" s="120"/>
      <c r="K15" s="121"/>
      <c r="L15" s="121">
        <v>1</v>
      </c>
      <c r="M15" s="121"/>
      <c r="N15" s="122">
        <v>1</v>
      </c>
      <c r="O15" s="47">
        <v>1</v>
      </c>
      <c r="P15" s="48"/>
      <c r="Q15" s="48"/>
      <c r="R15" s="48"/>
      <c r="S15" s="48">
        <v>1</v>
      </c>
      <c r="T15" s="49">
        <v>1</v>
      </c>
      <c r="V15" s="65">
        <v>0</v>
      </c>
      <c r="W15" s="66">
        <f t="shared" si="1"/>
        <v>0</v>
      </c>
      <c r="X15" s="67">
        <f t="shared" si="0"/>
        <v>0</v>
      </c>
    </row>
    <row r="16" spans="2:24" x14ac:dyDescent="0.2">
      <c r="B16" s="6" t="s">
        <v>34</v>
      </c>
      <c r="C16" s="14" t="s">
        <v>4</v>
      </c>
      <c r="D16" s="26" t="s">
        <v>54</v>
      </c>
      <c r="E16" s="120"/>
      <c r="F16" s="121">
        <v>1</v>
      </c>
      <c r="G16" s="121">
        <v>1</v>
      </c>
      <c r="H16" s="122"/>
      <c r="I16" s="30">
        <v>1</v>
      </c>
      <c r="J16" s="120">
        <v>1</v>
      </c>
      <c r="K16" s="121"/>
      <c r="L16" s="121">
        <v>1</v>
      </c>
      <c r="M16" s="121"/>
      <c r="N16" s="122">
        <v>1</v>
      </c>
      <c r="O16" s="47">
        <v>1</v>
      </c>
      <c r="P16" s="48"/>
      <c r="Q16" s="48"/>
      <c r="R16" s="48"/>
      <c r="S16" s="48">
        <v>1</v>
      </c>
      <c r="T16" s="49">
        <v>1</v>
      </c>
      <c r="V16" s="65">
        <v>0</v>
      </c>
      <c r="W16" s="66">
        <f t="shared" si="1"/>
        <v>0</v>
      </c>
      <c r="X16" s="67">
        <f t="shared" si="0"/>
        <v>0</v>
      </c>
    </row>
    <row r="17" spans="2:24" x14ac:dyDescent="0.2">
      <c r="B17" s="6" t="s">
        <v>42</v>
      </c>
      <c r="C17" s="14" t="s">
        <v>5</v>
      </c>
      <c r="D17" s="26" t="s">
        <v>53</v>
      </c>
      <c r="E17" s="120"/>
      <c r="F17" s="121">
        <v>1</v>
      </c>
      <c r="G17" s="121">
        <v>1</v>
      </c>
      <c r="H17" s="122"/>
      <c r="I17" s="30">
        <v>1</v>
      </c>
      <c r="J17" s="120"/>
      <c r="K17" s="121"/>
      <c r="L17" s="121">
        <v>1</v>
      </c>
      <c r="M17" s="121"/>
      <c r="N17" s="122">
        <v>1</v>
      </c>
      <c r="O17" s="47">
        <v>1</v>
      </c>
      <c r="P17" s="48"/>
      <c r="Q17" s="48"/>
      <c r="R17" s="48"/>
      <c r="S17" s="48">
        <v>1</v>
      </c>
      <c r="T17" s="49">
        <v>1</v>
      </c>
      <c r="V17" s="65">
        <v>0</v>
      </c>
      <c r="W17" s="66">
        <f t="shared" si="1"/>
        <v>0</v>
      </c>
      <c r="X17" s="67">
        <f t="shared" si="0"/>
        <v>0</v>
      </c>
    </row>
    <row r="18" spans="2:24" x14ac:dyDescent="0.2">
      <c r="B18" s="6" t="s">
        <v>34</v>
      </c>
      <c r="C18" s="14" t="s">
        <v>6</v>
      </c>
      <c r="D18" s="26" t="s">
        <v>53</v>
      </c>
      <c r="E18" s="120">
        <v>1</v>
      </c>
      <c r="F18" s="121">
        <v>1</v>
      </c>
      <c r="G18" s="121">
        <v>1</v>
      </c>
      <c r="H18" s="122"/>
      <c r="I18" s="30">
        <v>1</v>
      </c>
      <c r="J18" s="120"/>
      <c r="K18" s="121"/>
      <c r="L18" s="121">
        <v>1</v>
      </c>
      <c r="M18" s="121"/>
      <c r="N18" s="122">
        <v>1</v>
      </c>
      <c r="O18" s="47">
        <v>1</v>
      </c>
      <c r="P18" s="48"/>
      <c r="Q18" s="48"/>
      <c r="R18" s="48"/>
      <c r="S18" s="48">
        <v>1</v>
      </c>
      <c r="T18" s="49">
        <v>1</v>
      </c>
      <c r="V18" s="65">
        <v>0</v>
      </c>
      <c r="W18" s="66">
        <f t="shared" si="1"/>
        <v>0</v>
      </c>
      <c r="X18" s="67">
        <f t="shared" si="0"/>
        <v>0</v>
      </c>
    </row>
    <row r="19" spans="2:24" x14ac:dyDescent="0.2">
      <c r="B19" s="6" t="s">
        <v>34</v>
      </c>
      <c r="C19" s="14" t="s">
        <v>122</v>
      </c>
      <c r="D19" s="26" t="s">
        <v>53</v>
      </c>
      <c r="E19" s="120"/>
      <c r="F19" s="121">
        <v>1</v>
      </c>
      <c r="G19" s="121">
        <v>1</v>
      </c>
      <c r="H19" s="122"/>
      <c r="I19" s="30">
        <v>1</v>
      </c>
      <c r="J19" s="120">
        <v>1</v>
      </c>
      <c r="K19" s="121"/>
      <c r="L19" s="121">
        <v>1</v>
      </c>
      <c r="M19" s="121"/>
      <c r="N19" s="122">
        <v>1</v>
      </c>
      <c r="O19" s="47">
        <v>1</v>
      </c>
      <c r="P19" s="48"/>
      <c r="Q19" s="48"/>
      <c r="R19" s="48"/>
      <c r="S19" s="48">
        <v>1</v>
      </c>
      <c r="T19" s="49">
        <v>1</v>
      </c>
      <c r="V19" s="65">
        <v>0</v>
      </c>
      <c r="W19" s="66">
        <f t="shared" si="1"/>
        <v>0</v>
      </c>
      <c r="X19" s="67">
        <f t="shared" si="0"/>
        <v>0</v>
      </c>
    </row>
    <row r="20" spans="2:24" x14ac:dyDescent="0.2">
      <c r="B20" s="6" t="s">
        <v>42</v>
      </c>
      <c r="C20" s="14" t="s">
        <v>7</v>
      </c>
      <c r="D20" s="26" t="s">
        <v>32</v>
      </c>
      <c r="E20" s="120">
        <v>1</v>
      </c>
      <c r="F20" s="121">
        <v>3</v>
      </c>
      <c r="G20" s="121"/>
      <c r="H20" s="122">
        <v>1</v>
      </c>
      <c r="I20" s="30">
        <v>1</v>
      </c>
      <c r="J20" s="120">
        <v>1</v>
      </c>
      <c r="K20" s="121"/>
      <c r="L20" s="121">
        <v>3</v>
      </c>
      <c r="M20" s="121"/>
      <c r="N20" s="122">
        <v>1</v>
      </c>
      <c r="O20" s="47">
        <v>1</v>
      </c>
      <c r="P20" s="48"/>
      <c r="Q20" s="48">
        <v>1</v>
      </c>
      <c r="R20" s="48"/>
      <c r="S20" s="48">
        <v>1</v>
      </c>
      <c r="T20" s="49">
        <v>1</v>
      </c>
      <c r="V20" s="65">
        <v>0</v>
      </c>
      <c r="W20" s="66">
        <f t="shared" si="1"/>
        <v>0</v>
      </c>
      <c r="X20" s="67">
        <f t="shared" si="0"/>
        <v>0</v>
      </c>
    </row>
    <row r="21" spans="2:24" x14ac:dyDescent="0.2">
      <c r="B21" s="6" t="s">
        <v>34</v>
      </c>
      <c r="C21" s="14" t="s">
        <v>8</v>
      </c>
      <c r="D21" s="26" t="s">
        <v>32</v>
      </c>
      <c r="E21" s="120"/>
      <c r="F21" s="121">
        <v>1</v>
      </c>
      <c r="G21" s="121">
        <v>1</v>
      </c>
      <c r="H21" s="122"/>
      <c r="I21" s="30">
        <v>1</v>
      </c>
      <c r="J21" s="120">
        <v>1</v>
      </c>
      <c r="K21" s="121"/>
      <c r="L21" s="121">
        <v>1</v>
      </c>
      <c r="M21" s="121"/>
      <c r="N21" s="122">
        <v>1</v>
      </c>
      <c r="O21" s="47">
        <v>1</v>
      </c>
      <c r="P21" s="48"/>
      <c r="Q21" s="48"/>
      <c r="R21" s="48"/>
      <c r="S21" s="48">
        <v>1</v>
      </c>
      <c r="T21" s="49">
        <v>2</v>
      </c>
      <c r="V21" s="65">
        <v>0</v>
      </c>
      <c r="W21" s="66">
        <f t="shared" si="1"/>
        <v>0</v>
      </c>
      <c r="X21" s="67">
        <f t="shared" si="0"/>
        <v>0</v>
      </c>
    </row>
    <row r="22" spans="2:24" x14ac:dyDescent="0.2">
      <c r="B22" s="6" t="s">
        <v>42</v>
      </c>
      <c r="C22" s="14" t="s">
        <v>9</v>
      </c>
      <c r="D22" s="26" t="s">
        <v>50</v>
      </c>
      <c r="E22" s="120">
        <v>1</v>
      </c>
      <c r="F22" s="121"/>
      <c r="G22" s="121">
        <v>1</v>
      </c>
      <c r="H22" s="122"/>
      <c r="I22" s="30">
        <v>1</v>
      </c>
      <c r="J22" s="120"/>
      <c r="K22" s="121"/>
      <c r="L22" s="121"/>
      <c r="M22" s="121">
        <v>2</v>
      </c>
      <c r="N22" s="122">
        <v>1</v>
      </c>
      <c r="O22" s="47">
        <v>1</v>
      </c>
      <c r="P22" s="48"/>
      <c r="Q22" s="48"/>
      <c r="R22" s="48"/>
      <c r="S22" s="48">
        <v>1</v>
      </c>
      <c r="T22" s="49">
        <v>1</v>
      </c>
      <c r="V22" s="65">
        <v>0</v>
      </c>
      <c r="W22" s="66">
        <f t="shared" si="1"/>
        <v>0</v>
      </c>
      <c r="X22" s="67">
        <f t="shared" si="0"/>
        <v>0</v>
      </c>
    </row>
    <row r="23" spans="2:24" x14ac:dyDescent="0.2">
      <c r="B23" s="6" t="s">
        <v>34</v>
      </c>
      <c r="C23" s="14" t="s">
        <v>10</v>
      </c>
      <c r="D23" s="26" t="s">
        <v>50</v>
      </c>
      <c r="E23" s="120"/>
      <c r="F23" s="121">
        <v>1</v>
      </c>
      <c r="G23" s="121">
        <v>1</v>
      </c>
      <c r="H23" s="122"/>
      <c r="I23" s="30">
        <v>1</v>
      </c>
      <c r="J23" s="120">
        <v>1</v>
      </c>
      <c r="K23" s="121"/>
      <c r="L23" s="121">
        <v>1</v>
      </c>
      <c r="M23" s="121"/>
      <c r="N23" s="122">
        <v>1</v>
      </c>
      <c r="O23" s="47">
        <v>1</v>
      </c>
      <c r="P23" s="48"/>
      <c r="Q23" s="48"/>
      <c r="R23" s="48"/>
      <c r="S23" s="48">
        <v>1</v>
      </c>
      <c r="T23" s="49">
        <v>1</v>
      </c>
      <c r="V23" s="65">
        <v>0</v>
      </c>
      <c r="W23" s="66">
        <f t="shared" si="1"/>
        <v>0</v>
      </c>
      <c r="X23" s="67">
        <f t="shared" si="0"/>
        <v>0</v>
      </c>
    </row>
    <row r="24" spans="2:24" x14ac:dyDescent="0.2">
      <c r="B24" s="6" t="s">
        <v>34</v>
      </c>
      <c r="C24" s="14" t="s">
        <v>11</v>
      </c>
      <c r="D24" s="26" t="s">
        <v>51</v>
      </c>
      <c r="E24" s="120"/>
      <c r="F24" s="121">
        <v>1</v>
      </c>
      <c r="G24" s="121">
        <v>1</v>
      </c>
      <c r="H24" s="122"/>
      <c r="I24" s="30">
        <v>1</v>
      </c>
      <c r="J24" s="120">
        <v>1</v>
      </c>
      <c r="K24" s="121"/>
      <c r="L24" s="121">
        <v>1</v>
      </c>
      <c r="M24" s="121"/>
      <c r="N24" s="122">
        <v>1</v>
      </c>
      <c r="O24" s="47">
        <v>1</v>
      </c>
      <c r="P24" s="48"/>
      <c r="Q24" s="48"/>
      <c r="R24" s="48"/>
      <c r="S24" s="48">
        <v>1</v>
      </c>
      <c r="T24" s="49">
        <v>1</v>
      </c>
      <c r="V24" s="65">
        <v>0</v>
      </c>
      <c r="W24" s="66">
        <f t="shared" si="1"/>
        <v>0</v>
      </c>
      <c r="X24" s="67">
        <f t="shared" si="0"/>
        <v>0</v>
      </c>
    </row>
    <row r="25" spans="2:24" x14ac:dyDescent="0.2">
      <c r="B25" s="6" t="s">
        <v>42</v>
      </c>
      <c r="C25" s="14" t="s">
        <v>27</v>
      </c>
      <c r="D25" s="26" t="s">
        <v>52</v>
      </c>
      <c r="E25" s="120">
        <v>1</v>
      </c>
      <c r="F25" s="121"/>
      <c r="G25" s="121">
        <v>1</v>
      </c>
      <c r="H25" s="122"/>
      <c r="I25" s="30">
        <v>1</v>
      </c>
      <c r="J25" s="120"/>
      <c r="K25" s="121"/>
      <c r="L25" s="121"/>
      <c r="M25" s="121">
        <v>1</v>
      </c>
      <c r="N25" s="122">
        <v>1</v>
      </c>
      <c r="O25" s="47">
        <v>1</v>
      </c>
      <c r="P25" s="48"/>
      <c r="Q25" s="48"/>
      <c r="R25" s="48"/>
      <c r="S25" s="48">
        <v>1</v>
      </c>
      <c r="T25" s="49">
        <v>1</v>
      </c>
      <c r="V25" s="65">
        <v>0</v>
      </c>
      <c r="W25" s="66">
        <f t="shared" si="1"/>
        <v>0</v>
      </c>
      <c r="X25" s="67">
        <f t="shared" si="0"/>
        <v>0</v>
      </c>
    </row>
    <row r="26" spans="2:24" s="1" customFormat="1" x14ac:dyDescent="0.2">
      <c r="B26" s="6" t="s">
        <v>34</v>
      </c>
      <c r="C26" s="15" t="s">
        <v>2</v>
      </c>
      <c r="D26" s="27" t="s">
        <v>48</v>
      </c>
      <c r="E26" s="120"/>
      <c r="F26" s="121">
        <v>2</v>
      </c>
      <c r="G26" s="121">
        <v>1</v>
      </c>
      <c r="H26" s="122"/>
      <c r="I26" s="30">
        <v>1</v>
      </c>
      <c r="J26" s="120">
        <v>1</v>
      </c>
      <c r="K26" s="121"/>
      <c r="L26" s="121">
        <v>1</v>
      </c>
      <c r="M26" s="121"/>
      <c r="N26" s="122">
        <v>1</v>
      </c>
      <c r="O26" s="47">
        <v>1</v>
      </c>
      <c r="P26" s="48"/>
      <c r="Q26" s="48"/>
      <c r="R26" s="48"/>
      <c r="S26" s="48">
        <v>1</v>
      </c>
      <c r="T26" s="49">
        <v>1</v>
      </c>
      <c r="V26" s="65">
        <v>0</v>
      </c>
      <c r="W26" s="66">
        <f t="shared" si="1"/>
        <v>0</v>
      </c>
      <c r="X26" s="67">
        <f t="shared" si="0"/>
        <v>0</v>
      </c>
    </row>
    <row r="27" spans="2:24" s="1" customFormat="1" x14ac:dyDescent="0.2">
      <c r="B27" s="6" t="s">
        <v>44</v>
      </c>
      <c r="C27" s="15" t="s">
        <v>12</v>
      </c>
      <c r="D27" s="27" t="s">
        <v>31</v>
      </c>
      <c r="E27" s="120">
        <v>1</v>
      </c>
      <c r="F27" s="121"/>
      <c r="G27" s="121"/>
      <c r="H27" s="122"/>
      <c r="I27" s="30"/>
      <c r="J27" s="120"/>
      <c r="K27" s="121"/>
      <c r="L27" s="121"/>
      <c r="M27" s="121">
        <v>1</v>
      </c>
      <c r="N27" s="122">
        <v>1</v>
      </c>
      <c r="O27" s="47">
        <v>1</v>
      </c>
      <c r="P27" s="48"/>
      <c r="Q27" s="48"/>
      <c r="R27" s="86">
        <v>1</v>
      </c>
      <c r="S27" s="48">
        <v>1</v>
      </c>
      <c r="T27" s="49">
        <v>1</v>
      </c>
      <c r="V27" s="65">
        <v>0</v>
      </c>
      <c r="W27" s="66">
        <f t="shared" si="1"/>
        <v>0</v>
      </c>
      <c r="X27" s="67">
        <f t="shared" si="0"/>
        <v>0</v>
      </c>
    </row>
    <row r="28" spans="2:24" s="1" customFormat="1" x14ac:dyDescent="0.2">
      <c r="B28" s="6" t="s">
        <v>44</v>
      </c>
      <c r="C28" s="15" t="s">
        <v>13</v>
      </c>
      <c r="D28" s="27" t="s">
        <v>31</v>
      </c>
      <c r="E28" s="120">
        <v>1</v>
      </c>
      <c r="F28" s="121"/>
      <c r="G28" s="121"/>
      <c r="H28" s="122"/>
      <c r="I28" s="30"/>
      <c r="J28" s="120"/>
      <c r="K28" s="121"/>
      <c r="L28" s="121"/>
      <c r="M28" s="121">
        <v>1</v>
      </c>
      <c r="N28" s="122">
        <v>1</v>
      </c>
      <c r="O28" s="47">
        <v>1</v>
      </c>
      <c r="P28" s="48"/>
      <c r="Q28" s="48"/>
      <c r="R28" s="86">
        <v>1</v>
      </c>
      <c r="S28" s="48">
        <v>1</v>
      </c>
      <c r="T28" s="49">
        <v>1</v>
      </c>
      <c r="V28" s="65">
        <v>0</v>
      </c>
      <c r="W28" s="66">
        <f t="shared" si="1"/>
        <v>0</v>
      </c>
      <c r="X28" s="67">
        <f t="shared" si="0"/>
        <v>0</v>
      </c>
    </row>
    <row r="29" spans="2:24" s="1" customFormat="1" x14ac:dyDescent="0.2">
      <c r="B29" s="6" t="s">
        <v>44</v>
      </c>
      <c r="C29" s="15" t="s">
        <v>14</v>
      </c>
      <c r="D29" s="27" t="s">
        <v>31</v>
      </c>
      <c r="E29" s="120">
        <v>1</v>
      </c>
      <c r="F29" s="121"/>
      <c r="G29" s="121"/>
      <c r="H29" s="122"/>
      <c r="I29" s="30"/>
      <c r="J29" s="120"/>
      <c r="K29" s="121"/>
      <c r="L29" s="121"/>
      <c r="M29" s="121">
        <v>1</v>
      </c>
      <c r="N29" s="122">
        <v>1</v>
      </c>
      <c r="O29" s="47">
        <v>1</v>
      </c>
      <c r="P29" s="48"/>
      <c r="Q29" s="48"/>
      <c r="R29" s="86">
        <v>1</v>
      </c>
      <c r="S29" s="48">
        <v>1</v>
      </c>
      <c r="T29" s="49">
        <v>1</v>
      </c>
      <c r="V29" s="65">
        <v>0</v>
      </c>
      <c r="W29" s="66">
        <f t="shared" si="1"/>
        <v>0</v>
      </c>
      <c r="X29" s="67">
        <f t="shared" si="0"/>
        <v>0</v>
      </c>
    </row>
    <row r="30" spans="2:24" s="1" customFormat="1" x14ac:dyDescent="0.2">
      <c r="B30" s="6" t="s">
        <v>44</v>
      </c>
      <c r="C30" s="15" t="s">
        <v>15</v>
      </c>
      <c r="D30" s="27" t="s">
        <v>31</v>
      </c>
      <c r="E30" s="120">
        <v>1</v>
      </c>
      <c r="F30" s="121"/>
      <c r="G30" s="121"/>
      <c r="H30" s="122"/>
      <c r="I30" s="30"/>
      <c r="J30" s="120"/>
      <c r="K30" s="121"/>
      <c r="L30" s="121"/>
      <c r="M30" s="121">
        <v>1</v>
      </c>
      <c r="N30" s="122">
        <v>1</v>
      </c>
      <c r="O30" s="47">
        <v>1</v>
      </c>
      <c r="P30" s="48"/>
      <c r="Q30" s="48"/>
      <c r="R30" s="86">
        <v>1</v>
      </c>
      <c r="S30" s="48">
        <v>1</v>
      </c>
      <c r="T30" s="49">
        <v>1</v>
      </c>
      <c r="V30" s="65">
        <v>0</v>
      </c>
      <c r="W30" s="66">
        <f t="shared" si="1"/>
        <v>0</v>
      </c>
      <c r="X30" s="67">
        <f t="shared" si="0"/>
        <v>0</v>
      </c>
    </row>
    <row r="31" spans="2:24" s="1" customFormat="1" x14ac:dyDescent="0.2">
      <c r="B31" s="6" t="s">
        <v>44</v>
      </c>
      <c r="C31" s="15" t="s">
        <v>16</v>
      </c>
      <c r="D31" s="27" t="s">
        <v>31</v>
      </c>
      <c r="E31" s="120">
        <v>1</v>
      </c>
      <c r="F31" s="121"/>
      <c r="G31" s="121"/>
      <c r="H31" s="122"/>
      <c r="I31" s="30"/>
      <c r="J31" s="120"/>
      <c r="K31" s="121"/>
      <c r="L31" s="121"/>
      <c r="M31" s="121">
        <v>1</v>
      </c>
      <c r="N31" s="122">
        <v>1</v>
      </c>
      <c r="O31" s="47">
        <v>1</v>
      </c>
      <c r="P31" s="48"/>
      <c r="Q31" s="48"/>
      <c r="R31" s="86">
        <v>1</v>
      </c>
      <c r="S31" s="48">
        <v>1</v>
      </c>
      <c r="T31" s="49">
        <v>1</v>
      </c>
      <c r="V31" s="65">
        <v>0</v>
      </c>
      <c r="W31" s="66">
        <f t="shared" si="1"/>
        <v>0</v>
      </c>
      <c r="X31" s="67">
        <f t="shared" si="0"/>
        <v>0</v>
      </c>
    </row>
    <row r="32" spans="2:24" s="1" customFormat="1" x14ac:dyDescent="0.2">
      <c r="B32" s="6" t="s">
        <v>44</v>
      </c>
      <c r="C32" s="15" t="s">
        <v>17</v>
      </c>
      <c r="D32" s="27" t="s">
        <v>31</v>
      </c>
      <c r="E32" s="120">
        <v>1</v>
      </c>
      <c r="F32" s="121"/>
      <c r="G32" s="121"/>
      <c r="H32" s="122"/>
      <c r="I32" s="30"/>
      <c r="J32" s="120"/>
      <c r="K32" s="121"/>
      <c r="L32" s="121"/>
      <c r="M32" s="121">
        <v>1</v>
      </c>
      <c r="N32" s="122">
        <v>1</v>
      </c>
      <c r="O32" s="47">
        <v>1</v>
      </c>
      <c r="P32" s="48"/>
      <c r="Q32" s="48"/>
      <c r="R32" s="86">
        <v>1</v>
      </c>
      <c r="S32" s="48">
        <v>1</v>
      </c>
      <c r="T32" s="49">
        <v>1</v>
      </c>
      <c r="V32" s="65">
        <v>0</v>
      </c>
      <c r="W32" s="66">
        <f t="shared" si="1"/>
        <v>0</v>
      </c>
      <c r="X32" s="67">
        <f t="shared" si="0"/>
        <v>0</v>
      </c>
    </row>
    <row r="33" spans="2:24" s="1" customFormat="1" x14ac:dyDescent="0.2">
      <c r="B33" s="6" t="s">
        <v>44</v>
      </c>
      <c r="C33" s="15" t="s">
        <v>18</v>
      </c>
      <c r="D33" s="27" t="s">
        <v>31</v>
      </c>
      <c r="E33" s="120">
        <v>1</v>
      </c>
      <c r="F33" s="121"/>
      <c r="G33" s="121"/>
      <c r="H33" s="122"/>
      <c r="I33" s="30"/>
      <c r="J33" s="120"/>
      <c r="K33" s="121"/>
      <c r="L33" s="121"/>
      <c r="M33" s="121">
        <v>1</v>
      </c>
      <c r="N33" s="122">
        <v>1</v>
      </c>
      <c r="O33" s="47">
        <v>1</v>
      </c>
      <c r="P33" s="48"/>
      <c r="Q33" s="48"/>
      <c r="R33" s="86">
        <v>1</v>
      </c>
      <c r="S33" s="48">
        <v>1</v>
      </c>
      <c r="T33" s="49">
        <v>1</v>
      </c>
      <c r="V33" s="65">
        <v>0</v>
      </c>
      <c r="W33" s="66">
        <f t="shared" si="1"/>
        <v>0</v>
      </c>
      <c r="X33" s="67">
        <f t="shared" si="0"/>
        <v>0</v>
      </c>
    </row>
    <row r="34" spans="2:24" s="1" customFormat="1" x14ac:dyDescent="0.2">
      <c r="B34" s="6" t="s">
        <v>44</v>
      </c>
      <c r="C34" s="15" t="s">
        <v>19</v>
      </c>
      <c r="D34" s="27" t="s">
        <v>31</v>
      </c>
      <c r="E34" s="120">
        <v>1</v>
      </c>
      <c r="F34" s="121"/>
      <c r="G34" s="121"/>
      <c r="H34" s="122"/>
      <c r="I34" s="30"/>
      <c r="J34" s="120"/>
      <c r="K34" s="121"/>
      <c r="L34" s="121"/>
      <c r="M34" s="121">
        <v>1</v>
      </c>
      <c r="N34" s="122">
        <v>1</v>
      </c>
      <c r="O34" s="47">
        <v>1</v>
      </c>
      <c r="P34" s="48"/>
      <c r="Q34" s="48"/>
      <c r="R34" s="86">
        <v>1</v>
      </c>
      <c r="S34" s="48">
        <v>1</v>
      </c>
      <c r="T34" s="49">
        <v>1</v>
      </c>
      <c r="V34" s="65">
        <v>0</v>
      </c>
      <c r="W34" s="66">
        <f t="shared" si="1"/>
        <v>0</v>
      </c>
      <c r="X34" s="67">
        <f t="shared" si="0"/>
        <v>0</v>
      </c>
    </row>
    <row r="35" spans="2:24" s="1" customFormat="1" x14ac:dyDescent="0.2">
      <c r="B35" s="6" t="s">
        <v>44</v>
      </c>
      <c r="C35" s="15" t="s">
        <v>20</v>
      </c>
      <c r="D35" s="27" t="s">
        <v>31</v>
      </c>
      <c r="E35" s="120">
        <v>1</v>
      </c>
      <c r="F35" s="121"/>
      <c r="G35" s="121"/>
      <c r="H35" s="122"/>
      <c r="I35" s="30"/>
      <c r="J35" s="120"/>
      <c r="K35" s="121"/>
      <c r="L35" s="121"/>
      <c r="M35" s="121">
        <v>1</v>
      </c>
      <c r="N35" s="122">
        <v>1</v>
      </c>
      <c r="O35" s="47">
        <v>1</v>
      </c>
      <c r="P35" s="48"/>
      <c r="Q35" s="48"/>
      <c r="R35" s="86">
        <v>1</v>
      </c>
      <c r="S35" s="48">
        <v>1</v>
      </c>
      <c r="T35" s="49">
        <v>1</v>
      </c>
      <c r="V35" s="65">
        <v>0</v>
      </c>
      <c r="W35" s="66">
        <f t="shared" si="1"/>
        <v>0</v>
      </c>
      <c r="X35" s="67">
        <f t="shared" si="0"/>
        <v>0</v>
      </c>
    </row>
    <row r="36" spans="2:24" s="1" customFormat="1" x14ac:dyDescent="0.2">
      <c r="B36" s="6" t="s">
        <v>44</v>
      </c>
      <c r="C36" s="15" t="s">
        <v>120</v>
      </c>
      <c r="D36" s="27" t="s">
        <v>31</v>
      </c>
      <c r="E36" s="120">
        <v>1</v>
      </c>
      <c r="F36" s="121"/>
      <c r="G36" s="121"/>
      <c r="H36" s="122"/>
      <c r="I36" s="30"/>
      <c r="J36" s="120"/>
      <c r="K36" s="121"/>
      <c r="L36" s="121"/>
      <c r="M36" s="121">
        <v>1</v>
      </c>
      <c r="N36" s="122">
        <v>1</v>
      </c>
      <c r="O36" s="47">
        <v>1</v>
      </c>
      <c r="P36" s="48"/>
      <c r="Q36" s="48"/>
      <c r="R36" s="86">
        <v>1</v>
      </c>
      <c r="S36" s="48">
        <v>1</v>
      </c>
      <c r="T36" s="49">
        <v>1</v>
      </c>
      <c r="V36" s="65">
        <v>0</v>
      </c>
      <c r="W36" s="66">
        <f t="shared" si="1"/>
        <v>0</v>
      </c>
      <c r="X36" s="67">
        <f t="shared" si="0"/>
        <v>0</v>
      </c>
    </row>
    <row r="37" spans="2:24" s="1" customFormat="1" x14ac:dyDescent="0.2">
      <c r="B37" s="6" t="s">
        <v>44</v>
      </c>
      <c r="C37" s="15" t="s">
        <v>121</v>
      </c>
      <c r="D37" s="27" t="s">
        <v>31</v>
      </c>
      <c r="E37" s="120">
        <v>1</v>
      </c>
      <c r="F37" s="121"/>
      <c r="G37" s="121"/>
      <c r="H37" s="122"/>
      <c r="I37" s="30"/>
      <c r="J37" s="120"/>
      <c r="K37" s="121"/>
      <c r="L37" s="121"/>
      <c r="M37" s="121">
        <v>1</v>
      </c>
      <c r="N37" s="122">
        <v>1</v>
      </c>
      <c r="O37" s="47">
        <v>1</v>
      </c>
      <c r="P37" s="48"/>
      <c r="Q37" s="48"/>
      <c r="R37" s="86">
        <v>1</v>
      </c>
      <c r="S37" s="48">
        <v>1</v>
      </c>
      <c r="T37" s="49">
        <v>1</v>
      </c>
      <c r="V37" s="65">
        <v>0</v>
      </c>
      <c r="W37" s="66">
        <f t="shared" si="1"/>
        <v>0</v>
      </c>
      <c r="X37" s="67">
        <f t="shared" si="0"/>
        <v>0</v>
      </c>
    </row>
    <row r="38" spans="2:24" s="1" customFormat="1" x14ac:dyDescent="0.2">
      <c r="B38" s="6" t="s">
        <v>44</v>
      </c>
      <c r="C38" s="15" t="s">
        <v>21</v>
      </c>
      <c r="D38" s="27" t="s">
        <v>32</v>
      </c>
      <c r="E38" s="120">
        <v>1</v>
      </c>
      <c r="F38" s="121"/>
      <c r="G38" s="121"/>
      <c r="H38" s="122"/>
      <c r="I38" s="30"/>
      <c r="J38" s="120"/>
      <c r="K38" s="121"/>
      <c r="L38" s="121"/>
      <c r="M38" s="121">
        <v>1</v>
      </c>
      <c r="N38" s="122">
        <v>1</v>
      </c>
      <c r="O38" s="47">
        <v>1</v>
      </c>
      <c r="P38" s="48"/>
      <c r="Q38" s="48"/>
      <c r="R38" s="86">
        <v>1</v>
      </c>
      <c r="S38" s="48">
        <v>1</v>
      </c>
      <c r="T38" s="49">
        <v>1</v>
      </c>
      <c r="V38" s="65">
        <v>0</v>
      </c>
      <c r="W38" s="66">
        <f t="shared" si="1"/>
        <v>0</v>
      </c>
      <c r="X38" s="67">
        <f t="shared" si="0"/>
        <v>0</v>
      </c>
    </row>
    <row r="39" spans="2:24" s="1" customFormat="1" x14ac:dyDescent="0.2">
      <c r="B39" s="6" t="s">
        <v>44</v>
      </c>
      <c r="C39" s="15" t="s">
        <v>22</v>
      </c>
      <c r="D39" s="27" t="s">
        <v>32</v>
      </c>
      <c r="E39" s="120">
        <v>1</v>
      </c>
      <c r="F39" s="121"/>
      <c r="G39" s="121"/>
      <c r="H39" s="122"/>
      <c r="I39" s="30"/>
      <c r="J39" s="120"/>
      <c r="K39" s="121"/>
      <c r="L39" s="121"/>
      <c r="M39" s="121">
        <v>1</v>
      </c>
      <c r="N39" s="122">
        <v>1</v>
      </c>
      <c r="O39" s="47">
        <v>1</v>
      </c>
      <c r="P39" s="48"/>
      <c r="Q39" s="48"/>
      <c r="R39" s="86">
        <v>1</v>
      </c>
      <c r="S39" s="48">
        <v>1</v>
      </c>
      <c r="T39" s="49">
        <v>1</v>
      </c>
      <c r="V39" s="65">
        <v>0</v>
      </c>
      <c r="W39" s="66">
        <f t="shared" si="1"/>
        <v>0</v>
      </c>
      <c r="X39" s="67">
        <f t="shared" si="0"/>
        <v>0</v>
      </c>
    </row>
    <row r="40" spans="2:24" s="1" customFormat="1" x14ac:dyDescent="0.2">
      <c r="B40" s="6" t="s">
        <v>44</v>
      </c>
      <c r="C40" s="15" t="s">
        <v>23</v>
      </c>
      <c r="D40" s="27" t="s">
        <v>32</v>
      </c>
      <c r="E40" s="120">
        <v>1</v>
      </c>
      <c r="F40" s="121"/>
      <c r="G40" s="121"/>
      <c r="H40" s="122"/>
      <c r="I40" s="30"/>
      <c r="J40" s="120"/>
      <c r="K40" s="121"/>
      <c r="L40" s="121"/>
      <c r="M40" s="121">
        <v>1</v>
      </c>
      <c r="N40" s="122">
        <v>1</v>
      </c>
      <c r="O40" s="47">
        <v>1</v>
      </c>
      <c r="P40" s="48"/>
      <c r="Q40" s="48"/>
      <c r="R40" s="86">
        <v>1</v>
      </c>
      <c r="S40" s="48">
        <v>1</v>
      </c>
      <c r="T40" s="49">
        <v>1</v>
      </c>
      <c r="V40" s="65">
        <v>0</v>
      </c>
      <c r="W40" s="66">
        <f t="shared" si="1"/>
        <v>0</v>
      </c>
      <c r="X40" s="67">
        <f t="shared" si="0"/>
        <v>0</v>
      </c>
    </row>
    <row r="41" spans="2:24" s="1" customFormat="1" x14ac:dyDescent="0.2">
      <c r="B41" s="6" t="s">
        <v>44</v>
      </c>
      <c r="C41" s="15" t="s">
        <v>24</v>
      </c>
      <c r="D41" s="27" t="s">
        <v>32</v>
      </c>
      <c r="E41" s="120">
        <v>1</v>
      </c>
      <c r="F41" s="121"/>
      <c r="G41" s="121"/>
      <c r="H41" s="122"/>
      <c r="I41" s="30"/>
      <c r="J41" s="120"/>
      <c r="K41" s="121"/>
      <c r="L41" s="121"/>
      <c r="M41" s="121">
        <v>1</v>
      </c>
      <c r="N41" s="122">
        <v>1</v>
      </c>
      <c r="O41" s="47">
        <v>1</v>
      </c>
      <c r="P41" s="48"/>
      <c r="Q41" s="48"/>
      <c r="R41" s="86">
        <v>1</v>
      </c>
      <c r="S41" s="48">
        <v>1</v>
      </c>
      <c r="T41" s="49">
        <v>1</v>
      </c>
      <c r="V41" s="65">
        <v>0</v>
      </c>
      <c r="W41" s="66">
        <f t="shared" si="1"/>
        <v>0</v>
      </c>
      <c r="X41" s="67">
        <f t="shared" si="0"/>
        <v>0</v>
      </c>
    </row>
    <row r="42" spans="2:24" s="1" customFormat="1" x14ac:dyDescent="0.2">
      <c r="B42" s="6" t="s">
        <v>44</v>
      </c>
      <c r="C42" s="15" t="s">
        <v>25</v>
      </c>
      <c r="D42" s="27" t="s">
        <v>32</v>
      </c>
      <c r="E42" s="120">
        <v>1</v>
      </c>
      <c r="F42" s="121"/>
      <c r="G42" s="121"/>
      <c r="H42" s="122"/>
      <c r="I42" s="30"/>
      <c r="J42" s="120"/>
      <c r="K42" s="121"/>
      <c r="L42" s="121"/>
      <c r="M42" s="121">
        <v>1</v>
      </c>
      <c r="N42" s="122">
        <v>1</v>
      </c>
      <c r="O42" s="47">
        <v>1</v>
      </c>
      <c r="P42" s="48"/>
      <c r="Q42" s="48"/>
      <c r="R42" s="86">
        <v>1</v>
      </c>
      <c r="S42" s="48">
        <v>1</v>
      </c>
      <c r="T42" s="49">
        <v>1</v>
      </c>
      <c r="V42" s="65">
        <v>0</v>
      </c>
      <c r="W42" s="66">
        <f t="shared" si="1"/>
        <v>0</v>
      </c>
      <c r="X42" s="67">
        <f t="shared" si="0"/>
        <v>0</v>
      </c>
    </row>
    <row r="43" spans="2:24" s="1" customFormat="1" x14ac:dyDescent="0.2">
      <c r="B43" s="6" t="s">
        <v>44</v>
      </c>
      <c r="C43" s="15" t="s">
        <v>26</v>
      </c>
      <c r="D43" s="27" t="s">
        <v>32</v>
      </c>
      <c r="E43" s="120">
        <v>1</v>
      </c>
      <c r="F43" s="121"/>
      <c r="G43" s="121"/>
      <c r="H43" s="122"/>
      <c r="I43" s="30"/>
      <c r="J43" s="120"/>
      <c r="K43" s="121"/>
      <c r="L43" s="121"/>
      <c r="M43" s="121">
        <v>1</v>
      </c>
      <c r="N43" s="122">
        <v>1</v>
      </c>
      <c r="O43" s="47">
        <v>1</v>
      </c>
      <c r="P43" s="48"/>
      <c r="Q43" s="48"/>
      <c r="R43" s="86">
        <v>1</v>
      </c>
      <c r="S43" s="48">
        <v>1</v>
      </c>
      <c r="T43" s="49">
        <v>1</v>
      </c>
      <c r="V43" s="65">
        <v>0</v>
      </c>
      <c r="W43" s="66">
        <f t="shared" si="1"/>
        <v>0</v>
      </c>
      <c r="X43" s="67">
        <f t="shared" si="0"/>
        <v>0</v>
      </c>
    </row>
    <row r="44" spans="2:24" s="1" customFormat="1" x14ac:dyDescent="0.2">
      <c r="B44" s="6" t="s">
        <v>49</v>
      </c>
      <c r="C44" s="15" t="s">
        <v>60</v>
      </c>
      <c r="D44" s="27" t="s">
        <v>48</v>
      </c>
      <c r="E44" s="120">
        <v>2</v>
      </c>
      <c r="F44" s="121">
        <v>8</v>
      </c>
      <c r="G44" s="121"/>
      <c r="H44" s="122">
        <v>1</v>
      </c>
      <c r="I44" s="30"/>
      <c r="J44" s="120"/>
      <c r="K44" s="121">
        <v>1</v>
      </c>
      <c r="L44" s="121">
        <v>16</v>
      </c>
      <c r="M44" s="121"/>
      <c r="N44" s="122">
        <v>2</v>
      </c>
      <c r="O44" s="47"/>
      <c r="P44" s="48">
        <v>1</v>
      </c>
      <c r="Q44" s="48"/>
      <c r="R44" s="48"/>
      <c r="S44" s="48">
        <v>1</v>
      </c>
      <c r="T44" s="49">
        <v>4</v>
      </c>
      <c r="V44" s="65">
        <v>0</v>
      </c>
      <c r="W44" s="66">
        <f t="shared" si="1"/>
        <v>0</v>
      </c>
      <c r="X44" s="67">
        <f t="shared" si="0"/>
        <v>0</v>
      </c>
    </row>
    <row r="45" spans="2:24" s="1" customFormat="1" x14ac:dyDescent="0.2">
      <c r="B45" s="6" t="s">
        <v>46</v>
      </c>
      <c r="C45" s="15" t="s">
        <v>45</v>
      </c>
      <c r="D45" s="27" t="s">
        <v>48</v>
      </c>
      <c r="E45" s="120">
        <v>2</v>
      </c>
      <c r="F45" s="121">
        <v>10</v>
      </c>
      <c r="G45" s="121"/>
      <c r="H45" s="122">
        <v>2</v>
      </c>
      <c r="I45" s="30"/>
      <c r="J45" s="120"/>
      <c r="K45" s="121">
        <v>1</v>
      </c>
      <c r="L45" s="121">
        <v>16</v>
      </c>
      <c r="M45" s="121"/>
      <c r="N45" s="122">
        <v>2</v>
      </c>
      <c r="O45" s="47"/>
      <c r="P45" s="48">
        <v>1</v>
      </c>
      <c r="Q45" s="48">
        <v>1</v>
      </c>
      <c r="R45" s="48"/>
      <c r="S45" s="48">
        <v>1</v>
      </c>
      <c r="T45" s="49">
        <v>4</v>
      </c>
      <c r="V45" s="65">
        <v>0</v>
      </c>
      <c r="W45" s="66">
        <f t="shared" si="1"/>
        <v>0</v>
      </c>
      <c r="X45" s="67">
        <f t="shared" si="0"/>
        <v>0</v>
      </c>
    </row>
    <row r="46" spans="2:24" ht="13.5" thickBot="1" x14ac:dyDescent="0.25">
      <c r="B46" s="7"/>
      <c r="C46" s="8"/>
      <c r="D46" s="28"/>
      <c r="E46" s="123"/>
      <c r="F46" s="124"/>
      <c r="G46" s="124"/>
      <c r="H46" s="125"/>
      <c r="I46" s="50"/>
      <c r="J46" s="123"/>
      <c r="K46" s="124"/>
      <c r="L46" s="124"/>
      <c r="M46" s="124"/>
      <c r="N46" s="125"/>
      <c r="O46" s="51"/>
      <c r="P46" s="52"/>
      <c r="Q46" s="52"/>
      <c r="R46" s="52"/>
      <c r="S46" s="52"/>
      <c r="T46" s="53"/>
      <c r="V46" s="103">
        <v>0</v>
      </c>
      <c r="W46" s="104">
        <f t="shared" si="1"/>
        <v>0</v>
      </c>
      <c r="X46" s="105">
        <f t="shared" si="0"/>
        <v>0</v>
      </c>
    </row>
    <row r="47" spans="2:24" ht="21" customHeight="1" thickBot="1" x14ac:dyDescent="0.25">
      <c r="B47" s="9" t="s">
        <v>74</v>
      </c>
      <c r="D47" s="2"/>
      <c r="E47" s="10">
        <f t="shared" ref="E47:T47" si="2">SUM(E11:E46)</f>
        <v>27</v>
      </c>
      <c r="F47" s="11">
        <f t="shared" si="2"/>
        <v>37</v>
      </c>
      <c r="G47" s="11">
        <f t="shared" si="2"/>
        <v>15</v>
      </c>
      <c r="H47" s="11">
        <f t="shared" si="2"/>
        <v>4</v>
      </c>
      <c r="I47" s="29">
        <f t="shared" si="2"/>
        <v>16</v>
      </c>
      <c r="J47" s="32">
        <f t="shared" si="2"/>
        <v>10</v>
      </c>
      <c r="K47" s="32">
        <f t="shared" si="2"/>
        <v>2</v>
      </c>
      <c r="L47" s="32">
        <f t="shared" si="2"/>
        <v>51</v>
      </c>
      <c r="M47" s="31">
        <f t="shared" si="2"/>
        <v>20</v>
      </c>
      <c r="N47" s="31">
        <f t="shared" si="2"/>
        <v>37</v>
      </c>
      <c r="O47" s="31">
        <f t="shared" si="2"/>
        <v>33</v>
      </c>
      <c r="P47" s="31">
        <f t="shared" si="2"/>
        <v>2</v>
      </c>
      <c r="Q47" s="32">
        <f t="shared" si="2"/>
        <v>2</v>
      </c>
      <c r="R47" s="33">
        <f t="shared" si="2"/>
        <v>17</v>
      </c>
      <c r="S47" s="33">
        <f t="shared" si="2"/>
        <v>35</v>
      </c>
      <c r="T47" s="34">
        <f t="shared" si="2"/>
        <v>42</v>
      </c>
      <c r="V47" s="106">
        <f>SUM(V11:V46)</f>
        <v>0</v>
      </c>
      <c r="W47" s="107">
        <f>SUM(W11:W46)</f>
        <v>0</v>
      </c>
      <c r="X47" s="108">
        <f>SUM(X11:X46)</f>
        <v>0</v>
      </c>
    </row>
    <row r="48" spans="2:24" x14ac:dyDescent="0.2"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</row>
    <row r="49" spans="2:24" ht="18.75" thickBot="1" x14ac:dyDescent="0.3">
      <c r="B49" s="101" t="s">
        <v>76</v>
      </c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</row>
    <row r="50" spans="2:24" ht="12.75" customHeight="1" x14ac:dyDescent="0.2">
      <c r="B50" s="200" t="s">
        <v>110</v>
      </c>
      <c r="C50" s="173" t="s">
        <v>35</v>
      </c>
      <c r="D50" s="203" t="s">
        <v>30</v>
      </c>
      <c r="E50" s="191" t="s">
        <v>77</v>
      </c>
      <c r="F50" s="191" t="s">
        <v>78</v>
      </c>
      <c r="G50" s="191" t="s">
        <v>79</v>
      </c>
      <c r="H50" s="191" t="s">
        <v>80</v>
      </c>
      <c r="I50" s="191" t="s">
        <v>81</v>
      </c>
      <c r="J50" s="191" t="s">
        <v>82</v>
      </c>
      <c r="K50" s="191" t="s">
        <v>83</v>
      </c>
      <c r="L50" s="191" t="s">
        <v>66</v>
      </c>
      <c r="M50" s="191" t="s">
        <v>84</v>
      </c>
      <c r="N50" s="165" t="s">
        <v>63</v>
      </c>
      <c r="O50" s="165" t="s">
        <v>85</v>
      </c>
      <c r="P50" s="188" t="s">
        <v>93</v>
      </c>
      <c r="Q50" s="191" t="s">
        <v>86</v>
      </c>
      <c r="R50" s="165"/>
      <c r="S50" s="191"/>
      <c r="T50" s="194"/>
      <c r="V50" s="170" t="s">
        <v>90</v>
      </c>
      <c r="W50" s="173" t="s">
        <v>87</v>
      </c>
      <c r="X50" s="176" t="s">
        <v>91</v>
      </c>
    </row>
    <row r="51" spans="2:24" x14ac:dyDescent="0.2">
      <c r="B51" s="201"/>
      <c r="C51" s="174"/>
      <c r="D51" s="204"/>
      <c r="E51" s="192"/>
      <c r="F51" s="192"/>
      <c r="G51" s="192"/>
      <c r="H51" s="192"/>
      <c r="I51" s="192"/>
      <c r="J51" s="192"/>
      <c r="K51" s="192"/>
      <c r="L51" s="192"/>
      <c r="M51" s="192"/>
      <c r="N51" s="166"/>
      <c r="O51" s="166"/>
      <c r="P51" s="189"/>
      <c r="Q51" s="192"/>
      <c r="R51" s="166"/>
      <c r="S51" s="192"/>
      <c r="T51" s="195"/>
      <c r="V51" s="171"/>
      <c r="W51" s="174"/>
      <c r="X51" s="177"/>
    </row>
    <row r="52" spans="2:24" ht="31.5" customHeight="1" thickBot="1" x14ac:dyDescent="0.25">
      <c r="B52" s="202"/>
      <c r="C52" s="175"/>
      <c r="D52" s="205"/>
      <c r="E52" s="193"/>
      <c r="F52" s="193"/>
      <c r="G52" s="193"/>
      <c r="H52" s="193"/>
      <c r="I52" s="193"/>
      <c r="J52" s="193"/>
      <c r="K52" s="193"/>
      <c r="L52" s="193"/>
      <c r="M52" s="193"/>
      <c r="N52" s="167"/>
      <c r="O52" s="167"/>
      <c r="P52" s="190"/>
      <c r="Q52" s="193"/>
      <c r="R52" s="167"/>
      <c r="S52" s="193"/>
      <c r="T52" s="196"/>
      <c r="V52" s="172"/>
      <c r="W52" s="175"/>
      <c r="X52" s="178"/>
    </row>
    <row r="53" spans="2:24" ht="13.5" thickBot="1" x14ac:dyDescent="0.25">
      <c r="B53" s="55"/>
      <c r="C53" s="54"/>
      <c r="D53" s="19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1"/>
      <c r="V53" s="62"/>
      <c r="W53" s="63"/>
      <c r="X53" s="64"/>
    </row>
    <row r="54" spans="2:24" ht="25.5" customHeight="1" x14ac:dyDescent="0.2">
      <c r="B54" s="96" t="s">
        <v>111</v>
      </c>
      <c r="C54" s="75" t="s">
        <v>60</v>
      </c>
      <c r="D54" s="5" t="s">
        <v>48</v>
      </c>
      <c r="E54" s="76">
        <v>1</v>
      </c>
      <c r="F54" s="76">
        <v>1</v>
      </c>
      <c r="G54" s="76"/>
      <c r="H54" s="76"/>
      <c r="I54" s="76"/>
      <c r="J54" s="76"/>
      <c r="K54" s="76"/>
      <c r="L54" s="76">
        <v>1</v>
      </c>
      <c r="M54" s="76">
        <v>1</v>
      </c>
      <c r="N54" s="76">
        <v>1</v>
      </c>
      <c r="O54" s="76">
        <v>1</v>
      </c>
      <c r="P54" s="76">
        <v>1</v>
      </c>
      <c r="Q54" s="76">
        <v>1</v>
      </c>
      <c r="R54" s="76"/>
      <c r="S54" s="76"/>
      <c r="T54" s="77"/>
      <c r="V54" s="82">
        <v>0</v>
      </c>
      <c r="W54" s="83">
        <f>V54*1.21-V54</f>
        <v>0</v>
      </c>
      <c r="X54" s="84">
        <f>V54+W54</f>
        <v>0</v>
      </c>
    </row>
    <row r="55" spans="2:24" s="1" customFormat="1" ht="25.5" customHeight="1" thickBot="1" x14ac:dyDescent="0.25">
      <c r="B55" s="78" t="s">
        <v>76</v>
      </c>
      <c r="C55" s="81" t="s">
        <v>94</v>
      </c>
      <c r="D55" s="3" t="s">
        <v>48</v>
      </c>
      <c r="E55" s="79"/>
      <c r="F55" s="79"/>
      <c r="G55" s="79">
        <v>1</v>
      </c>
      <c r="H55" s="79">
        <v>2</v>
      </c>
      <c r="I55" s="79">
        <v>2</v>
      </c>
      <c r="J55" s="79">
        <v>1</v>
      </c>
      <c r="K55" s="79">
        <v>1</v>
      </c>
      <c r="L55" s="79"/>
      <c r="M55" s="79"/>
      <c r="N55" s="79"/>
      <c r="O55" s="79"/>
      <c r="P55" s="79"/>
      <c r="Q55" s="79">
        <v>1</v>
      </c>
      <c r="R55" s="79"/>
      <c r="S55" s="79"/>
      <c r="T55" s="80"/>
      <c r="V55" s="93">
        <v>0</v>
      </c>
      <c r="W55" s="94">
        <f>V55*1.21-V55</f>
        <v>0</v>
      </c>
      <c r="X55" s="95">
        <f>V55+W55</f>
        <v>0</v>
      </c>
    </row>
    <row r="56" spans="2:24" ht="21" customHeight="1" thickBot="1" x14ac:dyDescent="0.25"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V56" s="87">
        <f>SUM(V54:V55)</f>
        <v>0</v>
      </c>
      <c r="W56" s="88">
        <f>SUM(W54:W55)</f>
        <v>0</v>
      </c>
      <c r="X56" s="89">
        <f>SUM(X54:X55)</f>
        <v>0</v>
      </c>
    </row>
    <row r="57" spans="2:24" s="1" customFormat="1" ht="14.25" customHeight="1" x14ac:dyDescent="0.2"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V57" s="2"/>
      <c r="W57" s="2"/>
      <c r="X57" s="2"/>
    </row>
    <row r="58" spans="2:24" s="1" customFormat="1" ht="14.25" customHeight="1" thickBot="1" x14ac:dyDescent="0.25"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110" t="s">
        <v>99</v>
      </c>
      <c r="P58" s="2"/>
      <c r="Q58" s="2"/>
      <c r="R58" s="2"/>
      <c r="S58" s="2"/>
      <c r="T58" s="2"/>
      <c r="V58" s="2"/>
      <c r="W58" s="2"/>
      <c r="X58" s="2"/>
    </row>
    <row r="59" spans="2:24" s="1" customFormat="1" ht="39" thickBot="1" x14ac:dyDescent="0.25"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142" t="s">
        <v>101</v>
      </c>
      <c r="P59" s="143"/>
      <c r="Q59" s="143"/>
      <c r="R59" s="143"/>
      <c r="S59" s="143"/>
      <c r="T59" s="144"/>
      <c r="V59" s="98" t="s">
        <v>103</v>
      </c>
      <c r="W59" s="99" t="s">
        <v>87</v>
      </c>
      <c r="X59" s="98" t="s">
        <v>104</v>
      </c>
    </row>
    <row r="60" spans="2:24" s="1" customFormat="1" ht="13.5" customHeight="1" thickBot="1" x14ac:dyDescent="0.25"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160"/>
      <c r="P60" s="161"/>
      <c r="Q60" s="161"/>
      <c r="R60" s="161"/>
      <c r="S60" s="161"/>
      <c r="T60" s="162"/>
      <c r="V60" s="10"/>
      <c r="W60" s="100"/>
      <c r="X60" s="12"/>
    </row>
    <row r="61" spans="2:24" s="1" customFormat="1" x14ac:dyDescent="0.2"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157" t="s">
        <v>102</v>
      </c>
      <c r="P61" s="158"/>
      <c r="Q61" s="158"/>
      <c r="R61" s="158"/>
      <c r="S61" s="158"/>
      <c r="T61" s="159"/>
      <c r="U61" s="2"/>
      <c r="V61" s="65">
        <v>0</v>
      </c>
      <c r="W61" s="66">
        <f t="shared" ref="W61" si="3">V61*1.21-V61</f>
        <v>0</v>
      </c>
      <c r="X61" s="67">
        <f t="shared" ref="X61:X62" si="4">V61+W61</f>
        <v>0</v>
      </c>
    </row>
    <row r="62" spans="2:24" ht="12.75" customHeight="1" thickBot="1" x14ac:dyDescent="0.25"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154" t="s">
        <v>100</v>
      </c>
      <c r="P62" s="155"/>
      <c r="Q62" s="155"/>
      <c r="R62" s="155"/>
      <c r="S62" s="155"/>
      <c r="T62" s="156"/>
      <c r="V62" s="103">
        <v>0</v>
      </c>
      <c r="W62" s="104">
        <f t="shared" ref="W62" si="5">V62*1.21-V62</f>
        <v>0</v>
      </c>
      <c r="X62" s="105">
        <f t="shared" si="4"/>
        <v>0</v>
      </c>
    </row>
    <row r="63" spans="2:24" s="1" customFormat="1" ht="21" customHeight="1" thickBot="1" x14ac:dyDescent="0.25"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74"/>
      <c r="P63" s="74"/>
      <c r="Q63" s="74"/>
      <c r="R63" s="74"/>
      <c r="S63" s="2"/>
      <c r="T63" s="2"/>
      <c r="V63" s="106">
        <f>SUM(V61:V62)</f>
        <v>0</v>
      </c>
      <c r="W63" s="107">
        <f>SUM(W61:W62)</f>
        <v>0</v>
      </c>
      <c r="X63" s="108">
        <f>SUM(X61:X62)</f>
        <v>0</v>
      </c>
    </row>
    <row r="64" spans="2:24" s="1" customFormat="1" x14ac:dyDescent="0.2"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74"/>
      <c r="P64" s="74"/>
      <c r="Q64" s="74"/>
      <c r="R64" s="74"/>
      <c r="S64" s="2"/>
      <c r="T64" s="2"/>
    </row>
    <row r="65" spans="4:24" s="1" customFormat="1" ht="13.5" thickBot="1" x14ac:dyDescent="0.25"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74"/>
      <c r="P65" s="74"/>
      <c r="Q65" s="74"/>
      <c r="R65" s="74"/>
      <c r="S65" s="2"/>
      <c r="T65" s="2"/>
    </row>
    <row r="66" spans="4:24" x14ac:dyDescent="0.2"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V66" s="170" t="s">
        <v>97</v>
      </c>
      <c r="W66" s="173" t="s">
        <v>87</v>
      </c>
      <c r="X66" s="176" t="s">
        <v>98</v>
      </c>
    </row>
    <row r="67" spans="4:24" x14ac:dyDescent="0.2"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V67" s="171"/>
      <c r="W67" s="174"/>
      <c r="X67" s="177"/>
    </row>
    <row r="68" spans="4:24" ht="68.25" customHeight="1" thickBot="1" x14ac:dyDescent="0.25"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V68" s="172"/>
      <c r="W68" s="175"/>
      <c r="X68" s="178"/>
    </row>
    <row r="69" spans="4:24" ht="24" customHeight="1" thickBot="1" x14ac:dyDescent="0.3"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V69" s="90">
        <f>SUM(V56,V47,V63)</f>
        <v>0</v>
      </c>
      <c r="W69" s="91">
        <f>SUM(W56,W47,W63)</f>
        <v>0</v>
      </c>
      <c r="X69" s="92">
        <f>SUM(X56,X47,X63)</f>
        <v>0</v>
      </c>
    </row>
    <row r="70" spans="4:24" x14ac:dyDescent="0.2"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</row>
    <row r="71" spans="4:24" ht="18.75" thickBot="1" x14ac:dyDescent="0.25"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110" t="s">
        <v>109</v>
      </c>
      <c r="P71" s="2"/>
      <c r="Q71" s="2"/>
      <c r="R71" s="2"/>
      <c r="S71" s="2"/>
    </row>
    <row r="72" spans="4:24" ht="26.25" thickBot="1" x14ac:dyDescent="0.25"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142" t="s">
        <v>101</v>
      </c>
      <c r="P72" s="143"/>
      <c r="Q72" s="143"/>
      <c r="R72" s="143"/>
      <c r="S72" s="143"/>
      <c r="T72" s="144"/>
      <c r="U72" s="1"/>
      <c r="V72" s="98" t="s">
        <v>112</v>
      </c>
      <c r="W72" s="16" t="s">
        <v>87</v>
      </c>
      <c r="X72" s="98" t="s">
        <v>113</v>
      </c>
    </row>
    <row r="73" spans="4:24" ht="13.5" thickBot="1" x14ac:dyDescent="0.25"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145"/>
      <c r="P73" s="146"/>
      <c r="Q73" s="146"/>
      <c r="R73" s="146"/>
      <c r="S73" s="146"/>
      <c r="T73" s="147"/>
      <c r="U73" s="1"/>
      <c r="V73" s="109"/>
      <c r="W73" s="99"/>
      <c r="X73" s="97"/>
    </row>
    <row r="74" spans="4:24" x14ac:dyDescent="0.2"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148" t="s">
        <v>106</v>
      </c>
      <c r="P74" s="149"/>
      <c r="Q74" s="149"/>
      <c r="R74" s="149"/>
      <c r="S74" s="149"/>
      <c r="T74" s="150"/>
      <c r="U74" s="2"/>
      <c r="V74" s="82">
        <v>0</v>
      </c>
      <c r="W74" s="83">
        <f t="shared" ref="W74:W76" si="6">V74*1.21-V74</f>
        <v>0</v>
      </c>
      <c r="X74" s="84">
        <f t="shared" ref="X74:X76" si="7">V74+W74</f>
        <v>0</v>
      </c>
    </row>
    <row r="75" spans="4:24" ht="13.5" customHeight="1" x14ac:dyDescent="0.2"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151" t="s">
        <v>107</v>
      </c>
      <c r="P75" s="152"/>
      <c r="Q75" s="152"/>
      <c r="R75" s="152"/>
      <c r="S75" s="152"/>
      <c r="T75" s="153"/>
      <c r="U75" s="1"/>
      <c r="V75" s="68">
        <v>0</v>
      </c>
      <c r="W75" s="69">
        <f t="shared" si="6"/>
        <v>0</v>
      </c>
      <c r="X75" s="70">
        <f t="shared" si="7"/>
        <v>0</v>
      </c>
    </row>
    <row r="76" spans="4:24" s="1" customFormat="1" ht="13.5" customHeight="1" thickBot="1" x14ac:dyDescent="0.25"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154" t="s">
        <v>108</v>
      </c>
      <c r="P76" s="155"/>
      <c r="Q76" s="155"/>
      <c r="R76" s="155"/>
      <c r="S76" s="155"/>
      <c r="T76" s="156"/>
      <c r="V76" s="71">
        <v>0</v>
      </c>
      <c r="W76" s="72">
        <f t="shared" si="6"/>
        <v>0</v>
      </c>
      <c r="X76" s="73">
        <f t="shared" si="7"/>
        <v>0</v>
      </c>
    </row>
    <row r="77" spans="4:24" x14ac:dyDescent="0.2"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74"/>
      <c r="P77" s="74"/>
      <c r="Q77" s="74"/>
      <c r="R77" s="74"/>
      <c r="S77" s="2"/>
      <c r="U77" s="1"/>
      <c r="V77" s="1"/>
      <c r="W77" s="1"/>
      <c r="X77" s="1"/>
    </row>
    <row r="78" spans="4:24" x14ac:dyDescent="0.2"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</row>
    <row r="79" spans="4:24" x14ac:dyDescent="0.2"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</row>
    <row r="80" spans="4:24" x14ac:dyDescent="0.2"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</row>
    <row r="81" spans="4:19" x14ac:dyDescent="0.2"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</row>
    <row r="82" spans="4:19" x14ac:dyDescent="0.2"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</row>
    <row r="83" spans="4:19" x14ac:dyDescent="0.2"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</row>
    <row r="84" spans="4:19" x14ac:dyDescent="0.2"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</row>
    <row r="85" spans="4:19" x14ac:dyDescent="0.2"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</row>
  </sheetData>
  <mergeCells count="49">
    <mergeCell ref="E6:H6"/>
    <mergeCell ref="B50:B52"/>
    <mergeCell ref="C50:C52"/>
    <mergeCell ref="D50:D52"/>
    <mergeCell ref="T6:T7"/>
    <mergeCell ref="J6:N6"/>
    <mergeCell ref="B6:B9"/>
    <mergeCell ref="C6:C9"/>
    <mergeCell ref="D6:D9"/>
    <mergeCell ref="Q6:Q7"/>
    <mergeCell ref="S6:S7"/>
    <mergeCell ref="J50:J52"/>
    <mergeCell ref="K50:K52"/>
    <mergeCell ref="L50:L52"/>
    <mergeCell ref="M50:M52"/>
    <mergeCell ref="N50:N52"/>
    <mergeCell ref="E50:E52"/>
    <mergeCell ref="F50:F52"/>
    <mergeCell ref="G50:G52"/>
    <mergeCell ref="H50:H52"/>
    <mergeCell ref="I50:I52"/>
    <mergeCell ref="W6:W9"/>
    <mergeCell ref="X6:X9"/>
    <mergeCell ref="P50:P52"/>
    <mergeCell ref="S50:S52"/>
    <mergeCell ref="Q50:Q52"/>
    <mergeCell ref="T50:T52"/>
    <mergeCell ref="W66:W68"/>
    <mergeCell ref="X66:X68"/>
    <mergeCell ref="V50:V52"/>
    <mergeCell ref="W50:W52"/>
    <mergeCell ref="X50:X52"/>
    <mergeCell ref="R6:R7"/>
    <mergeCell ref="R50:R52"/>
    <mergeCell ref="O50:O52"/>
    <mergeCell ref="O9:P9"/>
    <mergeCell ref="V66:V68"/>
    <mergeCell ref="V6:V9"/>
    <mergeCell ref="O75:T75"/>
    <mergeCell ref="O76:T76"/>
    <mergeCell ref="O61:T61"/>
    <mergeCell ref="O62:T62"/>
    <mergeCell ref="O59:T59"/>
    <mergeCell ref="O60:T60"/>
    <mergeCell ref="G9:H9"/>
    <mergeCell ref="J9:N9"/>
    <mergeCell ref="O72:T72"/>
    <mergeCell ref="O73:T73"/>
    <mergeCell ref="O74:T74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Požadované dodávky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2021-03-22T16:07:51Z</dcterms:created>
  <dcterms:modified xsi:type="dcterms:W3CDTF">2021-03-29T09:51:28Z</dcterms:modified>
</cp:coreProperties>
</file>