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840" activeTab="0"/>
  </bookViews>
  <sheets>
    <sheet name="List1" sheetId="1" r:id="rId1"/>
  </sheets>
  <definedNames>
    <definedName name="_xlnm._FilterDatabase" localSheetId="0" hidden="1">'List1'!$A$11:$G$375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<sst xmlns="http://schemas.openxmlformats.org/spreadsheetml/2006/main" count="573" uniqueCount="286">
  <si>
    <t>Rozpočet:</t>
  </si>
  <si>
    <t>Objednatel:</t>
  </si>
  <si>
    <t>Město Krnov</t>
  </si>
  <si>
    <t>IČO:</t>
  </si>
  <si>
    <t>00296139</t>
  </si>
  <si>
    <t>Hlavní náměsti 96/1</t>
  </si>
  <si>
    <t>DIČ:</t>
  </si>
  <si>
    <t>CZ00296139</t>
  </si>
  <si>
    <t>79401</t>
  </si>
  <si>
    <t>Krnov</t>
  </si>
  <si>
    <t>Zhotovitel:</t>
  </si>
  <si>
    <t>Cena celkem bez DPH</t>
  </si>
  <si>
    <t>Díl:</t>
  </si>
  <si>
    <t>m2</t>
  </si>
  <si>
    <t>m</t>
  </si>
  <si>
    <t>t</t>
  </si>
  <si>
    <t>Příplatek k odvozu za každý další 1 km</t>
  </si>
  <si>
    <t>kg</t>
  </si>
  <si>
    <t>D96</t>
  </si>
  <si>
    <t>Přesuny suti a vybouraných hmot</t>
  </si>
  <si>
    <t>Nakládání nebo překládání suti a vybouraných hmot</t>
  </si>
  <si>
    <t>Staveništní přesun hmot</t>
  </si>
  <si>
    <t>Svislé a kompletní konstrukce</t>
  </si>
  <si>
    <t>Osazení revizních dvířek do SDK příček, do 0,50 m2</t>
  </si>
  <si>
    <t>kus</t>
  </si>
  <si>
    <t>Předstěna SDK,tl.55mm,1xoc.kce CD,1xRB 12,5mm,izol bez dodávky izolace</t>
  </si>
  <si>
    <t>Revizní dvířka 60x60 bílá</t>
  </si>
  <si>
    <t>ks</t>
  </si>
  <si>
    <t>Úpravy povrchu, podlahy</t>
  </si>
  <si>
    <t>Úpravy povrchů vnitřní</t>
  </si>
  <si>
    <t>Zakrývání výplní vnitřních otvorů</t>
  </si>
  <si>
    <t>Podlahy a podlahové konstrukce</t>
  </si>
  <si>
    <t>Dokončovací konstrukce na pozemních stavbách</t>
  </si>
  <si>
    <t>Vyčištění budov o výšce podlaží do 4 m</t>
  </si>
  <si>
    <t>952977119R00</t>
  </si>
  <si>
    <t>Průběžné čištění společných prostor - zametení</t>
  </si>
  <si>
    <t>hod</t>
  </si>
  <si>
    <t>Bourání konstrukcí</t>
  </si>
  <si>
    <t>Broušení betonových povrchů do tl. 5 mm</t>
  </si>
  <si>
    <t>Vyvěšení dřevěných dveřních křídel pl. do 2 m2</t>
  </si>
  <si>
    <t>Vybourání kovových dveřních zárubní pl. do 2 m2</t>
  </si>
  <si>
    <t>Frézování drážky do 30x30 mm, zdivo, beton</t>
  </si>
  <si>
    <t>Otlučení omítek vnitřních vápenných stropů do 10 %</t>
  </si>
  <si>
    <t>Otlučení omítek vnitřních stěn v rozsahu do 10 %</t>
  </si>
  <si>
    <t>Odsekání vnitřních obkladů stěn do 1 m2</t>
  </si>
  <si>
    <t>Přesun hmot pro opravy a údržbu do výšky 25 m</t>
  </si>
  <si>
    <t>Izolace proti vodě</t>
  </si>
  <si>
    <t>Hydroizolační povlak - nátěr nebo stěrka</t>
  </si>
  <si>
    <t>Těsnicí pás do spoje podlaha - stěna</t>
  </si>
  <si>
    <t>Těsnicí roh vnější, vnitřní do spoje podlaha-stěna</t>
  </si>
  <si>
    <t>Přesun hmot pro izolace proti vodě, výšky do 12 m</t>
  </si>
  <si>
    <t>%</t>
  </si>
  <si>
    <t>Vnitřní kanalizace</t>
  </si>
  <si>
    <t>Potrubí HT připojovací D 32 x 1,8 mm</t>
  </si>
  <si>
    <t>Potrubí HT odpadní svislé D 50 x 1,8 mm</t>
  </si>
  <si>
    <t>Montáž - napojení potrubí na stoupačku</t>
  </si>
  <si>
    <t>Přesun hmot pro vnitřní kanalizaci, výšky do 12 m</t>
  </si>
  <si>
    <t>Vnitřní vodovod</t>
  </si>
  <si>
    <t>Potrubí z PPR, D 20x2,8 mm, PN 16, vč.zed.výpom.</t>
  </si>
  <si>
    <t>Přesun hmot pro vnitřní vodovod, výšky do 12 m</t>
  </si>
  <si>
    <t>Zařizovací předměty</t>
  </si>
  <si>
    <t>soubor</t>
  </si>
  <si>
    <t>Montáž klozetových mís kombinovaných</t>
  </si>
  <si>
    <t>Demontáž ocelové vany</t>
  </si>
  <si>
    <t>Montáž koupelnových doplňků - mýdelníků, držáků ap</t>
  </si>
  <si>
    <t>Baterie dřezová stojánková ruční, bez otvír.odpadu standardní</t>
  </si>
  <si>
    <t>Baterie umyvadlová stoján. ruční,  standardní</t>
  </si>
  <si>
    <t>Montáž baterie umyv.a dřezové stojánkové</t>
  </si>
  <si>
    <t>Baterie vanová nástěnná ruční, vč. příslušenstvím standardní</t>
  </si>
  <si>
    <t>Sifon dřezový HL100, 6/4 ", přípoj myčka, pračka</t>
  </si>
  <si>
    <t>Koleno připojovací pro pračku a myčku HL 19, G 1"</t>
  </si>
  <si>
    <t>Výměna vany dl. 1600 mm</t>
  </si>
  <si>
    <t>Montáž zrcadla na stěnu, na lepidlo, pl. do 2 m2</t>
  </si>
  <si>
    <t>725277101R00</t>
  </si>
  <si>
    <t>Demontáž koupelnových doplňků - mýdelníků, držáků, madel apod.</t>
  </si>
  <si>
    <t>725749200R00</t>
  </si>
  <si>
    <t>Montáž baterií vanových</t>
  </si>
  <si>
    <t>42377000R</t>
  </si>
  <si>
    <t>Háček plastový bíly</t>
  </si>
  <si>
    <t>Zrcadlo nemontované čiré tl. 4 mm</t>
  </si>
  <si>
    <t>Přesun hmot pro zařizovací předměty, výšky do 12 m</t>
  </si>
  <si>
    <t>Konstrukce truhlářské</t>
  </si>
  <si>
    <t>Montáž dveří do zárubně,otevíravých 1kř.do 0,8 m</t>
  </si>
  <si>
    <t>D+M Odsavač par bílý 630W</t>
  </si>
  <si>
    <t>kpl</t>
  </si>
  <si>
    <t>766877115R00</t>
  </si>
  <si>
    <t>D+M Kuchyňské linky atyp DL=2400mm</t>
  </si>
  <si>
    <t>Dveře vnitřní hladké plné 1kř. 60x197 bílé včetně kování</t>
  </si>
  <si>
    <t>Dveře vnitřní hladké plné 1kř. 80x197 bílé včetně kování</t>
  </si>
  <si>
    <t>Přesun hmot pro truhlářské konstr., výšky do 12 m</t>
  </si>
  <si>
    <t>Konstrukce zámečnické</t>
  </si>
  <si>
    <t>Demontáž atypických ocelových konstr. do 50 kg</t>
  </si>
  <si>
    <t>Podlahy z dlaždic a obklady</t>
  </si>
  <si>
    <t>Obklad soklíků keram.rovných, tmel,výška 10 cm</t>
  </si>
  <si>
    <t>Montáž podlah keram.,hladké, tmel, 30x30 cm</t>
  </si>
  <si>
    <t>Spára podlaha - stěna, silikonem</t>
  </si>
  <si>
    <t>Příplatek za plochu podlah keram. do 5 m2 jednotl.</t>
  </si>
  <si>
    <t>Příplatek za spárovací hmotu - plošně,keram.dlažba</t>
  </si>
  <si>
    <t>Keramická dlažba 30x30 - předpoklad ceny 550Kč/m2</t>
  </si>
  <si>
    <t>Přesun hmot pro podlahy z dlaždic, výšky do 12 m</t>
  </si>
  <si>
    <t>Podlahy vlysové a parketové</t>
  </si>
  <si>
    <t>Vysávání podlah prům.vysavačem,podlahy vlys,parket</t>
  </si>
  <si>
    <t>Impregnace podlah vlysových nebo parketových</t>
  </si>
  <si>
    <t>Lak dřevěných podlah Bona Novia, Z+2x,přebroušení</t>
  </si>
  <si>
    <t>Podlahy povlakové</t>
  </si>
  <si>
    <t>Vysávání podlah prům.vysavačem pod povlak.podlahy</t>
  </si>
  <si>
    <t>Provedení penetrace podkladu pod.povlak.podlahy</t>
  </si>
  <si>
    <t>Demontáž soklíků nebo lišt, pryžových nebo z PVC odstranění a uložení na hromady</t>
  </si>
  <si>
    <t>Lepení podlahových soklíků z PVC a vinylu včetně dodávky soklíku PVC</t>
  </si>
  <si>
    <t>Odstranění PVC a koberců lepených s podložkou</t>
  </si>
  <si>
    <t>Lepení povlak.podlah z pásů PVC na Chemopren včetně podlahoviny Novoflor standard tl. 1,5 mm</t>
  </si>
  <si>
    <t xml:space="preserve">Montáž přechodové, podlahové lišty samolepicí </t>
  </si>
  <si>
    <t>Svařování povlakových podlah z pásů nebo čtverců včetně svařovací šňůry PVC 1179</t>
  </si>
  <si>
    <t>Napuštění povlakových podlah pastou</t>
  </si>
  <si>
    <t>Lišta přechodová Al 30/A lepicí l=93 cm stříbro š 30 mm</t>
  </si>
  <si>
    <t>Přesun hmot pro podlahy povlakové, výšky do 6 m</t>
  </si>
  <si>
    <t>Obklady keramické</t>
  </si>
  <si>
    <t>Příplatek k obkladu stěn za plochu do 10 m2 jedntl</t>
  </si>
  <si>
    <t>Obklad vnitřní stěn keramický, do tmele, 30x30 cm weberfor profiflex (lep),webercolor perfect (sp)</t>
  </si>
  <si>
    <t>Přípl.za spárovací hmotu-plošně,keram.vnitř.obklad</t>
  </si>
  <si>
    <t>Montáž lišt k obkladům rohových, koutových i dilatačních</t>
  </si>
  <si>
    <t>Keramický obklad 30x30 - předpoklad ceny 450Kč/m2</t>
  </si>
  <si>
    <t>59760720.AR</t>
  </si>
  <si>
    <t>Lišta obkl/dlažba plast</t>
  </si>
  <si>
    <t>Přesun hmot pro obklady keramické, výšky do 12 m</t>
  </si>
  <si>
    <t>Nátěry</t>
  </si>
  <si>
    <t>Nátěr syntet. potrubí do DN 50 mm  Z+2x +1x email</t>
  </si>
  <si>
    <t>Nátěr syntetický kov. konstr. 2x + 1x email + tmel</t>
  </si>
  <si>
    <t>Malby</t>
  </si>
  <si>
    <t xml:space="preserve">Stěny : </t>
  </si>
  <si>
    <t>Penetrace podkladu univerzální Primalex 1x</t>
  </si>
  <si>
    <t xml:space="preserve">Stropy : </t>
  </si>
  <si>
    <t>Malba Primalex Standard, bílá, bez penetrace, 2 x</t>
  </si>
  <si>
    <t>Oprášení/ometení podkladu</t>
  </si>
  <si>
    <t>Zakrytí podlah včetně papírové lepenky</t>
  </si>
  <si>
    <t>M21</t>
  </si>
  <si>
    <t>Elektromontáže</t>
  </si>
  <si>
    <t>Ukončení vodičů v rozvaděči + zapojení do 2,5 mm2</t>
  </si>
  <si>
    <t>Ukončení vodičů v rozvaděči + zapojení do 6 mm2</t>
  </si>
  <si>
    <t>Spínač nástěnný jednopól.- řaz. 1, obyč.prostředí</t>
  </si>
  <si>
    <t>Zásuvka domovní zapuštěná - provedení 2P+PE včetně dodávky zásuvky a rámečku</t>
  </si>
  <si>
    <t>Zásuvka domovní zapuštěná - provedení 2x (2P+PE) včetně dodávky zásuvky s natočenou dutin.a rámečku</t>
  </si>
  <si>
    <t>Jistič jednopólový do 25 A se zapojením</t>
  </si>
  <si>
    <t>Usazení rozvaděče ER 1.0 +1.1(bez zednických prací</t>
  </si>
  <si>
    <t>Svítidlo žárovkové stropní přisazené, 1 zdroj</t>
  </si>
  <si>
    <t>Vodič CYY 6 mm2 uložený pod omítkou</t>
  </si>
  <si>
    <t>Vodič H07V-K (CYA)  6 mm2 uložený v rozvaděčích</t>
  </si>
  <si>
    <t>Kabel CYKY 750 V 3x1,5 mm2 uložený pod omítkou včetně dodávky kabelu</t>
  </si>
  <si>
    <t>Kabel CYKY 750 V 3x2,5 mm2 uložený pod omítkou včetně dodávky kabelu</t>
  </si>
  <si>
    <t>Krabice KU 68 pod omítku + vysekání</t>
  </si>
  <si>
    <t>Montáž chrániče proudového dvoupólového do 25 A</t>
  </si>
  <si>
    <t xml:space="preserve">Demontáž stávající elektroinstalace </t>
  </si>
  <si>
    <t xml:space="preserve">Revize </t>
  </si>
  <si>
    <t>Vodič silový pevné uložení CYY 6,0 mm2</t>
  </si>
  <si>
    <t>Vodič silový pevné uložení CYA 6,00 mm2</t>
  </si>
  <si>
    <t>Strojek spínače 1pólového Tango 3558-A01340 řaz.1</t>
  </si>
  <si>
    <t>Kryt spínače Tango 3558A-A651</t>
  </si>
  <si>
    <t>Rámeček pro spínače a zásuvky Tango 3901A-B10</t>
  </si>
  <si>
    <t>Lišta upevňovací   6035-84</t>
  </si>
  <si>
    <t>Krabice univerzální z PH  KU 68</t>
  </si>
  <si>
    <t>348147770R</t>
  </si>
  <si>
    <t>Svítidlo žárovkové 60W včetně žárovky</t>
  </si>
  <si>
    <t>357377061R</t>
  </si>
  <si>
    <t>ELEKTRICKÝ ROZVADĚČ 12T NÁSTĚNNÝ</t>
  </si>
  <si>
    <t>Jistič do 80 A 1 pól. charakteristika B, LTN-10B-1</t>
  </si>
  <si>
    <t>Jistič do 80 A 1 pól. charakteristika B, LTN-13B-1</t>
  </si>
  <si>
    <t>Jistič do 80 A 1 pól. charakteristika B, LTN-16B-1</t>
  </si>
  <si>
    <t>Proudový chránič PF6-25/2/0,03 na DIN lištu</t>
  </si>
  <si>
    <t>Sádra stavební bilá         5 kg           bal.</t>
  </si>
  <si>
    <t>Svislá doprava suti a vybour. hmot za 2.NP a 1.PP</t>
  </si>
  <si>
    <t>Odvoz suti a vybour. hmot na skládku do 1 km</t>
  </si>
  <si>
    <t>Vnitrostaveništní doprava suti do 10 m</t>
  </si>
  <si>
    <t>Příplatek k vnitrost. dopravě suti za dalších 5 m</t>
  </si>
  <si>
    <t>Poplatek za skládku stavební suti</t>
  </si>
  <si>
    <t>ON</t>
  </si>
  <si>
    <t>Ostatní náklady</t>
  </si>
  <si>
    <t>005121 R</t>
  </si>
  <si>
    <t>Zařízení staveniště</t>
  </si>
  <si>
    <t>Soubor</t>
  </si>
  <si>
    <t>005122 R</t>
  </si>
  <si>
    <t>Provozní vlivy</t>
  </si>
  <si>
    <t>005211080R</t>
  </si>
  <si>
    <t xml:space="preserve">Bezpečnostní a hygienická opatření na staveništi </t>
  </si>
  <si>
    <t>00523  R</t>
  </si>
  <si>
    <t>Zkoušky a revize</t>
  </si>
  <si>
    <t>Vzorkování dlažeb, obkladů, pvc, kuchyň linky</t>
  </si>
  <si>
    <t>Průběžný úklid společných prostor</t>
  </si>
  <si>
    <t>Mimostaveništní doprava materiálu</t>
  </si>
  <si>
    <t xml:space="preserve">Fotodokumentace </t>
  </si>
  <si>
    <t>P.č.</t>
  </si>
  <si>
    <t>Číslo položky</t>
  </si>
  <si>
    <t>Název položky</t>
  </si>
  <si>
    <t>MJ</t>
  </si>
  <si>
    <t>Množství</t>
  </si>
  <si>
    <t>Cena / MJ</t>
  </si>
  <si>
    <t>Celkem</t>
  </si>
  <si>
    <t>Dodávka nových polic - laminát - sklad,cca 100x40cm včetně konzol</t>
  </si>
  <si>
    <t>Řezání dlaždic keramických pro soklíky</t>
  </si>
  <si>
    <t xml:space="preserve">Odstranění maleb omytím v místnosti H do 3,8 m </t>
  </si>
  <si>
    <t>Vyrovnání povrchu zdiva maltou tl.do 3 cm</t>
  </si>
  <si>
    <t>1,0*1,5</t>
  </si>
  <si>
    <t>1,6*2,6</t>
  </si>
  <si>
    <t>Příčka SDK tl.100mm,ocel.kce,1x oplášť.,RBI 12,5mm</t>
  </si>
  <si>
    <t>Nové jádro : (1,6+1,4+0,8+1,6+2,4)*2,6</t>
  </si>
  <si>
    <t>Obezdívky van a WC nádržek z desek Ytong tl.100 mm</t>
  </si>
  <si>
    <t>1,4*0,5</t>
  </si>
  <si>
    <t>0,8*2,6</t>
  </si>
  <si>
    <t>Příplatek k podhledu sádrokart. za plochu do 10 m2 pro plochy 5 - 10 m2</t>
  </si>
  <si>
    <t>17,916+2,08</t>
  </si>
  <si>
    <t>Vodorovné konstrukce</t>
  </si>
  <si>
    <t>Podhledy SDK, kovová.kce CD. 1x deska RBI 12,5 mm</t>
  </si>
  <si>
    <t>1,6*2,4</t>
  </si>
  <si>
    <t>Štuk na stěnách vnitřní Cemix 033, ručně tloušťka vrstvy 2 mm</t>
  </si>
  <si>
    <t>2,4*1,5</t>
  </si>
  <si>
    <t>1,5*1,5</t>
  </si>
  <si>
    <t>Oprava váp.omítek stropů do 10% plochy - štukových po provedení tozvodů elektro</t>
  </si>
  <si>
    <t>Chodba : 3,5*1,2+1,6*0,8</t>
  </si>
  <si>
    <t>Obývák : 5,5*3,9</t>
  </si>
  <si>
    <t>Kuchyň : 3,3*2,5</t>
  </si>
  <si>
    <t>Oprava vápen.omítek stěn do 10 % pl. - štukových po provedení tozvodů elektro</t>
  </si>
  <si>
    <t>Chodba : (1,2+3,5+1,2+1,6)*2,6</t>
  </si>
  <si>
    <t>Obývák : (5,5*2+3,9*2)*2,6</t>
  </si>
  <si>
    <t>Kuchyň : (3,3+2,5*2)*2,6</t>
  </si>
  <si>
    <t>Vyrovnávací stěrka Cemix 050, ruční zprac. tl.4 mm</t>
  </si>
  <si>
    <t>Koupelna : 1,4*1,6</t>
  </si>
  <si>
    <t>WC : 1,1*0,8</t>
  </si>
  <si>
    <t>Penetrace savých podkladů Cemix 0,25 l/m2</t>
  </si>
  <si>
    <t>Vyrovnávací potěr MC 15, v ploše, tl. 30 mm</t>
  </si>
  <si>
    <t>Výplně otvorů</t>
  </si>
  <si>
    <t>Osazení zárubní dveřních ocelových, pl. do 2,5 m2</t>
  </si>
  <si>
    <t>Zárubeň ocelová S100   600x1970x100 L ZAKO pro sádrokarton, bez drážky, pevně přivařené závěsy</t>
  </si>
  <si>
    <t>Průraz zdivem v cihlové zdi tloušťky 15 cm plochy do 0,025 m2</t>
  </si>
  <si>
    <t>Koupelna : 1,6*1,4</t>
  </si>
  <si>
    <t>(1,6*2+1,4*2-0,6)*0,1</t>
  </si>
  <si>
    <t>Koupelna : (1,6*2+1,4*2-0,6)</t>
  </si>
  <si>
    <t>Povlakové krytiny</t>
  </si>
  <si>
    <t>Odstranění násypu nebo nánosu tl. 5 - 10 cm</t>
  </si>
  <si>
    <t>Zdravotechnická instalace</t>
  </si>
  <si>
    <t>Podružný materiál pro ZTI (vyústění, přechodky, hadice)</t>
  </si>
  <si>
    <t>Práce spojené s demontáži rozvodů - voda, kanalizace</t>
  </si>
  <si>
    <t>Demontáž klozetů splachovacích pro opětovné použití</t>
  </si>
  <si>
    <t>Demontáž umyvadel bez výtokových armatur pro opětovné použití</t>
  </si>
  <si>
    <t>Montáž umyvadel na šrouby do zdiva - stávajícího</t>
  </si>
  <si>
    <t>0,6*0,6</t>
  </si>
  <si>
    <t>Vana akrylátová Klasik bílá 150x70x41 cm 115 l</t>
  </si>
  <si>
    <t>Konstrukce tesařské</t>
  </si>
  <si>
    <t>Demontáž podlah bez polštářů z dřevotřísky do 2 cm</t>
  </si>
  <si>
    <t>Demontáž obložení stěn palubkami</t>
  </si>
  <si>
    <t>1,2*1,2</t>
  </si>
  <si>
    <t>2,5*1,2</t>
  </si>
  <si>
    <t>Demontáž podkladových roštů obložení stěn</t>
  </si>
  <si>
    <t>Vystěhování bytu - kuchyň. linka, skříň včetně odvozu a poplatku za skládku</t>
  </si>
  <si>
    <t>766872840R00</t>
  </si>
  <si>
    <t>D+M nových dveří špíze - laminát bílá včetně madla</t>
  </si>
  <si>
    <t>Dveře vchodové plné palubkové 80x197 cm model A</t>
  </si>
  <si>
    <t>Demontáž příček umakartových, roštu</t>
  </si>
  <si>
    <t>(2,4+1,6+2,4+0,8+1,6+1,6)*2,6</t>
  </si>
  <si>
    <t>Demontáž příček umakartových, desek do suti</t>
  </si>
  <si>
    <t>2,4*1,6</t>
  </si>
  <si>
    <t>Demontáž podhledů - roštů</t>
  </si>
  <si>
    <t>WC : 1,1*2+0,8*2-0,6</t>
  </si>
  <si>
    <t>Koupelna : 1,6*2+1,4*2-0,8+1,4+1,8*4</t>
  </si>
  <si>
    <t>Koupelna : 1,6*1,4*1,15</t>
  </si>
  <si>
    <t>WC : 1,1*0,8*1,15</t>
  </si>
  <si>
    <t>Chodba : 1,2+3,5+1,2+1,6+1,6+2,4-0,8*2</t>
  </si>
  <si>
    <t>Kuchyň : 2,5*2+3,3*2-0,8</t>
  </si>
  <si>
    <t>Koupelna : 1,6*2+1,4*2-0,6</t>
  </si>
  <si>
    <t>0,6*2</t>
  </si>
  <si>
    <t>Chodba : (3,5*1,2+1,6*0,8)*0,5</t>
  </si>
  <si>
    <t>Kuchyň : 3,3*2,5*0,5</t>
  </si>
  <si>
    <t>Koupelna : (1,6*2+1,4*2-0,6)*1,8</t>
  </si>
  <si>
    <t>Kuchyň : 2,4*0,6</t>
  </si>
  <si>
    <t>1,8*2+1,4</t>
  </si>
  <si>
    <t>Koupelna : (1,6*2+1,4*2-0,6)*1,8*1,15</t>
  </si>
  <si>
    <t>Kuchyň : 2,4*0,6*1,15</t>
  </si>
  <si>
    <t>(0,8+2*2,1)*(0,15+0,05*2)*2</t>
  </si>
  <si>
    <t>(0,6+2*2,1)*(0,15+0,05*2)*2</t>
  </si>
  <si>
    <t>Chodba : (1,2+3,5+1,2+1,6+1,6+2,4)*2,6</t>
  </si>
  <si>
    <t>Kuchyň : (3,3*2+2,5*2-0,8)*2,6</t>
  </si>
  <si>
    <t>Koupelna : (1,6*2+1,4*2)*(2,6-1,8)</t>
  </si>
  <si>
    <t>WC : (1,1*2+0,8*2)*2,6</t>
  </si>
  <si>
    <t>Tapety</t>
  </si>
  <si>
    <t>Odstranění tapet lepených papírových do 3,8 m</t>
  </si>
  <si>
    <t>0,6*2,6</t>
  </si>
  <si>
    <t>3,5*2,6</t>
  </si>
  <si>
    <t>Rekonstrukce bytu - Albrechtická 100 B byt č.9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</si>
</sst>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 CE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BDD7EE"/>
        <bgColor indexed="64"/>
      </patternFill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1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4" fillId="0" borderId="0" xfId="0" applyFont="1"/>
    <xf numFmtId="164" fontId="0" fillId="0" borderId="0" xfId="0" applyNumberFormat="1"/>
    <xf numFmtId="164" fontId="0" fillId="0" borderId="0" xfId="0" applyNumberFormat="1" applyFill="1"/>
    <xf numFmtId="0" fontId="2" fillId="0" borderId="0" xfId="0" applyNumberFormat="1" applyFont="1"/>
    <xf numFmtId="0" fontId="0" fillId="0" borderId="0" xfId="0" applyNumberFormat="1"/>
    <xf numFmtId="0" fontId="0" fillId="2" borderId="0" xfId="0" applyFill="1"/>
    <xf numFmtId="0" fontId="0" fillId="2" borderId="0" xfId="0" applyNumberFormat="1" applyFill="1"/>
    <xf numFmtId="164" fontId="0" fillId="2" borderId="0" xfId="0" applyNumberFormat="1" applyFill="1"/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4" xfId="22"/>
    <cellStyle name="Normální 5" xfId="23"/>
    <cellStyle name="Normální 6" xfId="24"/>
    <cellStyle name="Normální 7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5"/>
  <sheetViews>
    <sheetView tabSelected="1" workbookViewId="0" topLeftCell="A1">
      <selection activeCell="C2" sqref="C2"/>
    </sheetView>
  </sheetViews>
  <sheetFormatPr defaultColWidth="9.140625" defaultRowHeight="15"/>
  <cols>
    <col min="2" max="2" width="13.00390625" style="0" customWidth="1"/>
    <col min="3" max="3" width="53.421875" style="0" customWidth="1"/>
    <col min="6" max="6" width="11.28125" style="4" bestFit="1" customWidth="1"/>
    <col min="7" max="7" width="18.421875" style="4" customWidth="1"/>
  </cols>
  <sheetData>
    <row r="1" spans="1:7" ht="18.75">
      <c r="A1" s="1" t="s">
        <v>0</v>
      </c>
      <c r="B1" s="1"/>
      <c r="C1" s="1" t="s">
        <v>285</v>
      </c>
      <c r="D1" s="1"/>
      <c r="E1" s="1"/>
      <c r="F1" s="6"/>
      <c r="G1" s="6"/>
    </row>
    <row r="2" spans="1:7" ht="15">
      <c r="A2" t="s">
        <v>1</v>
      </c>
      <c r="C2" t="s">
        <v>2</v>
      </c>
      <c r="F2" s="7" t="s">
        <v>3</v>
      </c>
      <c r="G2" s="7" t="s">
        <v>4</v>
      </c>
    </row>
    <row r="3" spans="3:7" ht="15">
      <c r="C3" t="s">
        <v>5</v>
      </c>
      <c r="F3" s="7" t="s">
        <v>6</v>
      </c>
      <c r="G3" s="7" t="s">
        <v>7</v>
      </c>
    </row>
    <row r="4" spans="3:7" ht="14.25">
      <c r="C4" t="s">
        <v>8</v>
      </c>
      <c r="D4" t="s">
        <v>9</v>
      </c>
      <c r="F4" s="7"/>
      <c r="G4" s="7"/>
    </row>
    <row r="5" spans="6:7" ht="14.25">
      <c r="F5" s="7"/>
      <c r="G5" s="7"/>
    </row>
    <row r="6" spans="1:7" ht="15">
      <c r="A6" t="s">
        <v>10</v>
      </c>
      <c r="C6" s="8"/>
      <c r="F6" s="7" t="s">
        <v>3</v>
      </c>
      <c r="G6" s="9"/>
    </row>
    <row r="7" spans="3:7" ht="15">
      <c r="C7" s="8"/>
      <c r="F7" s="7" t="s">
        <v>6</v>
      </c>
      <c r="G7" s="9"/>
    </row>
    <row r="8" spans="3:4" ht="14.25">
      <c r="C8" s="8"/>
      <c r="D8" s="8"/>
    </row>
    <row r="10" spans="1:7" ht="19.15">
      <c r="A10" s="1" t="s">
        <v>11</v>
      </c>
      <c r="B10" s="1"/>
      <c r="C10" s="1"/>
      <c r="D10" s="1"/>
      <c r="E10" s="1"/>
      <c r="F10" s="2"/>
      <c r="G10" s="2">
        <f>SUM(G13:G375)</f>
        <v>0</v>
      </c>
    </row>
    <row r="11" spans="1:7" ht="15">
      <c r="A11" t="s">
        <v>189</v>
      </c>
      <c r="B11" t="s">
        <v>190</v>
      </c>
      <c r="C11" t="s">
        <v>191</v>
      </c>
      <c r="D11" t="s">
        <v>192</v>
      </c>
      <c r="E11" t="s">
        <v>193</v>
      </c>
      <c r="F11" s="4" t="s">
        <v>194</v>
      </c>
      <c r="G11" s="4" t="s">
        <v>195</v>
      </c>
    </row>
    <row r="12" spans="1:3" ht="15">
      <c r="A12" s="3" t="s">
        <v>12</v>
      </c>
      <c r="B12" s="3">
        <v>3</v>
      </c>
      <c r="C12" s="3" t="s">
        <v>22</v>
      </c>
    </row>
    <row r="13" spans="1:7" ht="15">
      <c r="A13">
        <v>1</v>
      </c>
      <c r="B13">
        <v>319201311</v>
      </c>
      <c r="C13" t="s">
        <v>199</v>
      </c>
      <c r="D13" t="s">
        <v>13</v>
      </c>
      <c r="E13">
        <v>5.66</v>
      </c>
      <c r="F13" s="10"/>
      <c r="G13" s="4">
        <f>F13*E13</f>
        <v>0</v>
      </c>
    </row>
    <row r="14" spans="3:7" ht="14.25">
      <c r="C14" t="s">
        <v>200</v>
      </c>
      <c r="E14">
        <v>1.5</v>
      </c>
      <c r="F14" s="5"/>
      <c r="G14" s="5"/>
    </row>
    <row r="15" spans="3:7" ht="14.25">
      <c r="C15" t="s">
        <v>201</v>
      </c>
      <c r="E15">
        <v>4.16</v>
      </c>
      <c r="F15" s="5"/>
      <c r="G15" s="5"/>
    </row>
    <row r="16" spans="1:7" ht="15">
      <c r="A16">
        <v>2</v>
      </c>
      <c r="B16">
        <v>342012223</v>
      </c>
      <c r="C16" t="s">
        <v>202</v>
      </c>
      <c r="D16" t="s">
        <v>13</v>
      </c>
      <c r="E16">
        <v>17.916</v>
      </c>
      <c r="F16" s="10"/>
      <c r="G16" s="4">
        <f aca="true" t="shared" si="0" ref="G16:G76">F16*E16</f>
        <v>0</v>
      </c>
    </row>
    <row r="17" spans="3:7" ht="15">
      <c r="C17" t="s">
        <v>203</v>
      </c>
      <c r="E17">
        <v>20.28</v>
      </c>
      <c r="F17" s="5"/>
      <c r="G17" s="5"/>
    </row>
    <row r="18" spans="3:7" ht="14.25">
      <c r="C18">
        <f>-(0.6*1.97)*2</f>
        <v>-2.364</v>
      </c>
      <c r="E18">
        <v>-2.364</v>
      </c>
      <c r="F18" s="5"/>
      <c r="G18" s="5"/>
    </row>
    <row r="19" spans="1:7" ht="15">
      <c r="A19">
        <v>3</v>
      </c>
      <c r="B19">
        <v>342263420</v>
      </c>
      <c r="C19" t="s">
        <v>23</v>
      </c>
      <c r="D19" t="s">
        <v>24</v>
      </c>
      <c r="E19">
        <v>1</v>
      </c>
      <c r="F19" s="10"/>
      <c r="G19" s="4">
        <f t="shared" si="0"/>
        <v>0</v>
      </c>
    </row>
    <row r="20" spans="1:7" ht="15">
      <c r="A20">
        <v>4</v>
      </c>
      <c r="B20">
        <v>346244313</v>
      </c>
      <c r="C20" t="s">
        <v>204</v>
      </c>
      <c r="D20" t="s">
        <v>13</v>
      </c>
      <c r="E20">
        <v>0.7</v>
      </c>
      <c r="F20" s="10"/>
      <c r="G20" s="4">
        <f t="shared" si="0"/>
        <v>0</v>
      </c>
    </row>
    <row r="21" spans="3:7" ht="14.25">
      <c r="C21" t="s">
        <v>205</v>
      </c>
      <c r="E21">
        <v>0.7</v>
      </c>
      <c r="F21" s="5"/>
      <c r="G21" s="5"/>
    </row>
    <row r="22" spans="1:7" ht="15">
      <c r="A22">
        <v>5</v>
      </c>
      <c r="B22">
        <v>347013111</v>
      </c>
      <c r="C22" t="s">
        <v>25</v>
      </c>
      <c r="D22" t="s">
        <v>13</v>
      </c>
      <c r="E22">
        <v>2.08</v>
      </c>
      <c r="F22" s="10"/>
      <c r="G22" s="4">
        <f t="shared" si="0"/>
        <v>0</v>
      </c>
    </row>
    <row r="23" spans="3:7" ht="14.25">
      <c r="C23" t="s">
        <v>206</v>
      </c>
      <c r="E23">
        <v>2.08</v>
      </c>
      <c r="F23" s="5"/>
      <c r="G23" s="5"/>
    </row>
    <row r="24" spans="1:7" ht="15">
      <c r="A24">
        <v>6</v>
      </c>
      <c r="B24">
        <v>342264098</v>
      </c>
      <c r="C24" t="s">
        <v>207</v>
      </c>
      <c r="D24" t="s">
        <v>13</v>
      </c>
      <c r="E24">
        <v>19.996</v>
      </c>
      <c r="F24" s="10"/>
      <c r="G24" s="4">
        <f t="shared" si="0"/>
        <v>0</v>
      </c>
    </row>
    <row r="25" spans="3:7" ht="14.25">
      <c r="C25" t="s">
        <v>208</v>
      </c>
      <c r="E25">
        <v>19.996</v>
      </c>
      <c r="F25" s="5"/>
      <c r="G25" s="5"/>
    </row>
    <row r="26" spans="1:7" ht="15">
      <c r="A26">
        <v>7</v>
      </c>
      <c r="B26">
        <v>1</v>
      </c>
      <c r="C26" t="s">
        <v>26</v>
      </c>
      <c r="D26" t="s">
        <v>27</v>
      </c>
      <c r="E26">
        <v>1</v>
      </c>
      <c r="F26" s="10"/>
      <c r="G26" s="4">
        <f t="shared" si="0"/>
        <v>0</v>
      </c>
    </row>
    <row r="27" spans="1:7" ht="15">
      <c r="A27" s="3" t="s">
        <v>12</v>
      </c>
      <c r="B27" s="3">
        <v>4</v>
      </c>
      <c r="C27" s="3" t="s">
        <v>209</v>
      </c>
      <c r="F27" s="5"/>
      <c r="G27" s="5"/>
    </row>
    <row r="28" spans="1:7" ht="15">
      <c r="A28">
        <v>8</v>
      </c>
      <c r="B28">
        <v>416021123</v>
      </c>
      <c r="C28" t="s">
        <v>210</v>
      </c>
      <c r="D28" t="s">
        <v>13</v>
      </c>
      <c r="E28">
        <v>3.84</v>
      </c>
      <c r="F28" s="10"/>
      <c r="G28" s="4">
        <f t="shared" si="0"/>
        <v>0</v>
      </c>
    </row>
    <row r="29" spans="3:7" ht="14.25">
      <c r="C29" t="s">
        <v>211</v>
      </c>
      <c r="E29">
        <v>3.84</v>
      </c>
      <c r="F29" s="5"/>
      <c r="G29" s="5"/>
    </row>
    <row r="30" spans="1:7" ht="15">
      <c r="A30" s="3" t="s">
        <v>12</v>
      </c>
      <c r="B30" s="3">
        <v>6</v>
      </c>
      <c r="C30" s="3" t="s">
        <v>28</v>
      </c>
      <c r="F30" s="5"/>
      <c r="G30" s="5"/>
    </row>
    <row r="31" spans="1:7" ht="15">
      <c r="A31">
        <v>9</v>
      </c>
      <c r="B31">
        <v>602011141</v>
      </c>
      <c r="C31" t="s">
        <v>212</v>
      </c>
      <c r="D31" t="s">
        <v>13</v>
      </c>
      <c r="E31">
        <v>4.16</v>
      </c>
      <c r="F31" s="10"/>
      <c r="G31" s="4">
        <f t="shared" si="0"/>
        <v>0</v>
      </c>
    </row>
    <row r="32" spans="3:7" ht="14.25">
      <c r="C32" t="s">
        <v>201</v>
      </c>
      <c r="E32">
        <v>4.16</v>
      </c>
      <c r="F32" s="5"/>
      <c r="G32" s="5"/>
    </row>
    <row r="33" spans="1:7" ht="15">
      <c r="A33" s="3" t="s">
        <v>12</v>
      </c>
      <c r="B33" s="3">
        <v>61</v>
      </c>
      <c r="C33" s="3" t="s">
        <v>29</v>
      </c>
      <c r="F33" s="5"/>
      <c r="G33" s="5"/>
    </row>
    <row r="34" spans="1:7" ht="15">
      <c r="A34">
        <v>10</v>
      </c>
      <c r="B34">
        <v>610991111</v>
      </c>
      <c r="C34" t="s">
        <v>30</v>
      </c>
      <c r="D34" t="s">
        <v>13</v>
      </c>
      <c r="E34">
        <v>5.85</v>
      </c>
      <c r="F34" s="10"/>
      <c r="G34" s="4">
        <f t="shared" si="0"/>
        <v>0</v>
      </c>
    </row>
    <row r="35" spans="3:7" ht="14.25">
      <c r="C35" t="s">
        <v>213</v>
      </c>
      <c r="E35">
        <v>3.6</v>
      </c>
      <c r="F35" s="5"/>
      <c r="G35" s="5"/>
    </row>
    <row r="36" spans="3:7" ht="14.25">
      <c r="C36" t="s">
        <v>214</v>
      </c>
      <c r="E36">
        <v>2.25</v>
      </c>
      <c r="F36" s="5"/>
      <c r="G36" s="5"/>
    </row>
    <row r="37" spans="1:7" ht="15">
      <c r="A37">
        <v>11</v>
      </c>
      <c r="B37">
        <v>611421231</v>
      </c>
      <c r="C37" t="s">
        <v>215</v>
      </c>
      <c r="D37" t="s">
        <v>13</v>
      </c>
      <c r="E37">
        <v>35.18</v>
      </c>
      <c r="F37" s="10"/>
      <c r="G37" s="4">
        <f t="shared" si="0"/>
        <v>0</v>
      </c>
    </row>
    <row r="38" spans="3:7" ht="15">
      <c r="C38" t="s">
        <v>216</v>
      </c>
      <c r="E38">
        <v>5.48</v>
      </c>
      <c r="F38" s="5"/>
      <c r="G38" s="5"/>
    </row>
    <row r="39" spans="3:7" ht="15">
      <c r="C39" t="s">
        <v>217</v>
      </c>
      <c r="E39">
        <v>21.45</v>
      </c>
      <c r="F39" s="5"/>
      <c r="G39" s="5"/>
    </row>
    <row r="40" spans="3:7" ht="15">
      <c r="C40" t="s">
        <v>218</v>
      </c>
      <c r="E40">
        <v>8.25</v>
      </c>
      <c r="F40" s="5"/>
      <c r="G40" s="5"/>
    </row>
    <row r="41" spans="1:7" ht="15">
      <c r="A41">
        <v>12</v>
      </c>
      <c r="B41">
        <v>612421231</v>
      </c>
      <c r="C41" t="s">
        <v>219</v>
      </c>
      <c r="D41" t="s">
        <v>13</v>
      </c>
      <c r="E41">
        <v>77.018</v>
      </c>
      <c r="F41" s="10"/>
      <c r="G41" s="4">
        <f t="shared" si="0"/>
        <v>0</v>
      </c>
    </row>
    <row r="42" spans="3:7" ht="15">
      <c r="C42" t="s">
        <v>220</v>
      </c>
      <c r="E42">
        <v>19.5</v>
      </c>
      <c r="F42" s="5"/>
      <c r="G42" s="5"/>
    </row>
    <row r="43" spans="3:7" ht="15">
      <c r="C43">
        <f>-0.8*1.97*2</f>
        <v>-3.152</v>
      </c>
      <c r="E43">
        <v>-3.152</v>
      </c>
      <c r="F43" s="5"/>
      <c r="G43" s="5"/>
    </row>
    <row r="44" spans="3:7" ht="15">
      <c r="C44">
        <f>-0.6*1.97*2</f>
        <v>-2.364</v>
      </c>
      <c r="E44">
        <v>-2.364</v>
      </c>
      <c r="F44" s="5"/>
      <c r="G44" s="5"/>
    </row>
    <row r="45" spans="3:7" ht="15">
      <c r="C45" t="s">
        <v>221</v>
      </c>
      <c r="E45">
        <v>48.88</v>
      </c>
      <c r="F45" s="5"/>
      <c r="G45" s="5"/>
    </row>
    <row r="46" spans="3:7" ht="15">
      <c r="C46">
        <f>-0.8*1.97</f>
        <v>-1.576</v>
      </c>
      <c r="E46">
        <v>-1.576</v>
      </c>
      <c r="F46" s="5"/>
      <c r="G46" s="5"/>
    </row>
    <row r="47" spans="3:7" ht="15">
      <c r="C47">
        <f>-2.4*1.5</f>
        <v>-3.5999999999999996</v>
      </c>
      <c r="E47">
        <v>-3.6</v>
      </c>
      <c r="F47" s="5"/>
      <c r="G47" s="5"/>
    </row>
    <row r="48" spans="3:7" ht="15">
      <c r="C48" t="s">
        <v>222</v>
      </c>
      <c r="E48">
        <v>21.58</v>
      </c>
      <c r="F48" s="5"/>
      <c r="G48" s="5"/>
    </row>
    <row r="49" spans="3:7" ht="15">
      <c r="C49">
        <f>-1.5*1.5</f>
        <v>-2.25</v>
      </c>
      <c r="E49">
        <v>-2.25</v>
      </c>
      <c r="F49" s="5"/>
      <c r="G49" s="5"/>
    </row>
    <row r="50" spans="1:7" ht="15">
      <c r="A50" s="3" t="s">
        <v>12</v>
      </c>
      <c r="B50" s="3">
        <v>63</v>
      </c>
      <c r="C50" s="3" t="s">
        <v>31</v>
      </c>
      <c r="F50" s="5"/>
      <c r="G50" s="5"/>
    </row>
    <row r="51" spans="1:7" ht="15">
      <c r="A51">
        <v>13</v>
      </c>
      <c r="B51">
        <v>632411104</v>
      </c>
      <c r="C51" t="s">
        <v>223</v>
      </c>
      <c r="D51" t="s">
        <v>13</v>
      </c>
      <c r="E51">
        <v>16.85</v>
      </c>
      <c r="F51" s="10"/>
      <c r="G51" s="4">
        <f t="shared" si="0"/>
        <v>0</v>
      </c>
    </row>
    <row r="52" spans="3:7" ht="15">
      <c r="C52" t="s">
        <v>216</v>
      </c>
      <c r="E52">
        <v>5.48</v>
      </c>
      <c r="F52" s="5"/>
      <c r="G52" s="5"/>
    </row>
    <row r="53" spans="3:7" ht="15">
      <c r="C53" t="s">
        <v>218</v>
      </c>
      <c r="E53">
        <v>8.25</v>
      </c>
      <c r="F53" s="5"/>
      <c r="G53" s="5"/>
    </row>
    <row r="54" spans="3:7" ht="15">
      <c r="C54" t="s">
        <v>224</v>
      </c>
      <c r="E54">
        <v>2.24</v>
      </c>
      <c r="F54" s="5"/>
      <c r="G54" s="5"/>
    </row>
    <row r="55" spans="3:7" ht="15">
      <c r="C55" t="s">
        <v>225</v>
      </c>
      <c r="E55">
        <v>0.88</v>
      </c>
      <c r="F55" s="5"/>
      <c r="G55" s="5"/>
    </row>
    <row r="56" spans="1:7" ht="15">
      <c r="A56">
        <v>14</v>
      </c>
      <c r="B56">
        <v>632411904</v>
      </c>
      <c r="C56" t="s">
        <v>226</v>
      </c>
      <c r="D56" t="s">
        <v>13</v>
      </c>
      <c r="E56">
        <v>16.85</v>
      </c>
      <c r="F56" s="10"/>
      <c r="G56" s="4">
        <f t="shared" si="0"/>
        <v>0</v>
      </c>
    </row>
    <row r="57" spans="3:7" ht="15">
      <c r="C57" t="s">
        <v>216</v>
      </c>
      <c r="E57">
        <v>5.48</v>
      </c>
      <c r="F57" s="5"/>
      <c r="G57" s="5"/>
    </row>
    <row r="58" spans="3:7" ht="15">
      <c r="C58" t="s">
        <v>218</v>
      </c>
      <c r="E58">
        <v>8.25</v>
      </c>
      <c r="F58" s="5"/>
      <c r="G58" s="5"/>
    </row>
    <row r="59" spans="3:7" ht="15">
      <c r="C59" t="s">
        <v>224</v>
      </c>
      <c r="E59">
        <v>2.24</v>
      </c>
      <c r="F59" s="5"/>
      <c r="G59" s="5"/>
    </row>
    <row r="60" spans="3:7" ht="15">
      <c r="C60" t="s">
        <v>225</v>
      </c>
      <c r="E60">
        <v>0.88</v>
      </c>
      <c r="F60" s="5"/>
      <c r="G60" s="5"/>
    </row>
    <row r="61" spans="1:7" ht="15">
      <c r="A61">
        <v>15</v>
      </c>
      <c r="B61">
        <v>632451032</v>
      </c>
      <c r="C61" t="s">
        <v>227</v>
      </c>
      <c r="D61" t="s">
        <v>13</v>
      </c>
      <c r="E61">
        <v>13.73</v>
      </c>
      <c r="F61" s="10"/>
      <c r="G61" s="4">
        <f t="shared" si="0"/>
        <v>0</v>
      </c>
    </row>
    <row r="62" spans="3:7" ht="15">
      <c r="C62" t="s">
        <v>216</v>
      </c>
      <c r="E62">
        <v>5.48</v>
      </c>
      <c r="F62" s="5"/>
      <c r="G62" s="5"/>
    </row>
    <row r="63" spans="3:7" ht="15">
      <c r="C63" t="s">
        <v>218</v>
      </c>
      <c r="E63">
        <v>8.25</v>
      </c>
      <c r="F63" s="5"/>
      <c r="G63" s="5"/>
    </row>
    <row r="64" spans="1:7" ht="15">
      <c r="A64" s="3" t="s">
        <v>12</v>
      </c>
      <c r="B64" s="3">
        <v>64</v>
      </c>
      <c r="C64" s="3" t="s">
        <v>228</v>
      </c>
      <c r="F64" s="5"/>
      <c r="G64" s="5"/>
    </row>
    <row r="65" spans="1:7" ht="15">
      <c r="A65">
        <v>16</v>
      </c>
      <c r="B65">
        <v>642942111</v>
      </c>
      <c r="C65" t="s">
        <v>229</v>
      </c>
      <c r="D65" t="s">
        <v>24</v>
      </c>
      <c r="E65">
        <v>2</v>
      </c>
      <c r="F65" s="10"/>
      <c r="G65" s="4">
        <f t="shared" si="0"/>
        <v>0</v>
      </c>
    </row>
    <row r="66" spans="1:7" ht="15">
      <c r="A66">
        <v>17</v>
      </c>
      <c r="B66">
        <v>55330445</v>
      </c>
      <c r="C66" t="s">
        <v>230</v>
      </c>
      <c r="D66" t="s">
        <v>24</v>
      </c>
      <c r="E66">
        <v>2</v>
      </c>
      <c r="F66" s="10"/>
      <c r="G66" s="4">
        <f t="shared" si="0"/>
        <v>0</v>
      </c>
    </row>
    <row r="67" spans="1:7" ht="15">
      <c r="A67" s="3" t="s">
        <v>12</v>
      </c>
      <c r="B67" s="3">
        <v>95</v>
      </c>
      <c r="C67" s="3" t="s">
        <v>32</v>
      </c>
      <c r="F67" s="5"/>
      <c r="G67" s="5"/>
    </row>
    <row r="68" spans="1:7" ht="15">
      <c r="A68">
        <v>18</v>
      </c>
      <c r="B68">
        <v>952901111</v>
      </c>
      <c r="C68" t="s">
        <v>33</v>
      </c>
      <c r="D68" t="s">
        <v>13</v>
      </c>
      <c r="E68">
        <v>38.3</v>
      </c>
      <c r="F68" s="10"/>
      <c r="G68" s="4">
        <f t="shared" si="0"/>
        <v>0</v>
      </c>
    </row>
    <row r="69" spans="3:7" ht="15">
      <c r="C69" t="s">
        <v>216</v>
      </c>
      <c r="E69">
        <v>5.48</v>
      </c>
      <c r="F69" s="5"/>
      <c r="G69" s="5"/>
    </row>
    <row r="70" spans="3:7" ht="15">
      <c r="C70" t="s">
        <v>217</v>
      </c>
      <c r="E70">
        <v>21.45</v>
      </c>
      <c r="F70" s="5"/>
      <c r="G70" s="5"/>
    </row>
    <row r="71" spans="3:7" ht="15">
      <c r="C71" t="s">
        <v>218</v>
      </c>
      <c r="E71">
        <v>8.25</v>
      </c>
      <c r="F71" s="5"/>
      <c r="G71" s="5"/>
    </row>
    <row r="72" spans="3:7" ht="15">
      <c r="C72" t="s">
        <v>224</v>
      </c>
      <c r="E72">
        <v>2.24</v>
      </c>
      <c r="F72" s="5"/>
      <c r="G72" s="5"/>
    </row>
    <row r="73" spans="3:7" ht="15">
      <c r="C73" t="s">
        <v>225</v>
      </c>
      <c r="E73">
        <v>0.88</v>
      </c>
      <c r="F73" s="5"/>
      <c r="G73" s="5"/>
    </row>
    <row r="74" spans="1:7" ht="15">
      <c r="A74">
        <v>19</v>
      </c>
      <c r="B74" t="s">
        <v>34</v>
      </c>
      <c r="C74" t="s">
        <v>35</v>
      </c>
      <c r="D74" t="s">
        <v>36</v>
      </c>
      <c r="E74">
        <v>15</v>
      </c>
      <c r="F74" s="10"/>
      <c r="G74" s="4">
        <f t="shared" si="0"/>
        <v>0</v>
      </c>
    </row>
    <row r="75" spans="1:7" ht="15">
      <c r="A75" s="3" t="s">
        <v>12</v>
      </c>
      <c r="B75" s="3">
        <v>96</v>
      </c>
      <c r="C75" s="3" t="s">
        <v>37</v>
      </c>
      <c r="F75" s="5"/>
      <c r="G75" s="5"/>
    </row>
    <row r="76" spans="1:7" ht="15">
      <c r="A76">
        <v>20</v>
      </c>
      <c r="B76">
        <v>965048515</v>
      </c>
      <c r="C76" t="s">
        <v>38</v>
      </c>
      <c r="D76" t="s">
        <v>13</v>
      </c>
      <c r="E76">
        <v>16.85</v>
      </c>
      <c r="F76" s="10"/>
      <c r="G76" s="4">
        <f t="shared" si="0"/>
        <v>0</v>
      </c>
    </row>
    <row r="77" spans="3:7" ht="15">
      <c r="C77" t="s">
        <v>216</v>
      </c>
      <c r="E77">
        <v>5.48</v>
      </c>
      <c r="F77" s="5"/>
      <c r="G77" s="5"/>
    </row>
    <row r="78" spans="3:7" ht="15">
      <c r="C78" t="s">
        <v>218</v>
      </c>
      <c r="E78">
        <v>8.25</v>
      </c>
      <c r="F78" s="5"/>
      <c r="G78" s="5"/>
    </row>
    <row r="79" spans="3:7" ht="15">
      <c r="C79" t="s">
        <v>224</v>
      </c>
      <c r="E79">
        <v>2.24</v>
      </c>
      <c r="F79" s="5"/>
      <c r="G79" s="5"/>
    </row>
    <row r="80" spans="3:7" ht="15">
      <c r="C80" t="s">
        <v>225</v>
      </c>
      <c r="E80">
        <v>0.88</v>
      </c>
      <c r="F80" s="5"/>
      <c r="G80" s="5"/>
    </row>
    <row r="81" spans="1:7" ht="15">
      <c r="A81">
        <v>21</v>
      </c>
      <c r="B81">
        <v>968061125</v>
      </c>
      <c r="C81" t="s">
        <v>39</v>
      </c>
      <c r="D81" t="s">
        <v>24</v>
      </c>
      <c r="E81">
        <v>5</v>
      </c>
      <c r="F81" s="10"/>
      <c r="G81" s="4">
        <f aca="true" t="shared" si="1" ref="G81:G140">F81*E81</f>
        <v>0</v>
      </c>
    </row>
    <row r="82" spans="1:7" ht="15">
      <c r="A82">
        <v>22</v>
      </c>
      <c r="B82">
        <v>968072455</v>
      </c>
      <c r="C82" t="s">
        <v>40</v>
      </c>
      <c r="D82" t="s">
        <v>13</v>
      </c>
      <c r="E82">
        <v>2.08</v>
      </c>
      <c r="F82" s="10"/>
      <c r="G82" s="4">
        <f t="shared" si="1"/>
        <v>0</v>
      </c>
    </row>
    <row r="83" spans="3:7" ht="15">
      <c r="C83" t="s">
        <v>206</v>
      </c>
      <c r="E83">
        <v>2.08</v>
      </c>
      <c r="F83" s="5"/>
      <c r="G83" s="5"/>
    </row>
    <row r="84" spans="1:7" ht="15">
      <c r="A84">
        <v>23</v>
      </c>
      <c r="B84">
        <v>974051513</v>
      </c>
      <c r="C84" t="s">
        <v>41</v>
      </c>
      <c r="D84" t="s">
        <v>14</v>
      </c>
      <c r="E84">
        <v>60</v>
      </c>
      <c r="F84" s="10"/>
      <c r="G84" s="4">
        <f t="shared" si="1"/>
        <v>0</v>
      </c>
    </row>
    <row r="85" spans="1:7" ht="15">
      <c r="A85">
        <v>24</v>
      </c>
      <c r="B85">
        <v>978011121</v>
      </c>
      <c r="C85" t="s">
        <v>42</v>
      </c>
      <c r="D85" t="s">
        <v>13</v>
      </c>
      <c r="E85">
        <v>35.18</v>
      </c>
      <c r="F85" s="10"/>
      <c r="G85" s="4">
        <f t="shared" si="1"/>
        <v>0</v>
      </c>
    </row>
    <row r="86" spans="3:7" ht="15">
      <c r="C86" t="s">
        <v>216</v>
      </c>
      <c r="E86">
        <v>5.48</v>
      </c>
      <c r="F86" s="5"/>
      <c r="G86" s="5"/>
    </row>
    <row r="87" spans="3:7" ht="15">
      <c r="C87" t="s">
        <v>217</v>
      </c>
      <c r="E87">
        <v>21.45</v>
      </c>
      <c r="F87" s="5"/>
      <c r="G87" s="5"/>
    </row>
    <row r="88" spans="3:7" ht="15">
      <c r="C88" t="s">
        <v>218</v>
      </c>
      <c r="E88">
        <v>8.25</v>
      </c>
      <c r="F88" s="5"/>
      <c r="G88" s="5"/>
    </row>
    <row r="89" spans="1:7" ht="15">
      <c r="A89">
        <v>25</v>
      </c>
      <c r="B89">
        <v>978013121</v>
      </c>
      <c r="C89" t="s">
        <v>43</v>
      </c>
      <c r="D89" t="s">
        <v>13</v>
      </c>
      <c r="E89">
        <v>77.018</v>
      </c>
      <c r="F89" s="10"/>
      <c r="G89" s="4">
        <f t="shared" si="1"/>
        <v>0</v>
      </c>
    </row>
    <row r="90" spans="3:7" ht="15">
      <c r="C90" t="s">
        <v>220</v>
      </c>
      <c r="E90">
        <v>19.5</v>
      </c>
      <c r="F90" s="5"/>
      <c r="G90" s="5"/>
    </row>
    <row r="91" spans="3:7" ht="15">
      <c r="C91">
        <f>-0.8*1.97*2</f>
        <v>-3.152</v>
      </c>
      <c r="E91">
        <v>-3.152</v>
      </c>
      <c r="F91" s="5"/>
      <c r="G91" s="5"/>
    </row>
    <row r="92" spans="3:7" ht="15">
      <c r="C92">
        <f>-0.6*1.97*2</f>
        <v>-2.364</v>
      </c>
      <c r="E92">
        <v>-2.364</v>
      </c>
      <c r="F92" s="5"/>
      <c r="G92" s="5"/>
    </row>
    <row r="93" spans="3:7" ht="15">
      <c r="C93" t="s">
        <v>221</v>
      </c>
      <c r="E93">
        <v>48.88</v>
      </c>
      <c r="F93" s="5"/>
      <c r="G93" s="5"/>
    </row>
    <row r="94" spans="3:7" ht="15">
      <c r="C94">
        <f>-0.8*1.97</f>
        <v>-1.576</v>
      </c>
      <c r="E94">
        <v>-1.576</v>
      </c>
      <c r="F94" s="5"/>
      <c r="G94" s="5"/>
    </row>
    <row r="95" spans="3:7" ht="15">
      <c r="C95">
        <f>-2.4*1.5</f>
        <v>-3.5999999999999996</v>
      </c>
      <c r="E95">
        <v>-3.6</v>
      </c>
      <c r="F95" s="5"/>
      <c r="G95" s="5"/>
    </row>
    <row r="96" spans="3:7" ht="15">
      <c r="C96" t="s">
        <v>222</v>
      </c>
      <c r="E96">
        <v>21.58</v>
      </c>
      <c r="F96" s="5"/>
      <c r="G96" s="5"/>
    </row>
    <row r="97" spans="3:7" ht="15">
      <c r="C97">
        <f>-1.5*1.5</f>
        <v>-2.25</v>
      </c>
      <c r="E97">
        <v>-2.25</v>
      </c>
      <c r="F97" s="5"/>
      <c r="G97" s="5"/>
    </row>
    <row r="98" spans="1:7" ht="15">
      <c r="A98">
        <v>26</v>
      </c>
      <c r="B98">
        <v>978059511</v>
      </c>
      <c r="C98" t="s">
        <v>44</v>
      </c>
      <c r="D98" t="s">
        <v>13</v>
      </c>
      <c r="E98">
        <v>1.5</v>
      </c>
      <c r="F98" s="10"/>
      <c r="G98" s="4">
        <f t="shared" si="1"/>
        <v>0</v>
      </c>
    </row>
    <row r="99" spans="3:7" ht="15">
      <c r="C99" t="s">
        <v>200</v>
      </c>
      <c r="E99">
        <v>1.5</v>
      </c>
      <c r="F99" s="5"/>
      <c r="G99" s="5"/>
    </row>
    <row r="100" spans="1:7" ht="15">
      <c r="A100">
        <v>27</v>
      </c>
      <c r="B100">
        <v>460680021</v>
      </c>
      <c r="C100" t="s">
        <v>231</v>
      </c>
      <c r="D100" t="s">
        <v>24</v>
      </c>
      <c r="E100">
        <v>3</v>
      </c>
      <c r="F100" s="10"/>
      <c r="G100" s="4">
        <f t="shared" si="1"/>
        <v>0</v>
      </c>
    </row>
    <row r="101" spans="1:7" ht="15">
      <c r="A101" s="3" t="s">
        <v>12</v>
      </c>
      <c r="B101" s="3">
        <v>99</v>
      </c>
      <c r="C101" s="3" t="s">
        <v>21</v>
      </c>
      <c r="F101" s="5"/>
      <c r="G101" s="5"/>
    </row>
    <row r="102" spans="1:7" ht="15">
      <c r="A102">
        <v>28</v>
      </c>
      <c r="B102">
        <v>999281111</v>
      </c>
      <c r="C102" t="s">
        <v>45</v>
      </c>
      <c r="D102" t="s">
        <v>15</v>
      </c>
      <c r="E102">
        <v>2.44963</v>
      </c>
      <c r="F102" s="10"/>
      <c r="G102" s="4">
        <f t="shared" si="1"/>
        <v>0</v>
      </c>
    </row>
    <row r="103" spans="1:7" ht="15">
      <c r="A103" s="3" t="s">
        <v>12</v>
      </c>
      <c r="B103" s="3">
        <v>711</v>
      </c>
      <c r="C103" s="3" t="s">
        <v>46</v>
      </c>
      <c r="F103" s="5"/>
      <c r="G103" s="5"/>
    </row>
    <row r="104" spans="1:7" ht="15">
      <c r="A104">
        <v>29</v>
      </c>
      <c r="B104">
        <v>711212002</v>
      </c>
      <c r="C104" t="s">
        <v>47</v>
      </c>
      <c r="D104" t="s">
        <v>13</v>
      </c>
      <c r="E104">
        <v>2.78</v>
      </c>
      <c r="F104" s="10"/>
      <c r="G104" s="4">
        <f t="shared" si="1"/>
        <v>0</v>
      </c>
    </row>
    <row r="105" spans="3:7" ht="15">
      <c r="C105" t="s">
        <v>232</v>
      </c>
      <c r="E105">
        <v>2.24</v>
      </c>
      <c r="F105" s="5"/>
      <c r="G105" s="5"/>
    </row>
    <row r="106" spans="3:7" ht="15">
      <c r="C106" t="s">
        <v>233</v>
      </c>
      <c r="E106">
        <v>0.54</v>
      </c>
      <c r="F106" s="5"/>
      <c r="G106" s="5"/>
    </row>
    <row r="107" spans="1:7" ht="15">
      <c r="A107">
        <v>30</v>
      </c>
      <c r="B107">
        <v>711212601</v>
      </c>
      <c r="C107" t="s">
        <v>48</v>
      </c>
      <c r="D107" t="s">
        <v>14</v>
      </c>
      <c r="E107">
        <v>5.4</v>
      </c>
      <c r="F107" s="10"/>
      <c r="G107" s="4">
        <f t="shared" si="1"/>
        <v>0</v>
      </c>
    </row>
    <row r="108" spans="3:7" ht="15">
      <c r="C108" t="s">
        <v>234</v>
      </c>
      <c r="E108">
        <v>5.4</v>
      </c>
      <c r="F108" s="5"/>
      <c r="G108" s="5"/>
    </row>
    <row r="109" spans="1:7" ht="15">
      <c r="A109">
        <v>31</v>
      </c>
      <c r="B109">
        <v>711212602</v>
      </c>
      <c r="C109" t="s">
        <v>49</v>
      </c>
      <c r="D109" t="s">
        <v>24</v>
      </c>
      <c r="E109">
        <v>4</v>
      </c>
      <c r="F109" s="10"/>
      <c r="G109" s="4">
        <f t="shared" si="1"/>
        <v>0</v>
      </c>
    </row>
    <row r="110" spans="1:7" ht="15">
      <c r="A110">
        <v>32</v>
      </c>
      <c r="B110">
        <v>998711202</v>
      </c>
      <c r="C110" t="s">
        <v>50</v>
      </c>
      <c r="D110" t="s">
        <v>51</v>
      </c>
      <c r="E110">
        <v>28.0341</v>
      </c>
      <c r="F110" s="10"/>
      <c r="G110" s="4">
        <f t="shared" si="1"/>
        <v>0</v>
      </c>
    </row>
    <row r="111" spans="1:7" ht="15">
      <c r="A111" s="3" t="s">
        <v>12</v>
      </c>
      <c r="B111" s="3">
        <v>712</v>
      </c>
      <c r="C111" s="3" t="s">
        <v>235</v>
      </c>
      <c r="F111" s="5"/>
      <c r="G111" s="5"/>
    </row>
    <row r="112" spans="1:7" ht="15">
      <c r="A112">
        <v>33</v>
      </c>
      <c r="B112">
        <v>712990813</v>
      </c>
      <c r="C112" t="s">
        <v>236</v>
      </c>
      <c r="D112" t="s">
        <v>13</v>
      </c>
      <c r="E112">
        <v>13.73</v>
      </c>
      <c r="F112" s="10"/>
      <c r="G112" s="4">
        <f t="shared" si="1"/>
        <v>0</v>
      </c>
    </row>
    <row r="113" spans="3:7" ht="15">
      <c r="C113" t="s">
        <v>216</v>
      </c>
      <c r="E113">
        <v>5.48</v>
      </c>
      <c r="F113" s="5"/>
      <c r="G113" s="5"/>
    </row>
    <row r="114" spans="3:7" ht="15">
      <c r="C114" t="s">
        <v>218</v>
      </c>
      <c r="E114">
        <v>8.25</v>
      </c>
      <c r="F114" s="5"/>
      <c r="G114" s="5"/>
    </row>
    <row r="115" spans="1:7" ht="15">
      <c r="A115" s="3" t="s">
        <v>12</v>
      </c>
      <c r="B115" s="3">
        <v>720</v>
      </c>
      <c r="C115" s="3" t="s">
        <v>237</v>
      </c>
      <c r="F115" s="5"/>
      <c r="G115" s="5"/>
    </row>
    <row r="116" spans="1:7" ht="15">
      <c r="A116">
        <v>34</v>
      </c>
      <c r="B116">
        <v>7201947774</v>
      </c>
      <c r="C116" t="s">
        <v>238</v>
      </c>
      <c r="D116" t="s">
        <v>84</v>
      </c>
      <c r="E116">
        <v>1</v>
      </c>
      <c r="F116" s="10"/>
      <c r="G116" s="4">
        <f t="shared" si="1"/>
        <v>0</v>
      </c>
    </row>
    <row r="117" spans="1:7" ht="15">
      <c r="A117" s="3" t="s">
        <v>12</v>
      </c>
      <c r="B117" s="3">
        <v>721</v>
      </c>
      <c r="C117" s="3" t="s">
        <v>52</v>
      </c>
      <c r="F117" s="5"/>
      <c r="G117" s="5"/>
    </row>
    <row r="118" spans="1:7" ht="15">
      <c r="A118">
        <v>35</v>
      </c>
      <c r="B118">
        <v>721176101</v>
      </c>
      <c r="C118" t="s">
        <v>53</v>
      </c>
      <c r="D118" t="s">
        <v>14</v>
      </c>
      <c r="E118">
        <v>5</v>
      </c>
      <c r="F118" s="10"/>
      <c r="G118" s="4">
        <f t="shared" si="1"/>
        <v>0</v>
      </c>
    </row>
    <row r="119" spans="1:7" ht="15">
      <c r="A119">
        <v>36</v>
      </c>
      <c r="B119">
        <v>721176113</v>
      </c>
      <c r="C119" t="s">
        <v>54</v>
      </c>
      <c r="D119" t="s">
        <v>14</v>
      </c>
      <c r="E119">
        <v>5</v>
      </c>
      <c r="F119" s="10"/>
      <c r="G119" s="4">
        <f t="shared" si="1"/>
        <v>0</v>
      </c>
    </row>
    <row r="120" spans="1:7" ht="15">
      <c r="A120">
        <v>37</v>
      </c>
      <c r="B120">
        <v>72145488</v>
      </c>
      <c r="C120" t="s">
        <v>239</v>
      </c>
      <c r="D120" t="s">
        <v>36</v>
      </c>
      <c r="E120">
        <v>4</v>
      </c>
      <c r="F120" s="10"/>
      <c r="G120" s="4">
        <f t="shared" si="1"/>
        <v>0</v>
      </c>
    </row>
    <row r="121" spans="1:7" ht="15">
      <c r="A121">
        <v>38</v>
      </c>
      <c r="B121">
        <v>998721202</v>
      </c>
      <c r="C121" t="s">
        <v>56</v>
      </c>
      <c r="D121" t="s">
        <v>51</v>
      </c>
      <c r="E121">
        <v>56.125</v>
      </c>
      <c r="F121" s="10"/>
      <c r="G121" s="4">
        <f t="shared" si="1"/>
        <v>0</v>
      </c>
    </row>
    <row r="122" spans="1:7" ht="15">
      <c r="A122" s="3" t="s">
        <v>12</v>
      </c>
      <c r="B122" s="3">
        <v>722</v>
      </c>
      <c r="C122" s="3" t="s">
        <v>57</v>
      </c>
      <c r="F122" s="5"/>
      <c r="G122" s="5"/>
    </row>
    <row r="123" spans="1:7" ht="15">
      <c r="A123">
        <v>39</v>
      </c>
      <c r="B123">
        <v>722172311</v>
      </c>
      <c r="C123" t="s">
        <v>58</v>
      </c>
      <c r="D123" t="s">
        <v>14</v>
      </c>
      <c r="E123">
        <v>10</v>
      </c>
      <c r="F123" s="10"/>
      <c r="G123" s="4">
        <f t="shared" si="1"/>
        <v>0</v>
      </c>
    </row>
    <row r="124" spans="1:7" ht="15">
      <c r="A124">
        <v>40</v>
      </c>
      <c r="B124">
        <v>998722202</v>
      </c>
      <c r="C124" t="s">
        <v>59</v>
      </c>
      <c r="D124" t="s">
        <v>51</v>
      </c>
      <c r="E124">
        <v>31.7</v>
      </c>
      <c r="F124" s="10"/>
      <c r="G124" s="4">
        <f t="shared" si="1"/>
        <v>0</v>
      </c>
    </row>
    <row r="125" spans="1:7" ht="15">
      <c r="A125" s="3" t="s">
        <v>12</v>
      </c>
      <c r="B125" s="3">
        <v>725</v>
      </c>
      <c r="C125" s="3" t="s">
        <v>60</v>
      </c>
      <c r="F125" s="5"/>
      <c r="G125" s="5"/>
    </row>
    <row r="126" spans="1:7" ht="15">
      <c r="A126">
        <v>41</v>
      </c>
      <c r="B126">
        <v>725110811</v>
      </c>
      <c r="C126" t="s">
        <v>240</v>
      </c>
      <c r="D126" t="s">
        <v>61</v>
      </c>
      <c r="E126">
        <v>1</v>
      </c>
      <c r="F126" s="10"/>
      <c r="G126" s="4">
        <f t="shared" si="1"/>
        <v>0</v>
      </c>
    </row>
    <row r="127" spans="1:7" ht="15">
      <c r="A127">
        <v>42</v>
      </c>
      <c r="B127">
        <v>725119305</v>
      </c>
      <c r="C127" t="s">
        <v>62</v>
      </c>
      <c r="D127" t="s">
        <v>61</v>
      </c>
      <c r="E127">
        <v>1</v>
      </c>
      <c r="F127" s="10"/>
      <c r="G127" s="4">
        <f t="shared" si="1"/>
        <v>0</v>
      </c>
    </row>
    <row r="128" spans="1:7" ht="15">
      <c r="A128">
        <v>43</v>
      </c>
      <c r="B128">
        <v>725210821</v>
      </c>
      <c r="C128" t="s">
        <v>241</v>
      </c>
      <c r="D128" t="s">
        <v>61</v>
      </c>
      <c r="E128">
        <v>1</v>
      </c>
      <c r="F128" s="10"/>
      <c r="G128" s="4">
        <f t="shared" si="1"/>
        <v>0</v>
      </c>
    </row>
    <row r="129" spans="1:7" ht="15">
      <c r="A129">
        <v>44</v>
      </c>
      <c r="B129">
        <v>725219401</v>
      </c>
      <c r="C129" t="s">
        <v>242</v>
      </c>
      <c r="D129" t="s">
        <v>61</v>
      </c>
      <c r="E129">
        <v>1</v>
      </c>
      <c r="F129" s="10"/>
      <c r="G129" s="4">
        <f t="shared" si="1"/>
        <v>0</v>
      </c>
    </row>
    <row r="130" spans="1:7" ht="15">
      <c r="A130">
        <v>45</v>
      </c>
      <c r="B130">
        <v>725220841</v>
      </c>
      <c r="C130" t="s">
        <v>63</v>
      </c>
      <c r="D130" t="s">
        <v>61</v>
      </c>
      <c r="E130">
        <v>1</v>
      </c>
      <c r="F130" s="10"/>
      <c r="G130" s="4">
        <f t="shared" si="1"/>
        <v>0</v>
      </c>
    </row>
    <row r="131" spans="1:7" ht="15">
      <c r="A131">
        <v>46</v>
      </c>
      <c r="B131">
        <v>725299101</v>
      </c>
      <c r="C131" t="s">
        <v>64</v>
      </c>
      <c r="D131" t="s">
        <v>61</v>
      </c>
      <c r="E131">
        <v>2</v>
      </c>
      <c r="F131" s="10"/>
      <c r="G131" s="4">
        <f t="shared" si="1"/>
        <v>0</v>
      </c>
    </row>
    <row r="132" spans="1:7" ht="15">
      <c r="A132">
        <v>47</v>
      </c>
      <c r="B132">
        <v>725823114</v>
      </c>
      <c r="C132" t="s">
        <v>65</v>
      </c>
      <c r="D132" t="s">
        <v>24</v>
      </c>
      <c r="E132">
        <v>1</v>
      </c>
      <c r="F132" s="10"/>
      <c r="G132" s="4">
        <f t="shared" si="1"/>
        <v>0</v>
      </c>
    </row>
    <row r="133" spans="1:7" ht="15">
      <c r="A133">
        <v>48</v>
      </c>
      <c r="B133">
        <v>725823121</v>
      </c>
      <c r="C133" t="s">
        <v>66</v>
      </c>
      <c r="D133" t="s">
        <v>24</v>
      </c>
      <c r="E133">
        <v>1</v>
      </c>
      <c r="F133" s="10"/>
      <c r="G133" s="4">
        <f t="shared" si="1"/>
        <v>0</v>
      </c>
    </row>
    <row r="134" spans="1:7" ht="15">
      <c r="A134">
        <v>49</v>
      </c>
      <c r="B134">
        <v>725829301</v>
      </c>
      <c r="C134" t="s">
        <v>67</v>
      </c>
      <c r="D134" t="s">
        <v>24</v>
      </c>
      <c r="E134">
        <v>1</v>
      </c>
      <c r="F134" s="10"/>
      <c r="G134" s="4">
        <f t="shared" si="1"/>
        <v>0</v>
      </c>
    </row>
    <row r="135" spans="1:7" ht="15">
      <c r="A135">
        <v>50</v>
      </c>
      <c r="B135">
        <v>725835113</v>
      </c>
      <c r="C135" t="s">
        <v>68</v>
      </c>
      <c r="D135" t="s">
        <v>61</v>
      </c>
      <c r="E135">
        <v>1</v>
      </c>
      <c r="F135" s="10"/>
      <c r="G135" s="4">
        <f t="shared" si="1"/>
        <v>0</v>
      </c>
    </row>
    <row r="136" spans="1:7" ht="15">
      <c r="A136">
        <v>51</v>
      </c>
      <c r="B136">
        <v>725860201</v>
      </c>
      <c r="C136" t="s">
        <v>69</v>
      </c>
      <c r="D136" t="s">
        <v>24</v>
      </c>
      <c r="E136">
        <v>1</v>
      </c>
      <c r="F136" s="10"/>
      <c r="G136" s="4">
        <f t="shared" si="1"/>
        <v>0</v>
      </c>
    </row>
    <row r="137" spans="1:7" ht="15">
      <c r="A137">
        <v>52</v>
      </c>
      <c r="B137">
        <v>725860411</v>
      </c>
      <c r="C137" t="s">
        <v>70</v>
      </c>
      <c r="D137" t="s">
        <v>24</v>
      </c>
      <c r="E137">
        <v>1</v>
      </c>
      <c r="F137" s="10"/>
      <c r="G137" s="4">
        <f t="shared" si="1"/>
        <v>0</v>
      </c>
    </row>
    <row r="138" spans="1:7" ht="15">
      <c r="A138">
        <v>53</v>
      </c>
      <c r="B138">
        <v>726190932</v>
      </c>
      <c r="C138" t="s">
        <v>71</v>
      </c>
      <c r="D138" t="s">
        <v>24</v>
      </c>
      <c r="E138">
        <v>1</v>
      </c>
      <c r="F138" s="10"/>
      <c r="G138" s="4">
        <f t="shared" si="1"/>
        <v>0</v>
      </c>
    </row>
    <row r="139" spans="1:7" ht="15">
      <c r="A139">
        <v>54</v>
      </c>
      <c r="B139">
        <v>733171140</v>
      </c>
      <c r="C139" t="s">
        <v>55</v>
      </c>
      <c r="D139" t="s">
        <v>24</v>
      </c>
      <c r="E139">
        <v>2</v>
      </c>
      <c r="F139" s="10"/>
      <c r="G139" s="4">
        <f t="shared" si="1"/>
        <v>0</v>
      </c>
    </row>
    <row r="140" spans="1:7" ht="15">
      <c r="A140">
        <v>55</v>
      </c>
      <c r="B140">
        <v>787911111</v>
      </c>
      <c r="C140" t="s">
        <v>72</v>
      </c>
      <c r="D140" t="s">
        <v>13</v>
      </c>
      <c r="E140">
        <v>0.36</v>
      </c>
      <c r="F140" s="10"/>
      <c r="G140" s="4">
        <f t="shared" si="1"/>
        <v>0</v>
      </c>
    </row>
    <row r="141" spans="3:7" ht="15">
      <c r="C141" t="s">
        <v>243</v>
      </c>
      <c r="E141">
        <v>0.36</v>
      </c>
      <c r="F141" s="5"/>
      <c r="G141" s="5"/>
    </row>
    <row r="142" spans="1:7" ht="15">
      <c r="A142">
        <v>56</v>
      </c>
      <c r="B142" t="s">
        <v>73</v>
      </c>
      <c r="C142" t="s">
        <v>74</v>
      </c>
      <c r="D142" t="s">
        <v>61</v>
      </c>
      <c r="E142">
        <v>5</v>
      </c>
      <c r="F142" s="10"/>
      <c r="G142" s="4">
        <f aca="true" t="shared" si="2" ref="G142:G205">F142*E142</f>
        <v>0</v>
      </c>
    </row>
    <row r="143" spans="1:7" ht="15">
      <c r="A143">
        <v>57</v>
      </c>
      <c r="B143" t="s">
        <v>75</v>
      </c>
      <c r="C143" t="s">
        <v>76</v>
      </c>
      <c r="D143" t="s">
        <v>24</v>
      </c>
      <c r="E143">
        <v>1</v>
      </c>
      <c r="F143" s="10"/>
      <c r="G143" s="4">
        <f t="shared" si="2"/>
        <v>0</v>
      </c>
    </row>
    <row r="144" spans="1:7" ht="15">
      <c r="A144">
        <v>58</v>
      </c>
      <c r="B144" t="s">
        <v>77</v>
      </c>
      <c r="C144" t="s">
        <v>78</v>
      </c>
      <c r="D144" t="s">
        <v>24</v>
      </c>
      <c r="E144">
        <v>1</v>
      </c>
      <c r="F144" s="10"/>
      <c r="G144" s="4">
        <f t="shared" si="2"/>
        <v>0</v>
      </c>
    </row>
    <row r="145" spans="1:7" ht="15">
      <c r="A145">
        <v>59</v>
      </c>
      <c r="B145">
        <v>55421004</v>
      </c>
      <c r="C145" t="s">
        <v>244</v>
      </c>
      <c r="D145" t="s">
        <v>24</v>
      </c>
      <c r="E145">
        <v>1</v>
      </c>
      <c r="F145" s="10"/>
      <c r="G145" s="4">
        <f t="shared" si="2"/>
        <v>0</v>
      </c>
    </row>
    <row r="146" spans="1:7" ht="15">
      <c r="A146">
        <v>60</v>
      </c>
      <c r="B146">
        <v>63465124</v>
      </c>
      <c r="C146" t="s">
        <v>79</v>
      </c>
      <c r="D146" t="s">
        <v>13</v>
      </c>
      <c r="E146">
        <v>0.36</v>
      </c>
      <c r="F146" s="10"/>
      <c r="G146" s="4">
        <f t="shared" si="2"/>
        <v>0</v>
      </c>
    </row>
    <row r="147" spans="1:7" ht="15">
      <c r="A147">
        <v>61</v>
      </c>
      <c r="B147">
        <v>998725202</v>
      </c>
      <c r="C147" t="s">
        <v>80</v>
      </c>
      <c r="D147" t="s">
        <v>51</v>
      </c>
      <c r="E147">
        <v>209.7824</v>
      </c>
      <c r="F147" s="10"/>
      <c r="G147" s="4">
        <f t="shared" si="2"/>
        <v>0</v>
      </c>
    </row>
    <row r="148" spans="1:7" ht="15">
      <c r="A148" s="3" t="s">
        <v>12</v>
      </c>
      <c r="B148" s="3">
        <v>762</v>
      </c>
      <c r="C148" s="3" t="s">
        <v>245</v>
      </c>
      <c r="F148" s="5"/>
      <c r="G148" s="5"/>
    </row>
    <row r="149" spans="1:7" ht="15">
      <c r="A149">
        <v>62</v>
      </c>
      <c r="B149">
        <v>762526811</v>
      </c>
      <c r="C149" t="s">
        <v>246</v>
      </c>
      <c r="D149" t="s">
        <v>13</v>
      </c>
      <c r="E149">
        <v>13.73</v>
      </c>
      <c r="F149" s="10"/>
      <c r="G149" s="4">
        <f t="shared" si="2"/>
        <v>0</v>
      </c>
    </row>
    <row r="150" spans="3:7" ht="15">
      <c r="C150" t="s">
        <v>216</v>
      </c>
      <c r="E150">
        <v>5.48</v>
      </c>
      <c r="F150" s="5"/>
      <c r="G150" s="5"/>
    </row>
    <row r="151" spans="3:7" ht="15">
      <c r="C151" t="s">
        <v>218</v>
      </c>
      <c r="E151">
        <v>8.25</v>
      </c>
      <c r="F151" s="5"/>
      <c r="G151" s="5"/>
    </row>
    <row r="152" spans="1:7" ht="15">
      <c r="A152" s="3" t="s">
        <v>12</v>
      </c>
      <c r="B152" s="3">
        <v>766</v>
      </c>
      <c r="C152" s="3" t="s">
        <v>81</v>
      </c>
      <c r="F152" s="5"/>
      <c r="G152" s="5"/>
    </row>
    <row r="153" spans="1:7" ht="15">
      <c r="A153">
        <v>63</v>
      </c>
      <c r="B153">
        <v>766411821</v>
      </c>
      <c r="C153" t="s">
        <v>247</v>
      </c>
      <c r="D153" t="s">
        <v>13</v>
      </c>
      <c r="E153">
        <v>5.88</v>
      </c>
      <c r="F153" s="10"/>
      <c r="G153" s="4">
        <f t="shared" si="2"/>
        <v>0</v>
      </c>
    </row>
    <row r="154" spans="3:7" ht="15">
      <c r="C154" t="s">
        <v>248</v>
      </c>
      <c r="E154">
        <v>1.44</v>
      </c>
      <c r="F154" s="5"/>
      <c r="G154" s="5"/>
    </row>
    <row r="155" spans="3:7" ht="15">
      <c r="C155" t="s">
        <v>249</v>
      </c>
      <c r="E155">
        <v>3</v>
      </c>
      <c r="F155" s="5"/>
      <c r="G155" s="5"/>
    </row>
    <row r="156" spans="3:7" ht="15">
      <c r="C156" t="s">
        <v>248</v>
      </c>
      <c r="E156">
        <v>1.44</v>
      </c>
      <c r="F156" s="5"/>
      <c r="G156" s="5"/>
    </row>
    <row r="157" spans="1:7" ht="15">
      <c r="A157">
        <v>64</v>
      </c>
      <c r="B157">
        <v>766411822</v>
      </c>
      <c r="C157" t="s">
        <v>250</v>
      </c>
      <c r="D157" t="s">
        <v>13</v>
      </c>
      <c r="E157">
        <v>5.88</v>
      </c>
      <c r="F157" s="10"/>
      <c r="G157" s="4">
        <f t="shared" si="2"/>
        <v>0</v>
      </c>
    </row>
    <row r="158" spans="3:7" ht="15">
      <c r="C158" t="s">
        <v>248</v>
      </c>
      <c r="E158">
        <v>1.44</v>
      </c>
      <c r="F158" s="5"/>
      <c r="G158" s="5"/>
    </row>
    <row r="159" spans="3:7" ht="15">
      <c r="C159" t="s">
        <v>249</v>
      </c>
      <c r="E159">
        <v>3</v>
      </c>
      <c r="F159" s="5"/>
      <c r="G159" s="5"/>
    </row>
    <row r="160" spans="3:7" ht="15">
      <c r="C160" t="s">
        <v>248</v>
      </c>
      <c r="E160">
        <v>1.44</v>
      </c>
      <c r="F160" s="5"/>
      <c r="G160" s="5"/>
    </row>
    <row r="161" spans="1:7" ht="15">
      <c r="A161">
        <v>65</v>
      </c>
      <c r="B161">
        <v>766661112</v>
      </c>
      <c r="C161" t="s">
        <v>82</v>
      </c>
      <c r="D161" t="s">
        <v>24</v>
      </c>
      <c r="E161">
        <v>4</v>
      </c>
      <c r="F161" s="10"/>
      <c r="G161" s="4">
        <f t="shared" si="2"/>
        <v>0</v>
      </c>
    </row>
    <row r="162" spans="1:7" ht="15">
      <c r="A162">
        <v>66</v>
      </c>
      <c r="B162">
        <v>766812840</v>
      </c>
      <c r="C162" t="s">
        <v>196</v>
      </c>
      <c r="D162" t="s">
        <v>24</v>
      </c>
      <c r="E162">
        <v>10</v>
      </c>
      <c r="F162" s="10"/>
      <c r="G162" s="4">
        <f t="shared" si="2"/>
        <v>0</v>
      </c>
    </row>
    <row r="163" spans="1:7" ht="15">
      <c r="A163">
        <v>67</v>
      </c>
      <c r="B163">
        <v>6</v>
      </c>
      <c r="C163" t="s">
        <v>83</v>
      </c>
      <c r="D163" t="s">
        <v>24</v>
      </c>
      <c r="E163">
        <v>1</v>
      </c>
      <c r="F163" s="10"/>
      <c r="G163" s="4">
        <f t="shared" si="2"/>
        <v>0</v>
      </c>
    </row>
    <row r="164" spans="1:7" ht="15">
      <c r="A164">
        <v>68</v>
      </c>
      <c r="B164">
        <v>7665488</v>
      </c>
      <c r="C164" t="s">
        <v>251</v>
      </c>
      <c r="D164" t="s">
        <v>84</v>
      </c>
      <c r="E164">
        <v>1</v>
      </c>
      <c r="F164" s="10"/>
      <c r="G164" s="4">
        <f t="shared" si="2"/>
        <v>0</v>
      </c>
    </row>
    <row r="165" spans="1:7" ht="15">
      <c r="A165">
        <v>69</v>
      </c>
      <c r="B165" t="s">
        <v>252</v>
      </c>
      <c r="C165" t="s">
        <v>253</v>
      </c>
      <c r="D165" t="s">
        <v>24</v>
      </c>
      <c r="E165">
        <v>2</v>
      </c>
      <c r="F165" s="10"/>
      <c r="G165" s="4">
        <f t="shared" si="2"/>
        <v>0</v>
      </c>
    </row>
    <row r="166" spans="1:7" ht="15">
      <c r="A166">
        <v>70</v>
      </c>
      <c r="B166" t="s">
        <v>85</v>
      </c>
      <c r="C166" t="s">
        <v>86</v>
      </c>
      <c r="D166" t="s">
        <v>14</v>
      </c>
      <c r="E166">
        <v>2.4</v>
      </c>
      <c r="F166" s="10"/>
      <c r="G166" s="4">
        <f t="shared" si="2"/>
        <v>0</v>
      </c>
    </row>
    <row r="167" spans="1:7" ht="15">
      <c r="A167">
        <v>71</v>
      </c>
      <c r="B167">
        <v>61160101</v>
      </c>
      <c r="C167" t="s">
        <v>87</v>
      </c>
      <c r="D167" t="s">
        <v>24</v>
      </c>
      <c r="E167">
        <v>2</v>
      </c>
      <c r="F167" s="10"/>
      <c r="G167" s="4">
        <f t="shared" si="2"/>
        <v>0</v>
      </c>
    </row>
    <row r="168" spans="1:7" ht="15">
      <c r="A168">
        <v>72</v>
      </c>
      <c r="B168">
        <v>61160103</v>
      </c>
      <c r="C168" t="s">
        <v>88</v>
      </c>
      <c r="D168" t="s">
        <v>24</v>
      </c>
      <c r="E168">
        <v>1</v>
      </c>
      <c r="F168" s="10"/>
      <c r="G168" s="4">
        <f t="shared" si="2"/>
        <v>0</v>
      </c>
    </row>
    <row r="169" spans="1:7" ht="15">
      <c r="A169">
        <v>73</v>
      </c>
      <c r="B169">
        <v>61173112</v>
      </c>
      <c r="C169" t="s">
        <v>254</v>
      </c>
      <c r="D169" t="s">
        <v>24</v>
      </c>
      <c r="E169">
        <v>1</v>
      </c>
      <c r="F169" s="10"/>
      <c r="G169" s="4">
        <f t="shared" si="2"/>
        <v>0</v>
      </c>
    </row>
    <row r="170" spans="1:7" ht="15">
      <c r="A170">
        <v>74</v>
      </c>
      <c r="B170">
        <v>998766202</v>
      </c>
      <c r="C170" t="s">
        <v>89</v>
      </c>
      <c r="D170" t="s">
        <v>51</v>
      </c>
      <c r="E170">
        <v>875.8842</v>
      </c>
      <c r="F170" s="10"/>
      <c r="G170" s="4">
        <f t="shared" si="2"/>
        <v>0</v>
      </c>
    </row>
    <row r="171" spans="1:7" ht="15">
      <c r="A171" s="3" t="s">
        <v>12</v>
      </c>
      <c r="B171" s="3">
        <v>767</v>
      </c>
      <c r="C171" s="3" t="s">
        <v>90</v>
      </c>
      <c r="F171" s="5"/>
      <c r="G171" s="5"/>
    </row>
    <row r="172" spans="1:7" ht="15">
      <c r="A172">
        <v>75</v>
      </c>
      <c r="B172">
        <v>767137801</v>
      </c>
      <c r="C172" t="s">
        <v>255</v>
      </c>
      <c r="D172" t="s">
        <v>13</v>
      </c>
      <c r="E172">
        <v>27.04</v>
      </c>
      <c r="F172" s="10"/>
      <c r="G172" s="4">
        <f t="shared" si="2"/>
        <v>0</v>
      </c>
    </row>
    <row r="173" spans="3:7" ht="15">
      <c r="C173" t="s">
        <v>256</v>
      </c>
      <c r="E173">
        <v>27.04</v>
      </c>
      <c r="F173" s="5"/>
      <c r="G173" s="5"/>
    </row>
    <row r="174" spans="1:7" ht="15">
      <c r="A174">
        <v>76</v>
      </c>
      <c r="B174">
        <v>767137803</v>
      </c>
      <c r="C174" t="s">
        <v>257</v>
      </c>
      <c r="D174" t="s">
        <v>13</v>
      </c>
      <c r="E174">
        <v>30.88</v>
      </c>
      <c r="F174" s="10"/>
      <c r="G174" s="4">
        <f t="shared" si="2"/>
        <v>0</v>
      </c>
    </row>
    <row r="175" spans="3:7" ht="15">
      <c r="C175" t="s">
        <v>256</v>
      </c>
      <c r="E175">
        <v>27.04</v>
      </c>
      <c r="F175" s="5"/>
      <c r="G175" s="5"/>
    </row>
    <row r="176" spans="3:7" ht="15">
      <c r="C176" t="s">
        <v>258</v>
      </c>
      <c r="E176">
        <v>3.84</v>
      </c>
      <c r="F176" s="5"/>
      <c r="G176" s="5"/>
    </row>
    <row r="177" spans="1:7" ht="15">
      <c r="A177">
        <v>77</v>
      </c>
      <c r="B177">
        <v>767582800</v>
      </c>
      <c r="C177" t="s">
        <v>259</v>
      </c>
      <c r="D177" t="s">
        <v>13</v>
      </c>
      <c r="E177">
        <v>3.84</v>
      </c>
      <c r="F177" s="10"/>
      <c r="G177" s="4">
        <f t="shared" si="2"/>
        <v>0</v>
      </c>
    </row>
    <row r="178" spans="3:7" ht="15">
      <c r="C178" t="s">
        <v>211</v>
      </c>
      <c r="E178">
        <v>3.84</v>
      </c>
      <c r="F178" s="5"/>
      <c r="G178" s="5"/>
    </row>
    <row r="179" spans="1:7" ht="15">
      <c r="A179">
        <v>78</v>
      </c>
      <c r="B179">
        <v>767996801</v>
      </c>
      <c r="C179" t="s">
        <v>91</v>
      </c>
      <c r="D179" t="s">
        <v>17</v>
      </c>
      <c r="E179">
        <v>30</v>
      </c>
      <c r="F179" s="10"/>
      <c r="G179" s="4">
        <f t="shared" si="2"/>
        <v>0</v>
      </c>
    </row>
    <row r="180" spans="1:7" ht="15">
      <c r="A180" s="3" t="s">
        <v>12</v>
      </c>
      <c r="B180" s="3">
        <v>771</v>
      </c>
      <c r="C180" s="3" t="s">
        <v>92</v>
      </c>
      <c r="F180" s="5"/>
      <c r="G180" s="5"/>
    </row>
    <row r="181" spans="1:7" ht="15">
      <c r="A181">
        <v>79</v>
      </c>
      <c r="B181">
        <v>771475014</v>
      </c>
      <c r="C181" t="s">
        <v>93</v>
      </c>
      <c r="D181" t="s">
        <v>14</v>
      </c>
      <c r="E181">
        <v>3.2</v>
      </c>
      <c r="F181" s="10"/>
      <c r="G181" s="4">
        <f t="shared" si="2"/>
        <v>0</v>
      </c>
    </row>
    <row r="182" spans="3:7" ht="15">
      <c r="C182" t="s">
        <v>260</v>
      </c>
      <c r="E182">
        <v>3.2</v>
      </c>
      <c r="F182" s="5"/>
      <c r="G182" s="5"/>
    </row>
    <row r="183" spans="1:7" ht="15">
      <c r="A183">
        <v>80</v>
      </c>
      <c r="B183">
        <v>771479001</v>
      </c>
      <c r="C183" t="s">
        <v>197</v>
      </c>
      <c r="D183" t="s">
        <v>14</v>
      </c>
      <c r="E183">
        <v>3.2</v>
      </c>
      <c r="F183" s="10"/>
      <c r="G183" s="4">
        <f t="shared" si="2"/>
        <v>0</v>
      </c>
    </row>
    <row r="184" spans="1:7" ht="15">
      <c r="A184">
        <v>81</v>
      </c>
      <c r="B184">
        <v>771575109</v>
      </c>
      <c r="C184" t="s">
        <v>94</v>
      </c>
      <c r="D184" t="s">
        <v>13</v>
      </c>
      <c r="E184">
        <v>3.12</v>
      </c>
      <c r="F184" s="10"/>
      <c r="G184" s="4">
        <f t="shared" si="2"/>
        <v>0</v>
      </c>
    </row>
    <row r="185" spans="3:7" ht="15">
      <c r="C185" t="s">
        <v>232</v>
      </c>
      <c r="E185">
        <v>2.24</v>
      </c>
      <c r="F185" s="5"/>
      <c r="G185" s="5"/>
    </row>
    <row r="186" spans="3:7" ht="15">
      <c r="C186" t="s">
        <v>225</v>
      </c>
      <c r="E186">
        <v>0.88</v>
      </c>
      <c r="F186" s="5"/>
      <c r="G186" s="5"/>
    </row>
    <row r="187" spans="1:7" ht="15">
      <c r="A187">
        <v>82</v>
      </c>
      <c r="B187">
        <v>771578011</v>
      </c>
      <c r="C187" t="s">
        <v>95</v>
      </c>
      <c r="D187" t="s">
        <v>14</v>
      </c>
      <c r="E187">
        <v>17</v>
      </c>
      <c r="F187" s="10"/>
      <c r="G187" s="4">
        <f t="shared" si="2"/>
        <v>0</v>
      </c>
    </row>
    <row r="188" spans="3:7" ht="15">
      <c r="C188" t="s">
        <v>261</v>
      </c>
      <c r="E188">
        <v>13.8</v>
      </c>
      <c r="F188" s="5"/>
      <c r="G188" s="5"/>
    </row>
    <row r="189" spans="3:7" ht="15">
      <c r="C189" t="s">
        <v>260</v>
      </c>
      <c r="E189">
        <v>3.2</v>
      </c>
      <c r="F189" s="5"/>
      <c r="G189" s="5"/>
    </row>
    <row r="190" spans="1:7" ht="15">
      <c r="A190">
        <v>83</v>
      </c>
      <c r="B190">
        <v>771579791</v>
      </c>
      <c r="C190" t="s">
        <v>96</v>
      </c>
      <c r="D190" t="s">
        <v>13</v>
      </c>
      <c r="E190">
        <v>3.12</v>
      </c>
      <c r="F190" s="10"/>
      <c r="G190" s="4">
        <f t="shared" si="2"/>
        <v>0</v>
      </c>
    </row>
    <row r="191" spans="3:7" ht="15">
      <c r="C191" t="s">
        <v>232</v>
      </c>
      <c r="E191">
        <v>2.24</v>
      </c>
      <c r="F191" s="5"/>
      <c r="G191" s="5"/>
    </row>
    <row r="192" spans="3:7" ht="15">
      <c r="C192" t="s">
        <v>225</v>
      </c>
      <c r="E192">
        <v>0.88</v>
      </c>
      <c r="F192" s="5"/>
      <c r="G192" s="5"/>
    </row>
    <row r="193" spans="1:7" ht="15">
      <c r="A193">
        <v>84</v>
      </c>
      <c r="B193">
        <v>771579793</v>
      </c>
      <c r="C193" t="s">
        <v>97</v>
      </c>
      <c r="D193" t="s">
        <v>13</v>
      </c>
      <c r="E193">
        <v>3.12</v>
      </c>
      <c r="F193" s="10"/>
      <c r="G193" s="4">
        <f t="shared" si="2"/>
        <v>0</v>
      </c>
    </row>
    <row r="194" spans="3:7" ht="15">
      <c r="C194" t="s">
        <v>232</v>
      </c>
      <c r="E194">
        <v>2.24</v>
      </c>
      <c r="F194" s="5"/>
      <c r="G194" s="5"/>
    </row>
    <row r="195" spans="3:7" ht="15">
      <c r="C195" t="s">
        <v>225</v>
      </c>
      <c r="E195">
        <v>0.88</v>
      </c>
      <c r="F195" s="5"/>
      <c r="G195" s="5"/>
    </row>
    <row r="196" spans="1:7" ht="15">
      <c r="A196">
        <v>85</v>
      </c>
      <c r="B196">
        <v>2</v>
      </c>
      <c r="C196" t="s">
        <v>98</v>
      </c>
      <c r="D196" t="s">
        <v>13</v>
      </c>
      <c r="E196">
        <v>3.588</v>
      </c>
      <c r="F196" s="10"/>
      <c r="G196" s="4">
        <f t="shared" si="2"/>
        <v>0</v>
      </c>
    </row>
    <row r="197" spans="3:7" ht="15">
      <c r="C197" t="s">
        <v>262</v>
      </c>
      <c r="E197">
        <v>2.576</v>
      </c>
      <c r="F197" s="5"/>
      <c r="G197" s="5"/>
    </row>
    <row r="198" spans="3:7" ht="15">
      <c r="C198" t="s">
        <v>263</v>
      </c>
      <c r="E198">
        <v>1.012</v>
      </c>
      <c r="F198" s="5"/>
      <c r="G198" s="5"/>
    </row>
    <row r="199" spans="1:7" ht="15">
      <c r="A199">
        <v>86</v>
      </c>
      <c r="B199">
        <v>998771202</v>
      </c>
      <c r="C199" t="s">
        <v>99</v>
      </c>
      <c r="D199" t="s">
        <v>51</v>
      </c>
      <c r="E199">
        <v>55.133</v>
      </c>
      <c r="F199" s="10"/>
      <c r="G199" s="4">
        <f t="shared" si="2"/>
        <v>0</v>
      </c>
    </row>
    <row r="200" spans="1:7" ht="15">
      <c r="A200" s="3" t="s">
        <v>12</v>
      </c>
      <c r="B200" s="3">
        <v>775</v>
      </c>
      <c r="C200" s="3" t="s">
        <v>100</v>
      </c>
      <c r="F200" s="5"/>
      <c r="G200" s="5"/>
    </row>
    <row r="201" spans="1:7" ht="15">
      <c r="A201">
        <v>87</v>
      </c>
      <c r="B201">
        <v>775101101</v>
      </c>
      <c r="C201" t="s">
        <v>101</v>
      </c>
      <c r="D201" t="s">
        <v>13</v>
      </c>
      <c r="E201">
        <v>21.45</v>
      </c>
      <c r="F201" s="10"/>
      <c r="G201" s="4">
        <f t="shared" si="2"/>
        <v>0</v>
      </c>
    </row>
    <row r="202" spans="3:7" ht="15">
      <c r="C202" t="s">
        <v>217</v>
      </c>
      <c r="E202">
        <v>21.45</v>
      </c>
      <c r="F202" s="5"/>
      <c r="G202" s="5"/>
    </row>
    <row r="203" spans="1:7" ht="15">
      <c r="A203">
        <v>88</v>
      </c>
      <c r="B203">
        <v>775599120</v>
      </c>
      <c r="C203" t="s">
        <v>102</v>
      </c>
      <c r="D203" t="s">
        <v>13</v>
      </c>
      <c r="E203">
        <v>21.45</v>
      </c>
      <c r="F203" s="10"/>
      <c r="G203" s="4">
        <f t="shared" si="2"/>
        <v>0</v>
      </c>
    </row>
    <row r="204" spans="3:7" ht="15">
      <c r="C204" t="s">
        <v>217</v>
      </c>
      <c r="E204">
        <v>21.45</v>
      </c>
      <c r="F204" s="5"/>
      <c r="G204" s="5"/>
    </row>
    <row r="205" spans="1:7" ht="15">
      <c r="A205">
        <v>89</v>
      </c>
      <c r="B205">
        <v>775599141</v>
      </c>
      <c r="C205" t="s">
        <v>103</v>
      </c>
      <c r="D205" t="s">
        <v>13</v>
      </c>
      <c r="E205">
        <v>21.45</v>
      </c>
      <c r="F205" s="10"/>
      <c r="G205" s="4">
        <f t="shared" si="2"/>
        <v>0</v>
      </c>
    </row>
    <row r="206" spans="3:7" ht="15">
      <c r="C206" t="s">
        <v>217</v>
      </c>
      <c r="E206">
        <v>21.45</v>
      </c>
      <c r="F206" s="5"/>
      <c r="G206" s="5"/>
    </row>
    <row r="207" spans="1:7" ht="15">
      <c r="A207" s="3" t="s">
        <v>12</v>
      </c>
      <c r="B207" s="3">
        <v>776</v>
      </c>
      <c r="C207" s="3" t="s">
        <v>104</v>
      </c>
      <c r="F207" s="5"/>
      <c r="G207" s="5"/>
    </row>
    <row r="208" spans="1:7" ht="15">
      <c r="A208">
        <v>90</v>
      </c>
      <c r="B208">
        <v>776101101</v>
      </c>
      <c r="C208" t="s">
        <v>105</v>
      </c>
      <c r="D208" t="s">
        <v>13</v>
      </c>
      <c r="E208">
        <v>13.73</v>
      </c>
      <c r="F208" s="10"/>
      <c r="G208" s="4">
        <f aca="true" t="shared" si="3" ref="G208:G264">F208*E208</f>
        <v>0</v>
      </c>
    </row>
    <row r="209" spans="3:7" ht="15">
      <c r="C209" t="s">
        <v>216</v>
      </c>
      <c r="E209">
        <v>5.48</v>
      </c>
      <c r="F209" s="5"/>
      <c r="G209" s="5"/>
    </row>
    <row r="210" spans="3:7" ht="15">
      <c r="C210" t="s">
        <v>218</v>
      </c>
      <c r="E210">
        <v>8.25</v>
      </c>
      <c r="F210" s="5"/>
      <c r="G210" s="5"/>
    </row>
    <row r="211" spans="1:7" ht="15">
      <c r="A211">
        <v>91</v>
      </c>
      <c r="B211">
        <v>776101121</v>
      </c>
      <c r="C211" t="s">
        <v>106</v>
      </c>
      <c r="D211" t="s">
        <v>13</v>
      </c>
      <c r="E211">
        <v>13.73</v>
      </c>
      <c r="F211" s="10"/>
      <c r="G211" s="4">
        <f t="shared" si="3"/>
        <v>0</v>
      </c>
    </row>
    <row r="212" spans="3:7" ht="15">
      <c r="C212" t="s">
        <v>216</v>
      </c>
      <c r="E212">
        <v>5.48</v>
      </c>
      <c r="F212" s="5"/>
      <c r="G212" s="5"/>
    </row>
    <row r="213" spans="3:7" ht="15">
      <c r="C213" t="s">
        <v>218</v>
      </c>
      <c r="E213">
        <v>8.25</v>
      </c>
      <c r="F213" s="5"/>
      <c r="G213" s="5"/>
    </row>
    <row r="214" spans="1:7" ht="15">
      <c r="A214">
        <v>92</v>
      </c>
      <c r="B214">
        <v>776401800</v>
      </c>
      <c r="C214" t="s">
        <v>107</v>
      </c>
      <c r="D214" t="s">
        <v>14</v>
      </c>
      <c r="E214">
        <v>29.3</v>
      </c>
      <c r="F214" s="10"/>
      <c r="G214" s="4">
        <f t="shared" si="3"/>
        <v>0</v>
      </c>
    </row>
    <row r="215" spans="3:7" ht="15">
      <c r="C215" t="s">
        <v>264</v>
      </c>
      <c r="E215">
        <v>9.9</v>
      </c>
      <c r="F215" s="5"/>
      <c r="G215" s="5"/>
    </row>
    <row r="216" spans="3:7" ht="15">
      <c r="C216" t="s">
        <v>265</v>
      </c>
      <c r="E216">
        <v>10.8</v>
      </c>
      <c r="F216" s="5"/>
      <c r="G216" s="5"/>
    </row>
    <row r="217" spans="3:7" ht="15">
      <c r="C217" t="s">
        <v>266</v>
      </c>
      <c r="E217">
        <v>5.4</v>
      </c>
      <c r="F217" s="5"/>
      <c r="G217" s="5"/>
    </row>
    <row r="218" spans="3:7" ht="15">
      <c r="C218" t="s">
        <v>260</v>
      </c>
      <c r="E218">
        <v>3.2</v>
      </c>
      <c r="F218" s="5"/>
      <c r="G218" s="5"/>
    </row>
    <row r="219" spans="1:7" ht="15">
      <c r="A219">
        <v>93</v>
      </c>
      <c r="B219">
        <v>776421100</v>
      </c>
      <c r="C219" t="s">
        <v>108</v>
      </c>
      <c r="D219" t="s">
        <v>14</v>
      </c>
      <c r="E219">
        <v>20.7</v>
      </c>
      <c r="F219" s="10"/>
      <c r="G219" s="4">
        <f t="shared" si="3"/>
        <v>0</v>
      </c>
    </row>
    <row r="220" spans="3:7" ht="15">
      <c r="C220" t="s">
        <v>264</v>
      </c>
      <c r="E220">
        <v>9.9</v>
      </c>
      <c r="F220" s="5"/>
      <c r="G220" s="5"/>
    </row>
    <row r="221" spans="3:7" ht="15">
      <c r="C221" t="s">
        <v>265</v>
      </c>
      <c r="E221">
        <v>10.8</v>
      </c>
      <c r="F221" s="5"/>
      <c r="G221" s="5"/>
    </row>
    <row r="222" spans="1:7" ht="15">
      <c r="A222">
        <v>94</v>
      </c>
      <c r="B222">
        <v>776511820</v>
      </c>
      <c r="C222" t="s">
        <v>109</v>
      </c>
      <c r="D222" t="s">
        <v>13</v>
      </c>
      <c r="E222">
        <v>16.85</v>
      </c>
      <c r="F222" s="10"/>
      <c r="G222" s="4">
        <f t="shared" si="3"/>
        <v>0</v>
      </c>
    </row>
    <row r="223" spans="3:7" ht="15">
      <c r="C223" t="s">
        <v>216</v>
      </c>
      <c r="E223">
        <v>5.48</v>
      </c>
      <c r="F223" s="5"/>
      <c r="G223" s="5"/>
    </row>
    <row r="224" spans="3:7" ht="15">
      <c r="C224" t="s">
        <v>218</v>
      </c>
      <c r="E224">
        <v>8.25</v>
      </c>
      <c r="F224" s="5"/>
      <c r="G224" s="5"/>
    </row>
    <row r="225" spans="3:7" ht="15">
      <c r="C225" t="s">
        <v>224</v>
      </c>
      <c r="E225">
        <v>2.24</v>
      </c>
      <c r="F225" s="5"/>
      <c r="G225" s="5"/>
    </row>
    <row r="226" spans="3:7" ht="15">
      <c r="C226" t="s">
        <v>225</v>
      </c>
      <c r="E226">
        <v>0.88</v>
      </c>
      <c r="F226" s="5"/>
      <c r="G226" s="5"/>
    </row>
    <row r="227" spans="1:7" ht="15">
      <c r="A227">
        <v>95</v>
      </c>
      <c r="B227">
        <v>776521100</v>
      </c>
      <c r="C227" t="s">
        <v>110</v>
      </c>
      <c r="D227" t="s">
        <v>13</v>
      </c>
      <c r="E227">
        <v>13.73</v>
      </c>
      <c r="F227" s="10"/>
      <c r="G227" s="4">
        <f t="shared" si="3"/>
        <v>0</v>
      </c>
    </row>
    <row r="228" spans="3:7" ht="15">
      <c r="C228" t="s">
        <v>216</v>
      </c>
      <c r="E228">
        <v>5.48</v>
      </c>
      <c r="F228" s="5"/>
      <c r="G228" s="5"/>
    </row>
    <row r="229" spans="3:7" ht="15">
      <c r="C229" t="s">
        <v>218</v>
      </c>
      <c r="E229">
        <v>8.25</v>
      </c>
      <c r="F229" s="5"/>
      <c r="G229" s="5"/>
    </row>
    <row r="230" spans="1:7" ht="15">
      <c r="A230">
        <v>96</v>
      </c>
      <c r="B230">
        <v>776981101</v>
      </c>
      <c r="C230" t="s">
        <v>111</v>
      </c>
      <c r="D230" t="s">
        <v>14</v>
      </c>
      <c r="E230">
        <v>2</v>
      </c>
      <c r="F230" s="10"/>
      <c r="G230" s="4">
        <f t="shared" si="3"/>
        <v>0</v>
      </c>
    </row>
    <row r="231" spans="3:7" ht="15">
      <c r="C231" t="s">
        <v>267</v>
      </c>
      <c r="E231">
        <v>1.2</v>
      </c>
      <c r="F231" s="5"/>
      <c r="G231" s="5"/>
    </row>
    <row r="232" spans="3:7" ht="15">
      <c r="C232">
        <v>0.8</v>
      </c>
      <c r="E232">
        <v>0.8</v>
      </c>
      <c r="F232" s="5"/>
      <c r="G232" s="5"/>
    </row>
    <row r="233" spans="1:7" ht="15">
      <c r="A233">
        <v>97</v>
      </c>
      <c r="B233">
        <v>776994111</v>
      </c>
      <c r="C233" t="s">
        <v>112</v>
      </c>
      <c r="D233" t="s">
        <v>14</v>
      </c>
      <c r="E233">
        <v>6.865</v>
      </c>
      <c r="F233" s="10"/>
      <c r="G233" s="4">
        <f t="shared" si="3"/>
        <v>0</v>
      </c>
    </row>
    <row r="234" spans="3:7" ht="15">
      <c r="C234" t="s">
        <v>268</v>
      </c>
      <c r="E234">
        <v>2.74</v>
      </c>
      <c r="F234" s="5"/>
      <c r="G234" s="5"/>
    </row>
    <row r="235" spans="3:7" ht="15">
      <c r="C235" t="s">
        <v>269</v>
      </c>
      <c r="E235">
        <v>4.125</v>
      </c>
      <c r="F235" s="5"/>
      <c r="G235" s="5"/>
    </row>
    <row r="236" spans="1:7" ht="15">
      <c r="A236">
        <v>98</v>
      </c>
      <c r="B236">
        <v>776996110</v>
      </c>
      <c r="C236" t="s">
        <v>113</v>
      </c>
      <c r="D236" t="s">
        <v>13</v>
      </c>
      <c r="E236">
        <v>13.73</v>
      </c>
      <c r="F236" s="10"/>
      <c r="G236" s="4">
        <f t="shared" si="3"/>
        <v>0</v>
      </c>
    </row>
    <row r="237" spans="3:7" ht="15">
      <c r="C237" t="s">
        <v>216</v>
      </c>
      <c r="E237">
        <v>5.48</v>
      </c>
      <c r="F237" s="5"/>
      <c r="G237" s="5"/>
    </row>
    <row r="238" spans="3:7" ht="15">
      <c r="C238" t="s">
        <v>218</v>
      </c>
      <c r="E238">
        <v>8.25</v>
      </c>
      <c r="F238" s="5"/>
      <c r="G238" s="5"/>
    </row>
    <row r="239" spans="1:7" ht="15">
      <c r="A239">
        <v>99</v>
      </c>
      <c r="B239">
        <v>5537000111</v>
      </c>
      <c r="C239" t="s">
        <v>114</v>
      </c>
      <c r="D239" t="s">
        <v>24</v>
      </c>
      <c r="E239">
        <v>3</v>
      </c>
      <c r="F239" s="10"/>
      <c r="G239" s="4">
        <f t="shared" si="3"/>
        <v>0</v>
      </c>
    </row>
    <row r="240" spans="1:7" ht="15">
      <c r="A240">
        <v>100</v>
      </c>
      <c r="B240">
        <v>998776201</v>
      </c>
      <c r="C240" t="s">
        <v>115</v>
      </c>
      <c r="D240" t="s">
        <v>51</v>
      </c>
      <c r="E240">
        <v>131.8438</v>
      </c>
      <c r="F240" s="10"/>
      <c r="G240" s="4">
        <f t="shared" si="3"/>
        <v>0</v>
      </c>
    </row>
    <row r="241" spans="1:7" ht="15">
      <c r="A241" s="3" t="s">
        <v>12</v>
      </c>
      <c r="B241" s="3">
        <v>781</v>
      </c>
      <c r="C241" s="3" t="s">
        <v>116</v>
      </c>
      <c r="F241" s="5"/>
      <c r="G241" s="5"/>
    </row>
    <row r="242" spans="1:7" ht="15">
      <c r="A242">
        <v>101</v>
      </c>
      <c r="B242">
        <v>781419711</v>
      </c>
      <c r="C242" t="s">
        <v>117</v>
      </c>
      <c r="D242" t="s">
        <v>13</v>
      </c>
      <c r="E242">
        <v>11.16</v>
      </c>
      <c r="F242" s="10"/>
      <c r="G242" s="4">
        <f t="shared" si="3"/>
        <v>0</v>
      </c>
    </row>
    <row r="243" spans="3:7" ht="15">
      <c r="C243" t="s">
        <v>270</v>
      </c>
      <c r="E243">
        <v>9.72</v>
      </c>
      <c r="F243" s="5"/>
      <c r="G243" s="5"/>
    </row>
    <row r="244" spans="3:7" ht="15">
      <c r="C244" t="s">
        <v>271</v>
      </c>
      <c r="E244">
        <v>1.44</v>
      </c>
      <c r="F244" s="5"/>
      <c r="G244" s="5"/>
    </row>
    <row r="245" spans="1:7" ht="15">
      <c r="A245">
        <v>102</v>
      </c>
      <c r="B245">
        <v>781475116</v>
      </c>
      <c r="C245" t="s">
        <v>118</v>
      </c>
      <c r="D245" t="s">
        <v>13</v>
      </c>
      <c r="E245">
        <v>11.16</v>
      </c>
      <c r="F245" s="10"/>
      <c r="G245" s="4">
        <f t="shared" si="3"/>
        <v>0</v>
      </c>
    </row>
    <row r="246" spans="3:7" ht="15">
      <c r="C246" t="s">
        <v>270</v>
      </c>
      <c r="E246">
        <v>9.72</v>
      </c>
      <c r="F246" s="5"/>
      <c r="G246" s="5"/>
    </row>
    <row r="247" spans="3:7" ht="15">
      <c r="C247" t="s">
        <v>271</v>
      </c>
      <c r="E247">
        <v>1.44</v>
      </c>
      <c r="F247" s="5"/>
      <c r="G247" s="5"/>
    </row>
    <row r="248" spans="1:7" ht="15">
      <c r="A248">
        <v>103</v>
      </c>
      <c r="B248">
        <v>781479705</v>
      </c>
      <c r="C248" t="s">
        <v>119</v>
      </c>
      <c r="D248" t="s">
        <v>13</v>
      </c>
      <c r="E248">
        <v>11.16</v>
      </c>
      <c r="F248" s="10"/>
      <c r="G248" s="4">
        <f t="shared" si="3"/>
        <v>0</v>
      </c>
    </row>
    <row r="249" spans="3:7" ht="15">
      <c r="C249" t="s">
        <v>270</v>
      </c>
      <c r="E249">
        <v>9.72</v>
      </c>
      <c r="F249" s="5"/>
      <c r="G249" s="5"/>
    </row>
    <row r="250" spans="3:7" ht="15">
      <c r="C250" t="s">
        <v>271</v>
      </c>
      <c r="E250">
        <v>1.44</v>
      </c>
      <c r="F250" s="5"/>
      <c r="G250" s="5"/>
    </row>
    <row r="251" spans="1:7" ht="15">
      <c r="A251">
        <v>104</v>
      </c>
      <c r="B251">
        <v>781491001</v>
      </c>
      <c r="C251" t="s">
        <v>120</v>
      </c>
      <c r="D251" t="s">
        <v>14</v>
      </c>
      <c r="E251">
        <v>5</v>
      </c>
      <c r="F251" s="10"/>
      <c r="G251" s="4">
        <f t="shared" si="3"/>
        <v>0</v>
      </c>
    </row>
    <row r="252" spans="3:7" ht="15">
      <c r="C252" t="s">
        <v>272</v>
      </c>
      <c r="E252">
        <v>5</v>
      </c>
      <c r="F252" s="5"/>
      <c r="G252" s="5"/>
    </row>
    <row r="253" spans="1:7" ht="15">
      <c r="A253">
        <v>105</v>
      </c>
      <c r="B253">
        <v>3</v>
      </c>
      <c r="C253" t="s">
        <v>121</v>
      </c>
      <c r="D253" t="s">
        <v>13</v>
      </c>
      <c r="E253">
        <v>12.834</v>
      </c>
      <c r="F253" s="10"/>
      <c r="G253" s="4">
        <f t="shared" si="3"/>
        <v>0</v>
      </c>
    </row>
    <row r="254" spans="3:7" ht="15">
      <c r="C254" t="s">
        <v>273</v>
      </c>
      <c r="E254">
        <v>11.178</v>
      </c>
      <c r="F254" s="5"/>
      <c r="G254" s="5"/>
    </row>
    <row r="255" spans="3:7" ht="15">
      <c r="C255" t="s">
        <v>274</v>
      </c>
      <c r="E255">
        <v>1.656</v>
      </c>
      <c r="F255" s="5"/>
      <c r="G255" s="5"/>
    </row>
    <row r="256" spans="1:7" ht="15">
      <c r="A256">
        <v>106</v>
      </c>
      <c r="B256" t="s">
        <v>122</v>
      </c>
      <c r="C256" t="s">
        <v>123</v>
      </c>
      <c r="D256" t="s">
        <v>14</v>
      </c>
      <c r="E256">
        <v>5</v>
      </c>
      <c r="F256" s="10"/>
      <c r="G256" s="4">
        <f t="shared" si="3"/>
        <v>0</v>
      </c>
    </row>
    <row r="257" spans="1:7" ht="15">
      <c r="A257">
        <v>107</v>
      </c>
      <c r="B257">
        <v>998781202</v>
      </c>
      <c r="C257" t="s">
        <v>124</v>
      </c>
      <c r="D257" t="s">
        <v>51</v>
      </c>
      <c r="E257">
        <v>136.4613</v>
      </c>
      <c r="F257" s="10"/>
      <c r="G257" s="4">
        <f t="shared" si="3"/>
        <v>0</v>
      </c>
    </row>
    <row r="258" spans="1:7" ht="15">
      <c r="A258" s="3" t="s">
        <v>12</v>
      </c>
      <c r="B258" s="3">
        <v>783</v>
      </c>
      <c r="C258" s="3" t="s">
        <v>125</v>
      </c>
      <c r="F258" s="5"/>
      <c r="G258" s="5"/>
    </row>
    <row r="259" spans="1:7" ht="15">
      <c r="A259">
        <v>108</v>
      </c>
      <c r="B259">
        <v>783424340</v>
      </c>
      <c r="C259" t="s">
        <v>126</v>
      </c>
      <c r="D259" t="s">
        <v>14</v>
      </c>
      <c r="E259">
        <v>10</v>
      </c>
      <c r="F259" s="10"/>
      <c r="G259" s="4">
        <f t="shared" si="3"/>
        <v>0</v>
      </c>
    </row>
    <row r="260" spans="1:7" ht="15">
      <c r="A260">
        <v>109</v>
      </c>
      <c r="B260">
        <v>783225400</v>
      </c>
      <c r="C260" t="s">
        <v>127</v>
      </c>
      <c r="D260" t="s">
        <v>13</v>
      </c>
      <c r="E260">
        <v>4.9</v>
      </c>
      <c r="F260" s="10"/>
      <c r="G260" s="4">
        <f t="shared" si="3"/>
        <v>0</v>
      </c>
    </row>
    <row r="261" spans="3:7" ht="15">
      <c r="C261" t="s">
        <v>275</v>
      </c>
      <c r="E261">
        <v>2.5</v>
      </c>
      <c r="F261" s="5"/>
      <c r="G261" s="5"/>
    </row>
    <row r="262" spans="3:7" ht="15">
      <c r="C262" t="s">
        <v>276</v>
      </c>
      <c r="E262">
        <v>2.4</v>
      </c>
      <c r="F262" s="5"/>
      <c r="G262" s="5"/>
    </row>
    <row r="263" spans="1:7" ht="15">
      <c r="A263" s="3" t="s">
        <v>12</v>
      </c>
      <c r="B263" s="3">
        <v>784</v>
      </c>
      <c r="C263" s="3" t="s">
        <v>128</v>
      </c>
      <c r="F263" s="5"/>
      <c r="G263" s="5"/>
    </row>
    <row r="264" spans="1:7" ht="15">
      <c r="A264">
        <v>110</v>
      </c>
      <c r="B264">
        <v>784403801</v>
      </c>
      <c r="C264" t="s">
        <v>198</v>
      </c>
      <c r="D264" t="s">
        <v>13</v>
      </c>
      <c r="E264">
        <v>112.198</v>
      </c>
      <c r="F264" s="10"/>
      <c r="G264" s="4">
        <f t="shared" si="3"/>
        <v>0</v>
      </c>
    </row>
    <row r="265" spans="3:7" ht="15">
      <c r="C265" t="s">
        <v>129</v>
      </c>
      <c r="F265" s="5"/>
      <c r="G265" s="5"/>
    </row>
    <row r="266" spans="3:7" ht="15">
      <c r="C266" t="s">
        <v>220</v>
      </c>
      <c r="E266">
        <v>19.5</v>
      </c>
      <c r="F266" s="5"/>
      <c r="G266" s="5"/>
    </row>
    <row r="267" spans="3:7" ht="15">
      <c r="C267">
        <f>-0.8*1.97*2</f>
        <v>-3.152</v>
      </c>
      <c r="E267">
        <v>-3.152</v>
      </c>
      <c r="F267" s="5"/>
      <c r="G267" s="5"/>
    </row>
    <row r="268" spans="3:7" ht="15">
      <c r="C268">
        <f>-0.6*1.97*2</f>
        <v>-2.364</v>
      </c>
      <c r="E268">
        <v>-2.364</v>
      </c>
      <c r="F268" s="5"/>
      <c r="G268" s="5"/>
    </row>
    <row r="269" spans="3:7" ht="15">
      <c r="C269" t="s">
        <v>221</v>
      </c>
      <c r="E269">
        <v>48.88</v>
      </c>
      <c r="F269" s="5"/>
      <c r="G269" s="5"/>
    </row>
    <row r="270" spans="3:7" ht="15">
      <c r="C270">
        <f>-0.8*1.97</f>
        <v>-1.576</v>
      </c>
      <c r="E270">
        <v>-1.576</v>
      </c>
      <c r="F270" s="5"/>
      <c r="G270" s="5"/>
    </row>
    <row r="271" spans="3:7" ht="15">
      <c r="C271">
        <f>-2.4*1.5</f>
        <v>-3.5999999999999996</v>
      </c>
      <c r="E271">
        <v>-3.6</v>
      </c>
      <c r="F271" s="5"/>
      <c r="G271" s="5"/>
    </row>
    <row r="272" spans="3:7" ht="15">
      <c r="C272" t="s">
        <v>222</v>
      </c>
      <c r="E272">
        <v>21.58</v>
      </c>
      <c r="F272" s="5"/>
      <c r="G272" s="5"/>
    </row>
    <row r="273" spans="3:7" ht="15">
      <c r="C273">
        <f>-1.5*1.5</f>
        <v>-2.25</v>
      </c>
      <c r="E273">
        <v>-2.25</v>
      </c>
      <c r="F273" s="5"/>
      <c r="G273" s="5"/>
    </row>
    <row r="274" spans="3:7" ht="15">
      <c r="C274" t="s">
        <v>131</v>
      </c>
      <c r="F274" s="5"/>
      <c r="G274" s="5"/>
    </row>
    <row r="275" spans="3:7" ht="15">
      <c r="C275" t="s">
        <v>216</v>
      </c>
      <c r="E275">
        <v>5.48</v>
      </c>
      <c r="F275" s="5"/>
      <c r="G275" s="5"/>
    </row>
    <row r="276" spans="3:7" ht="15">
      <c r="C276" t="s">
        <v>217</v>
      </c>
      <c r="E276">
        <v>21.45</v>
      </c>
      <c r="F276" s="5"/>
      <c r="G276" s="5"/>
    </row>
    <row r="277" spans="3:7" ht="15">
      <c r="C277" t="s">
        <v>218</v>
      </c>
      <c r="E277">
        <v>8.25</v>
      </c>
      <c r="F277" s="5"/>
      <c r="G277" s="5"/>
    </row>
    <row r="278" spans="1:7" ht="15">
      <c r="A278">
        <v>111</v>
      </c>
      <c r="B278">
        <v>784191101</v>
      </c>
      <c r="C278" t="s">
        <v>130</v>
      </c>
      <c r="D278" t="s">
        <v>13</v>
      </c>
      <c r="E278">
        <v>159.84</v>
      </c>
      <c r="F278" s="10"/>
      <c r="G278" s="4">
        <f aca="true" t="shared" si="4" ref="G278:G333">F278*E278</f>
        <v>0</v>
      </c>
    </row>
    <row r="279" spans="3:7" ht="15">
      <c r="C279" t="s">
        <v>129</v>
      </c>
      <c r="F279" s="5"/>
      <c r="G279" s="5"/>
    </row>
    <row r="280" spans="3:7" ht="15">
      <c r="C280" t="s">
        <v>277</v>
      </c>
      <c r="E280">
        <v>29.9</v>
      </c>
      <c r="F280" s="5"/>
      <c r="G280" s="5"/>
    </row>
    <row r="281" spans="3:7" ht="15">
      <c r="C281" t="s">
        <v>221</v>
      </c>
      <c r="E281">
        <v>48.88</v>
      </c>
      <c r="F281" s="5"/>
      <c r="G281" s="5"/>
    </row>
    <row r="282" spans="3:7" ht="15">
      <c r="C282" t="s">
        <v>278</v>
      </c>
      <c r="E282">
        <v>28.08</v>
      </c>
      <c r="F282" s="5"/>
      <c r="G282" s="5"/>
    </row>
    <row r="283" spans="3:7" ht="15">
      <c r="C283" t="s">
        <v>279</v>
      </c>
      <c r="E283">
        <v>4.8</v>
      </c>
      <c r="F283" s="5"/>
      <c r="G283" s="5"/>
    </row>
    <row r="284" spans="3:7" ht="15">
      <c r="C284" t="s">
        <v>280</v>
      </c>
      <c r="E284">
        <v>9.88</v>
      </c>
      <c r="F284" s="5"/>
      <c r="G284" s="5"/>
    </row>
    <row r="285" spans="3:7" ht="15">
      <c r="C285" t="s">
        <v>131</v>
      </c>
      <c r="F285" s="5"/>
      <c r="G285" s="5"/>
    </row>
    <row r="286" spans="3:7" ht="15">
      <c r="C286" t="s">
        <v>216</v>
      </c>
      <c r="E286">
        <v>5.48</v>
      </c>
      <c r="F286" s="5"/>
      <c r="G286" s="5"/>
    </row>
    <row r="287" spans="3:7" ht="15">
      <c r="C287" t="s">
        <v>217</v>
      </c>
      <c r="E287">
        <v>21.45</v>
      </c>
      <c r="F287" s="5"/>
      <c r="G287" s="5"/>
    </row>
    <row r="288" spans="3:7" ht="15">
      <c r="C288" t="s">
        <v>218</v>
      </c>
      <c r="E288">
        <v>8.25</v>
      </c>
      <c r="F288" s="5"/>
      <c r="G288" s="5"/>
    </row>
    <row r="289" spans="3:7" ht="15">
      <c r="C289" t="s">
        <v>232</v>
      </c>
      <c r="E289">
        <v>2.24</v>
      </c>
      <c r="F289" s="5"/>
      <c r="G289" s="5"/>
    </row>
    <row r="290" spans="3:7" ht="15">
      <c r="C290" t="s">
        <v>225</v>
      </c>
      <c r="E290">
        <v>0.88</v>
      </c>
      <c r="F290" s="5"/>
      <c r="G290" s="5"/>
    </row>
    <row r="291" spans="1:7" ht="15">
      <c r="A291">
        <v>112</v>
      </c>
      <c r="B291">
        <v>784195112</v>
      </c>
      <c r="C291" t="s">
        <v>132</v>
      </c>
      <c r="D291" t="s">
        <v>13</v>
      </c>
      <c r="E291">
        <v>159.84</v>
      </c>
      <c r="F291" s="10"/>
      <c r="G291" s="4">
        <f t="shared" si="4"/>
        <v>0</v>
      </c>
    </row>
    <row r="292" spans="3:7" ht="15">
      <c r="C292" t="s">
        <v>129</v>
      </c>
      <c r="F292" s="5"/>
      <c r="G292" s="5"/>
    </row>
    <row r="293" spans="3:7" ht="15">
      <c r="C293" t="s">
        <v>277</v>
      </c>
      <c r="E293">
        <v>29.9</v>
      </c>
      <c r="F293" s="5"/>
      <c r="G293" s="5"/>
    </row>
    <row r="294" spans="3:7" ht="15">
      <c r="C294" t="s">
        <v>221</v>
      </c>
      <c r="E294">
        <v>48.88</v>
      </c>
      <c r="F294" s="5"/>
      <c r="G294" s="5"/>
    </row>
    <row r="295" spans="3:7" ht="15">
      <c r="C295" t="s">
        <v>278</v>
      </c>
      <c r="E295">
        <v>28.08</v>
      </c>
      <c r="F295" s="5"/>
      <c r="G295" s="5"/>
    </row>
    <row r="296" spans="3:7" ht="15">
      <c r="C296" t="s">
        <v>279</v>
      </c>
      <c r="E296">
        <v>4.8</v>
      </c>
      <c r="F296" s="5"/>
      <c r="G296" s="5"/>
    </row>
    <row r="297" spans="3:7" ht="15">
      <c r="C297" t="s">
        <v>280</v>
      </c>
      <c r="E297">
        <v>9.88</v>
      </c>
      <c r="F297" s="5"/>
      <c r="G297" s="5"/>
    </row>
    <row r="298" spans="3:7" ht="15">
      <c r="C298" t="s">
        <v>131</v>
      </c>
      <c r="F298" s="5"/>
      <c r="G298" s="5"/>
    </row>
    <row r="299" spans="3:7" ht="15">
      <c r="C299" t="s">
        <v>216</v>
      </c>
      <c r="E299">
        <v>5.48</v>
      </c>
      <c r="F299" s="5"/>
      <c r="G299" s="5"/>
    </row>
    <row r="300" spans="3:7" ht="15">
      <c r="C300" t="s">
        <v>217</v>
      </c>
      <c r="E300">
        <v>21.45</v>
      </c>
      <c r="F300" s="5"/>
      <c r="G300" s="5"/>
    </row>
    <row r="301" spans="3:7" ht="15">
      <c r="C301" t="s">
        <v>218</v>
      </c>
      <c r="E301">
        <v>8.25</v>
      </c>
      <c r="F301" s="5"/>
      <c r="G301" s="5"/>
    </row>
    <row r="302" spans="3:7" ht="15">
      <c r="C302" t="s">
        <v>232</v>
      </c>
      <c r="E302">
        <v>2.24</v>
      </c>
      <c r="F302" s="5"/>
      <c r="G302" s="5"/>
    </row>
    <row r="303" spans="3:7" ht="15">
      <c r="C303" t="s">
        <v>225</v>
      </c>
      <c r="E303">
        <v>0.88</v>
      </c>
      <c r="F303" s="5"/>
      <c r="G303" s="5"/>
    </row>
    <row r="304" spans="1:7" ht="15">
      <c r="A304">
        <v>113</v>
      </c>
      <c r="B304">
        <v>784011111</v>
      </c>
      <c r="C304" t="s">
        <v>133</v>
      </c>
      <c r="D304" t="s">
        <v>13</v>
      </c>
      <c r="E304">
        <v>159.84</v>
      </c>
      <c r="F304" s="10"/>
      <c r="G304" s="4">
        <f t="shared" si="4"/>
        <v>0</v>
      </c>
    </row>
    <row r="305" spans="3:7" ht="15">
      <c r="C305" t="s">
        <v>129</v>
      </c>
      <c r="F305" s="5"/>
      <c r="G305" s="5"/>
    </row>
    <row r="306" spans="3:7" ht="15">
      <c r="C306" t="s">
        <v>277</v>
      </c>
      <c r="E306">
        <v>29.9</v>
      </c>
      <c r="F306" s="5"/>
      <c r="G306" s="5"/>
    </row>
    <row r="307" spans="3:7" ht="15">
      <c r="C307" t="s">
        <v>221</v>
      </c>
      <c r="E307">
        <v>48.88</v>
      </c>
      <c r="F307" s="5"/>
      <c r="G307" s="5"/>
    </row>
    <row r="308" spans="3:7" ht="15">
      <c r="C308" t="s">
        <v>278</v>
      </c>
      <c r="E308">
        <v>28.08</v>
      </c>
      <c r="F308" s="5"/>
      <c r="G308" s="5"/>
    </row>
    <row r="309" spans="3:7" ht="15">
      <c r="C309" t="s">
        <v>279</v>
      </c>
      <c r="E309">
        <v>4.8</v>
      </c>
      <c r="F309" s="5"/>
      <c r="G309" s="5"/>
    </row>
    <row r="310" spans="3:7" ht="15">
      <c r="C310" t="s">
        <v>280</v>
      </c>
      <c r="E310">
        <v>9.88</v>
      </c>
      <c r="F310" s="5"/>
      <c r="G310" s="5"/>
    </row>
    <row r="311" spans="3:7" ht="15">
      <c r="C311" t="s">
        <v>131</v>
      </c>
      <c r="F311" s="5"/>
      <c r="G311" s="5"/>
    </row>
    <row r="312" spans="3:7" ht="15">
      <c r="C312" t="s">
        <v>216</v>
      </c>
      <c r="E312">
        <v>5.48</v>
      </c>
      <c r="F312" s="5"/>
      <c r="G312" s="5"/>
    </row>
    <row r="313" spans="3:7" ht="15">
      <c r="C313" t="s">
        <v>217</v>
      </c>
      <c r="E313">
        <v>21.45</v>
      </c>
      <c r="F313" s="5"/>
      <c r="G313" s="5"/>
    </row>
    <row r="314" spans="3:7" ht="15">
      <c r="C314" t="s">
        <v>218</v>
      </c>
      <c r="E314">
        <v>8.25</v>
      </c>
      <c r="F314" s="5"/>
      <c r="G314" s="5"/>
    </row>
    <row r="315" spans="3:7" ht="15">
      <c r="C315" t="s">
        <v>232</v>
      </c>
      <c r="E315">
        <v>2.24</v>
      </c>
      <c r="F315" s="5"/>
      <c r="G315" s="5"/>
    </row>
    <row r="316" spans="3:7" ht="15">
      <c r="C316" t="s">
        <v>225</v>
      </c>
      <c r="E316">
        <v>0.88</v>
      </c>
      <c r="F316" s="5"/>
      <c r="G316" s="5"/>
    </row>
    <row r="317" spans="1:7" ht="15">
      <c r="A317">
        <v>114</v>
      </c>
      <c r="B317">
        <v>784011222</v>
      </c>
      <c r="C317" t="s">
        <v>134</v>
      </c>
      <c r="D317" t="s">
        <v>13</v>
      </c>
      <c r="E317">
        <v>38.3</v>
      </c>
      <c r="F317" s="10"/>
      <c r="G317" s="4">
        <f t="shared" si="4"/>
        <v>0</v>
      </c>
    </row>
    <row r="318" spans="3:7" ht="15">
      <c r="C318" t="s">
        <v>131</v>
      </c>
      <c r="F318" s="5"/>
      <c r="G318" s="5"/>
    </row>
    <row r="319" spans="3:7" ht="15">
      <c r="C319" t="s">
        <v>216</v>
      </c>
      <c r="E319">
        <v>5.48</v>
      </c>
      <c r="F319" s="5"/>
      <c r="G319" s="5"/>
    </row>
    <row r="320" spans="3:7" ht="15">
      <c r="C320" t="s">
        <v>217</v>
      </c>
      <c r="E320">
        <v>21.45</v>
      </c>
      <c r="F320" s="5"/>
      <c r="G320" s="5"/>
    </row>
    <row r="321" spans="3:7" ht="15">
      <c r="C321" t="s">
        <v>218</v>
      </c>
      <c r="E321">
        <v>8.25</v>
      </c>
      <c r="F321" s="5"/>
      <c r="G321" s="5"/>
    </row>
    <row r="322" spans="3:7" ht="15">
      <c r="C322" t="s">
        <v>232</v>
      </c>
      <c r="E322">
        <v>2.24</v>
      </c>
      <c r="F322" s="5"/>
      <c r="G322" s="5"/>
    </row>
    <row r="323" spans="3:7" ht="15">
      <c r="C323" t="s">
        <v>225</v>
      </c>
      <c r="E323">
        <v>0.88</v>
      </c>
      <c r="F323" s="5"/>
      <c r="G323" s="5"/>
    </row>
    <row r="324" spans="1:7" ht="15">
      <c r="A324" s="3" t="s">
        <v>12</v>
      </c>
      <c r="B324" s="3">
        <v>785</v>
      </c>
      <c r="C324" s="3" t="s">
        <v>281</v>
      </c>
      <c r="F324" s="5"/>
      <c r="G324" s="5"/>
    </row>
    <row r="325" spans="1:7" ht="15">
      <c r="A325">
        <v>115</v>
      </c>
      <c r="B325">
        <v>785411800</v>
      </c>
      <c r="C325" t="s">
        <v>282</v>
      </c>
      <c r="D325" t="s">
        <v>13</v>
      </c>
      <c r="E325">
        <v>10.66</v>
      </c>
      <c r="F325" s="10"/>
      <c r="G325" s="4">
        <f t="shared" si="4"/>
        <v>0</v>
      </c>
    </row>
    <row r="326" spans="3:7" ht="15">
      <c r="C326" t="s">
        <v>283</v>
      </c>
      <c r="E326">
        <v>1.56</v>
      </c>
      <c r="F326" s="5"/>
      <c r="G326" s="5"/>
    </row>
    <row r="327" spans="3:7" ht="15">
      <c r="C327" t="s">
        <v>284</v>
      </c>
      <c r="E327">
        <v>9.1</v>
      </c>
      <c r="F327" s="5"/>
      <c r="G327" s="5"/>
    </row>
    <row r="328" spans="1:7" ht="15">
      <c r="A328" s="3" t="s">
        <v>12</v>
      </c>
      <c r="B328" s="3" t="s">
        <v>135</v>
      </c>
      <c r="C328" s="3" t="s">
        <v>136</v>
      </c>
      <c r="F328" s="5"/>
      <c r="G328" s="5"/>
    </row>
    <row r="329" spans="1:7" ht="15">
      <c r="A329">
        <v>116</v>
      </c>
      <c r="B329">
        <v>210100001</v>
      </c>
      <c r="C329" t="s">
        <v>137</v>
      </c>
      <c r="D329" t="s">
        <v>24</v>
      </c>
      <c r="E329">
        <v>5</v>
      </c>
      <c r="F329" s="10"/>
      <c r="G329" s="4">
        <f t="shared" si="4"/>
        <v>0</v>
      </c>
    </row>
    <row r="330" spans="1:7" ht="15">
      <c r="A330">
        <v>117</v>
      </c>
      <c r="B330">
        <v>210100002</v>
      </c>
      <c r="C330" t="s">
        <v>138</v>
      </c>
      <c r="D330" t="s">
        <v>24</v>
      </c>
      <c r="E330">
        <v>1</v>
      </c>
      <c r="F330" s="10"/>
      <c r="G330" s="4">
        <f t="shared" si="4"/>
        <v>0</v>
      </c>
    </row>
    <row r="331" spans="1:7" ht="15">
      <c r="A331">
        <v>118</v>
      </c>
      <c r="B331">
        <v>210110001</v>
      </c>
      <c r="C331" t="s">
        <v>139</v>
      </c>
      <c r="D331" t="s">
        <v>24</v>
      </c>
      <c r="E331">
        <v>5</v>
      </c>
      <c r="F331" s="10"/>
      <c r="G331" s="4">
        <f t="shared" si="4"/>
        <v>0</v>
      </c>
    </row>
    <row r="332" spans="1:7" ht="15">
      <c r="A332">
        <v>119</v>
      </c>
      <c r="B332">
        <v>210111011</v>
      </c>
      <c r="C332" t="s">
        <v>140</v>
      </c>
      <c r="D332" t="s">
        <v>24</v>
      </c>
      <c r="E332">
        <v>7</v>
      </c>
      <c r="F332" s="10"/>
      <c r="G332" s="4">
        <f t="shared" si="4"/>
        <v>0</v>
      </c>
    </row>
    <row r="333" spans="1:7" ht="15">
      <c r="A333">
        <v>120</v>
      </c>
      <c r="B333">
        <v>210111014</v>
      </c>
      <c r="C333" t="s">
        <v>141</v>
      </c>
      <c r="D333" t="s">
        <v>24</v>
      </c>
      <c r="E333">
        <v>9</v>
      </c>
      <c r="F333" s="10"/>
      <c r="G333" s="4">
        <f t="shared" si="4"/>
        <v>0</v>
      </c>
    </row>
    <row r="334" spans="1:7" ht="15">
      <c r="A334">
        <v>121</v>
      </c>
      <c r="B334">
        <v>210120561</v>
      </c>
      <c r="C334" t="s">
        <v>142</v>
      </c>
      <c r="D334" t="s">
        <v>24</v>
      </c>
      <c r="E334">
        <v>7</v>
      </c>
      <c r="F334" s="10"/>
      <c r="G334" s="4">
        <f aca="true" t="shared" si="5" ref="G334:G375">F334*E334</f>
        <v>0</v>
      </c>
    </row>
    <row r="335" spans="1:7" ht="15">
      <c r="A335">
        <v>122</v>
      </c>
      <c r="B335">
        <v>210191532</v>
      </c>
      <c r="C335" t="s">
        <v>143</v>
      </c>
      <c r="D335" t="s">
        <v>24</v>
      </c>
      <c r="E335">
        <v>1</v>
      </c>
      <c r="F335" s="10"/>
      <c r="G335" s="4">
        <f t="shared" si="5"/>
        <v>0</v>
      </c>
    </row>
    <row r="336" spans="1:7" ht="15">
      <c r="A336">
        <v>123</v>
      </c>
      <c r="B336">
        <v>210200211</v>
      </c>
      <c r="C336" t="s">
        <v>144</v>
      </c>
      <c r="D336" t="s">
        <v>24</v>
      </c>
      <c r="E336">
        <v>5</v>
      </c>
      <c r="F336" s="10"/>
      <c r="G336" s="4">
        <f t="shared" si="5"/>
        <v>0</v>
      </c>
    </row>
    <row r="337" spans="1:7" ht="15">
      <c r="A337">
        <v>124</v>
      </c>
      <c r="B337">
        <v>210800004</v>
      </c>
      <c r="C337" t="s">
        <v>145</v>
      </c>
      <c r="D337" t="s">
        <v>14</v>
      </c>
      <c r="E337">
        <v>12</v>
      </c>
      <c r="F337" s="10"/>
      <c r="G337" s="4">
        <f t="shared" si="5"/>
        <v>0</v>
      </c>
    </row>
    <row r="338" spans="1:7" ht="15">
      <c r="A338">
        <v>125</v>
      </c>
      <c r="B338">
        <v>210800666</v>
      </c>
      <c r="C338" t="s">
        <v>146</v>
      </c>
      <c r="D338" t="s">
        <v>14</v>
      </c>
      <c r="E338">
        <v>1</v>
      </c>
      <c r="F338" s="10"/>
      <c r="G338" s="4">
        <f t="shared" si="5"/>
        <v>0</v>
      </c>
    </row>
    <row r="339" spans="1:7" ht="15">
      <c r="A339">
        <v>126</v>
      </c>
      <c r="B339">
        <v>210800105</v>
      </c>
      <c r="C339" t="s">
        <v>147</v>
      </c>
      <c r="D339" t="s">
        <v>14</v>
      </c>
      <c r="E339">
        <v>140</v>
      </c>
      <c r="F339" s="10"/>
      <c r="G339" s="4">
        <f t="shared" si="5"/>
        <v>0</v>
      </c>
    </row>
    <row r="340" spans="1:7" ht="15">
      <c r="A340">
        <v>127</v>
      </c>
      <c r="B340">
        <v>210800106</v>
      </c>
      <c r="C340" t="s">
        <v>148</v>
      </c>
      <c r="D340" t="s">
        <v>14</v>
      </c>
      <c r="E340">
        <v>52</v>
      </c>
      <c r="F340" s="10"/>
      <c r="G340" s="4">
        <f t="shared" si="5"/>
        <v>0</v>
      </c>
    </row>
    <row r="341" spans="1:7" ht="15">
      <c r="A341">
        <v>128</v>
      </c>
      <c r="B341">
        <v>222260020</v>
      </c>
      <c r="C341" t="s">
        <v>149</v>
      </c>
      <c r="D341" t="s">
        <v>24</v>
      </c>
      <c r="E341">
        <v>21</v>
      </c>
      <c r="F341" s="10"/>
      <c r="G341" s="4">
        <f t="shared" si="5"/>
        <v>0</v>
      </c>
    </row>
    <row r="342" spans="1:7" ht="15">
      <c r="A342">
        <v>129</v>
      </c>
      <c r="B342">
        <v>650063611</v>
      </c>
      <c r="C342" t="s">
        <v>150</v>
      </c>
      <c r="D342" t="s">
        <v>24</v>
      </c>
      <c r="E342">
        <v>1</v>
      </c>
      <c r="F342" s="10"/>
      <c r="G342" s="4">
        <f t="shared" si="5"/>
        <v>0</v>
      </c>
    </row>
    <row r="343" spans="1:7" ht="15">
      <c r="A343">
        <v>130</v>
      </c>
      <c r="B343">
        <v>2145877558</v>
      </c>
      <c r="C343" t="s">
        <v>151</v>
      </c>
      <c r="D343" t="s">
        <v>36</v>
      </c>
      <c r="E343">
        <v>8</v>
      </c>
      <c r="F343" s="10"/>
      <c r="G343" s="4">
        <f t="shared" si="5"/>
        <v>0</v>
      </c>
    </row>
    <row r="344" spans="1:7" ht="15">
      <c r="A344">
        <v>131</v>
      </c>
      <c r="B344">
        <v>21548777</v>
      </c>
      <c r="C344" t="s">
        <v>152</v>
      </c>
      <c r="D344" t="s">
        <v>84</v>
      </c>
      <c r="E344">
        <v>1</v>
      </c>
      <c r="F344" s="10"/>
      <c r="G344" s="4">
        <f t="shared" si="5"/>
        <v>0</v>
      </c>
    </row>
    <row r="345" spans="1:7" ht="15">
      <c r="A345">
        <v>132</v>
      </c>
      <c r="B345">
        <v>34141303</v>
      </c>
      <c r="C345" t="s">
        <v>153</v>
      </c>
      <c r="D345" t="s">
        <v>14</v>
      </c>
      <c r="E345">
        <v>12</v>
      </c>
      <c r="F345" s="10"/>
      <c r="G345" s="4">
        <f t="shared" si="5"/>
        <v>0</v>
      </c>
    </row>
    <row r="346" spans="1:7" ht="15">
      <c r="A346">
        <v>133</v>
      </c>
      <c r="B346">
        <v>34142157</v>
      </c>
      <c r="C346" t="s">
        <v>154</v>
      </c>
      <c r="D346" t="s">
        <v>14</v>
      </c>
      <c r="E346">
        <v>1</v>
      </c>
      <c r="F346" s="10"/>
      <c r="G346" s="4">
        <f t="shared" si="5"/>
        <v>0</v>
      </c>
    </row>
    <row r="347" spans="1:7" ht="15">
      <c r="A347">
        <v>134</v>
      </c>
      <c r="B347">
        <v>34535400</v>
      </c>
      <c r="C347" t="s">
        <v>155</v>
      </c>
      <c r="D347" t="s">
        <v>24</v>
      </c>
      <c r="E347">
        <v>5</v>
      </c>
      <c r="F347" s="10"/>
      <c r="G347" s="4">
        <f t="shared" si="5"/>
        <v>0</v>
      </c>
    </row>
    <row r="348" spans="1:7" ht="15">
      <c r="A348">
        <v>135</v>
      </c>
      <c r="B348">
        <v>34536490</v>
      </c>
      <c r="C348" t="s">
        <v>156</v>
      </c>
      <c r="D348" t="s">
        <v>24</v>
      </c>
      <c r="E348">
        <v>5</v>
      </c>
      <c r="F348" s="10"/>
      <c r="G348" s="4">
        <f t="shared" si="5"/>
        <v>0</v>
      </c>
    </row>
    <row r="349" spans="1:7" ht="15">
      <c r="A349">
        <v>136</v>
      </c>
      <c r="B349">
        <v>34536700</v>
      </c>
      <c r="C349" t="s">
        <v>157</v>
      </c>
      <c r="D349" t="s">
        <v>24</v>
      </c>
      <c r="E349">
        <v>5</v>
      </c>
      <c r="F349" s="10"/>
      <c r="G349" s="4">
        <f t="shared" si="5"/>
        <v>0</v>
      </c>
    </row>
    <row r="350" spans="1:7" ht="15">
      <c r="A350">
        <v>137</v>
      </c>
      <c r="B350">
        <v>345601050000</v>
      </c>
      <c r="C350" t="s">
        <v>158</v>
      </c>
      <c r="D350" t="s">
        <v>24</v>
      </c>
      <c r="E350">
        <v>1</v>
      </c>
      <c r="F350" s="10"/>
      <c r="G350" s="4">
        <f t="shared" si="5"/>
        <v>0</v>
      </c>
    </row>
    <row r="351" spans="1:7" ht="15">
      <c r="A351">
        <v>138</v>
      </c>
      <c r="B351">
        <v>34571519</v>
      </c>
      <c r="C351" t="s">
        <v>159</v>
      </c>
      <c r="D351" t="s">
        <v>24</v>
      </c>
      <c r="E351">
        <v>21</v>
      </c>
      <c r="F351" s="10"/>
      <c r="G351" s="4">
        <f t="shared" si="5"/>
        <v>0</v>
      </c>
    </row>
    <row r="352" spans="1:7" ht="15">
      <c r="A352">
        <v>139</v>
      </c>
      <c r="B352" t="s">
        <v>160</v>
      </c>
      <c r="C352" t="s">
        <v>161</v>
      </c>
      <c r="D352" t="s">
        <v>24</v>
      </c>
      <c r="E352">
        <v>5</v>
      </c>
      <c r="F352" s="10"/>
      <c r="G352" s="4">
        <f t="shared" si="5"/>
        <v>0</v>
      </c>
    </row>
    <row r="353" spans="1:7" ht="15">
      <c r="A353">
        <v>140</v>
      </c>
      <c r="B353" t="s">
        <v>162</v>
      </c>
      <c r="C353" t="s">
        <v>163</v>
      </c>
      <c r="D353" t="s">
        <v>24</v>
      </c>
      <c r="E353">
        <v>1</v>
      </c>
      <c r="F353" s="10"/>
      <c r="G353" s="4">
        <f t="shared" si="5"/>
        <v>0</v>
      </c>
    </row>
    <row r="354" spans="1:7" ht="15">
      <c r="A354">
        <v>141</v>
      </c>
      <c r="B354">
        <v>35822001013</v>
      </c>
      <c r="C354" t="s">
        <v>164</v>
      </c>
      <c r="D354" t="s">
        <v>24</v>
      </c>
      <c r="E354">
        <v>1</v>
      </c>
      <c r="F354" s="10"/>
      <c r="G354" s="4">
        <f t="shared" si="5"/>
        <v>0</v>
      </c>
    </row>
    <row r="355" spans="1:7" ht="15">
      <c r="A355">
        <v>142</v>
      </c>
      <c r="B355">
        <v>35822001014</v>
      </c>
      <c r="C355" t="s">
        <v>165</v>
      </c>
      <c r="D355" t="s">
        <v>24</v>
      </c>
      <c r="E355">
        <v>2</v>
      </c>
      <c r="F355" s="10"/>
      <c r="G355" s="4">
        <f t="shared" si="5"/>
        <v>0</v>
      </c>
    </row>
    <row r="356" spans="1:7" ht="15">
      <c r="A356">
        <v>143</v>
      </c>
      <c r="B356">
        <v>35822001015</v>
      </c>
      <c r="C356" t="s">
        <v>166</v>
      </c>
      <c r="D356" t="s">
        <v>24</v>
      </c>
      <c r="E356">
        <v>4</v>
      </c>
      <c r="F356" s="10"/>
      <c r="G356" s="4">
        <f t="shared" si="5"/>
        <v>0</v>
      </c>
    </row>
    <row r="357" spans="1:7" ht="15">
      <c r="A357">
        <v>144</v>
      </c>
      <c r="B357">
        <v>358890405</v>
      </c>
      <c r="C357" t="s">
        <v>167</v>
      </c>
      <c r="D357" t="s">
        <v>24</v>
      </c>
      <c r="E357">
        <v>1</v>
      </c>
      <c r="F357" s="10"/>
      <c r="G357" s="4">
        <f t="shared" si="5"/>
        <v>0</v>
      </c>
    </row>
    <row r="358" spans="1:7" ht="15">
      <c r="A358">
        <v>145</v>
      </c>
      <c r="B358">
        <v>58541252</v>
      </c>
      <c r="C358" t="s">
        <v>168</v>
      </c>
      <c r="D358" t="s">
        <v>17</v>
      </c>
      <c r="E358">
        <v>30</v>
      </c>
      <c r="F358" s="10"/>
      <c r="G358" s="4">
        <f t="shared" si="5"/>
        <v>0</v>
      </c>
    </row>
    <row r="359" spans="1:7" ht="15">
      <c r="A359" s="3" t="s">
        <v>12</v>
      </c>
      <c r="B359" s="3" t="s">
        <v>18</v>
      </c>
      <c r="C359" s="3" t="s">
        <v>19</v>
      </c>
      <c r="F359" s="5"/>
      <c r="G359" s="5"/>
    </row>
    <row r="360" spans="1:7" ht="15">
      <c r="A360">
        <v>146</v>
      </c>
      <c r="B360">
        <v>979086112</v>
      </c>
      <c r="C360" t="s">
        <v>20</v>
      </c>
      <c r="D360" t="s">
        <v>15</v>
      </c>
      <c r="E360">
        <v>6.61958</v>
      </c>
      <c r="F360" s="10"/>
      <c r="G360" s="4">
        <f t="shared" si="5"/>
        <v>0</v>
      </c>
    </row>
    <row r="361" spans="1:7" ht="15">
      <c r="A361">
        <v>147</v>
      </c>
      <c r="B361">
        <v>979011111</v>
      </c>
      <c r="C361" t="s">
        <v>169</v>
      </c>
      <c r="D361" t="s">
        <v>15</v>
      </c>
      <c r="E361">
        <v>6.61958</v>
      </c>
      <c r="F361" s="10"/>
      <c r="G361" s="4">
        <f t="shared" si="5"/>
        <v>0</v>
      </c>
    </row>
    <row r="362" spans="1:7" ht="15">
      <c r="A362">
        <v>148</v>
      </c>
      <c r="B362">
        <v>979081111</v>
      </c>
      <c r="C362" t="s">
        <v>170</v>
      </c>
      <c r="D362" t="s">
        <v>15</v>
      </c>
      <c r="E362">
        <v>6.61958</v>
      </c>
      <c r="F362" s="10"/>
      <c r="G362" s="4">
        <f t="shared" si="5"/>
        <v>0</v>
      </c>
    </row>
    <row r="363" spans="1:7" ht="15">
      <c r="A363">
        <v>149</v>
      </c>
      <c r="B363">
        <v>979081121</v>
      </c>
      <c r="C363" t="s">
        <v>16</v>
      </c>
      <c r="D363" t="s">
        <v>15</v>
      </c>
      <c r="E363">
        <v>132.39157</v>
      </c>
      <c r="F363" s="10"/>
      <c r="G363" s="4">
        <f t="shared" si="5"/>
        <v>0</v>
      </c>
    </row>
    <row r="364" spans="1:7" ht="15">
      <c r="A364">
        <v>150</v>
      </c>
      <c r="B364">
        <v>979082111</v>
      </c>
      <c r="C364" t="s">
        <v>171</v>
      </c>
      <c r="D364" t="s">
        <v>15</v>
      </c>
      <c r="E364">
        <v>6.61958</v>
      </c>
      <c r="F364" s="10"/>
      <c r="G364" s="4">
        <f t="shared" si="5"/>
        <v>0</v>
      </c>
    </row>
    <row r="365" spans="1:7" ht="15">
      <c r="A365">
        <v>151</v>
      </c>
      <c r="B365">
        <v>979082121</v>
      </c>
      <c r="C365" t="s">
        <v>172</v>
      </c>
      <c r="D365" t="s">
        <v>15</v>
      </c>
      <c r="E365">
        <v>19.85874</v>
      </c>
      <c r="F365" s="10"/>
      <c r="G365" s="4">
        <f t="shared" si="5"/>
        <v>0</v>
      </c>
    </row>
    <row r="366" spans="1:7" ht="15">
      <c r="A366">
        <v>152</v>
      </c>
      <c r="B366">
        <v>979990001</v>
      </c>
      <c r="C366" t="s">
        <v>173</v>
      </c>
      <c r="D366" t="s">
        <v>15</v>
      </c>
      <c r="E366">
        <v>6.61958</v>
      </c>
      <c r="F366" s="10"/>
      <c r="G366" s="4">
        <f t="shared" si="5"/>
        <v>0</v>
      </c>
    </row>
    <row r="367" spans="1:7" ht="15">
      <c r="A367" s="3" t="s">
        <v>12</v>
      </c>
      <c r="B367" s="3" t="s">
        <v>174</v>
      </c>
      <c r="C367" s="3" t="s">
        <v>175</v>
      </c>
      <c r="F367" s="5"/>
      <c r="G367" s="5"/>
    </row>
    <row r="368" spans="1:7" ht="15">
      <c r="A368">
        <v>153</v>
      </c>
      <c r="B368" t="s">
        <v>176</v>
      </c>
      <c r="C368" t="s">
        <v>177</v>
      </c>
      <c r="D368" t="s">
        <v>178</v>
      </c>
      <c r="E368">
        <v>1</v>
      </c>
      <c r="F368" s="10"/>
      <c r="G368" s="4">
        <f t="shared" si="5"/>
        <v>0</v>
      </c>
    </row>
    <row r="369" spans="1:7" ht="15">
      <c r="A369">
        <v>154</v>
      </c>
      <c r="B369" t="s">
        <v>179</v>
      </c>
      <c r="C369" t="s">
        <v>180</v>
      </c>
      <c r="D369" t="s">
        <v>178</v>
      </c>
      <c r="E369">
        <v>1</v>
      </c>
      <c r="F369" s="10"/>
      <c r="G369" s="4">
        <f t="shared" si="5"/>
        <v>0</v>
      </c>
    </row>
    <row r="370" spans="1:7" ht="15">
      <c r="A370">
        <v>155</v>
      </c>
      <c r="B370" t="s">
        <v>181</v>
      </c>
      <c r="C370" t="s">
        <v>182</v>
      </c>
      <c r="D370" t="s">
        <v>178</v>
      </c>
      <c r="E370">
        <v>1</v>
      </c>
      <c r="F370" s="10"/>
      <c r="G370" s="4">
        <f t="shared" si="5"/>
        <v>0</v>
      </c>
    </row>
    <row r="371" spans="1:7" ht="15">
      <c r="A371">
        <v>156</v>
      </c>
      <c r="B371" t="s">
        <v>183</v>
      </c>
      <c r="C371" t="s">
        <v>184</v>
      </c>
      <c r="D371" t="s">
        <v>178</v>
      </c>
      <c r="E371">
        <v>1</v>
      </c>
      <c r="F371" s="10"/>
      <c r="G371" s="4">
        <f t="shared" si="5"/>
        <v>0</v>
      </c>
    </row>
    <row r="372" spans="1:7" ht="15">
      <c r="A372">
        <v>157</v>
      </c>
      <c r="B372">
        <v>144854</v>
      </c>
      <c r="C372" t="s">
        <v>185</v>
      </c>
      <c r="D372" t="s">
        <v>178</v>
      </c>
      <c r="E372">
        <v>1</v>
      </c>
      <c r="F372" s="10"/>
      <c r="G372" s="4">
        <f t="shared" si="5"/>
        <v>0</v>
      </c>
    </row>
    <row r="373" spans="1:7" ht="15">
      <c r="A373">
        <v>158</v>
      </c>
      <c r="B373">
        <v>41477</v>
      </c>
      <c r="C373" t="s">
        <v>186</v>
      </c>
      <c r="D373" t="s">
        <v>178</v>
      </c>
      <c r="E373">
        <v>1</v>
      </c>
      <c r="F373" s="10"/>
      <c r="G373" s="4">
        <f t="shared" si="5"/>
        <v>0</v>
      </c>
    </row>
    <row r="374" spans="1:7" ht="15">
      <c r="A374">
        <v>159</v>
      </c>
      <c r="B374">
        <v>4211</v>
      </c>
      <c r="C374" t="s">
        <v>187</v>
      </c>
      <c r="D374" t="s">
        <v>178</v>
      </c>
      <c r="E374">
        <v>1</v>
      </c>
      <c r="F374" s="10"/>
      <c r="G374" s="4">
        <f t="shared" si="5"/>
        <v>0</v>
      </c>
    </row>
    <row r="375" spans="1:7" ht="15">
      <c r="A375">
        <v>160</v>
      </c>
      <c r="B375">
        <v>51444</v>
      </c>
      <c r="C375" t="s">
        <v>188</v>
      </c>
      <c r="D375" t="s">
        <v>178</v>
      </c>
      <c r="E375">
        <v>1</v>
      </c>
      <c r="F375" s="10"/>
      <c r="G375" s="4">
        <f t="shared" si="5"/>
        <v>0</v>
      </c>
    </row>
  </sheetData>
  <autoFilter ref="A11:G375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Ted</dc:creator>
  <cp:keywords/>
  <dc:description/>
  <cp:lastModifiedBy>Roman Hradil</cp:lastModifiedBy>
  <cp:lastPrinted>2019-11-06T10:12:25Z</cp:lastPrinted>
  <dcterms:created xsi:type="dcterms:W3CDTF">2018-09-10T10:40:25Z</dcterms:created>
  <dcterms:modified xsi:type="dcterms:W3CDTF">2021-10-26T13:01:10Z</dcterms:modified>
  <cp:category/>
  <cp:version/>
  <cp:contentType/>
  <cp:contentStatus/>
</cp:coreProperties>
</file>