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filterPrivacy="1"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'List1'!$A$12:$G$317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<sst xmlns="http://schemas.openxmlformats.org/spreadsheetml/2006/main" count="457" uniqueCount="238">
  <si>
    <t>Rozpočet:</t>
  </si>
  <si>
    <t>Objednatel:</t>
  </si>
  <si>
    <t>IČO:</t>
  </si>
  <si>
    <t>DIČ:</t>
  </si>
  <si>
    <t>Zhotovitel:</t>
  </si>
  <si>
    <t>Díl:</t>
  </si>
  <si>
    <t>CELKEM bez DPH</t>
  </si>
  <si>
    <t>m</t>
  </si>
  <si>
    <t>m2</t>
  </si>
  <si>
    <t>m3</t>
  </si>
  <si>
    <t>Bourání konstrukcí</t>
  </si>
  <si>
    <t>Staveništní přesun hmot</t>
  </si>
  <si>
    <t>t</t>
  </si>
  <si>
    <t>Přesuny suti a vybouraných hmot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</si>
  <si>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</si>
  <si>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</si>
  <si>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</si>
  <si>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</si>
  <si>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Poplatek za skládku stavební suti</t>
  </si>
  <si>
    <t>kus</t>
  </si>
  <si>
    <t>Podlahy a podlahové konstrukce</t>
  </si>
  <si>
    <t>hod</t>
  </si>
  <si>
    <t>Konstrukce truhlářské</t>
  </si>
  <si>
    <t>kpl</t>
  </si>
  <si>
    <t>Nátěry</t>
  </si>
  <si>
    <t>Svislé a kompletní konstrukce</t>
  </si>
  <si>
    <t>Příčky z desek Ytong tl. 10 cm desky P 2 - 500, 599 x 249 x 100 mm</t>
  </si>
  <si>
    <t>0,3*2,0</t>
  </si>
  <si>
    <t>Ukotvení příček k cihel.konstr. kotvami na hmožd.</t>
  </si>
  <si>
    <t>Úpravy povrchů vnitřní</t>
  </si>
  <si>
    <t>Zakrývání výplní vnitřních otvorů</t>
  </si>
  <si>
    <t>(1,5*1,5)</t>
  </si>
  <si>
    <t>(1,77*1,48+0,87*2,33+0,895*1,48)</t>
  </si>
  <si>
    <t>Oprava váp.omítek stropů do 10% plochy - štukových</t>
  </si>
  <si>
    <t>Chodba : 3,26</t>
  </si>
  <si>
    <t>Koupelna : 5,852</t>
  </si>
  <si>
    <t>Kuchyň : 13,882</t>
  </si>
  <si>
    <t>Obývací pokoj : 19,936</t>
  </si>
  <si>
    <t>Oprava vápen.omítek stěn do 10 % pl. - štukových</t>
  </si>
  <si>
    <t>Chodba : (2,09*2+1,56*2)*2,65</t>
  </si>
  <si>
    <t>Kuchyň : (2,858*2+4,857*2)*2,65</t>
  </si>
  <si>
    <t>Obývací pokoj : (3,94*2+5,06*2)*2,65</t>
  </si>
  <si>
    <t>Koupelna : (3,198*2+2,092)*0,85</t>
  </si>
  <si>
    <t>Omítka rýh stěn vápenná šířky do 15 cm, štuková</t>
  </si>
  <si>
    <t>5,0*0,07</t>
  </si>
  <si>
    <t>26,0*0,03</t>
  </si>
  <si>
    <t>Mazanina betonová tl. 5 - 8 cm C 16/20</t>
  </si>
  <si>
    <t>0,9*0,9*(0,08+0,05)*0,5</t>
  </si>
  <si>
    <t>Vyrovnávací stěrka ruční zprac. tl.4 mm, samonivelační anhydritová směs</t>
  </si>
  <si>
    <t>Dokončovací konstrukce na pozemních stavbách</t>
  </si>
  <si>
    <t>Vyčištění budov o výšce podlaží do 4 m</t>
  </si>
  <si>
    <t>Bourání mazanin betonových  tl. 10 cm, pl. 4 m2</t>
  </si>
  <si>
    <t>0,9*0,9*0,08</t>
  </si>
  <si>
    <t>Dočištění povrchu po vybourání dlažeb, tmel do 30%</t>
  </si>
  <si>
    <t>Broušení betonových povrchů do tl. 5 mm</t>
  </si>
  <si>
    <t>Bourání dlažeb keramických tl.10 mm, nad 1 m2</t>
  </si>
  <si>
    <t>Vysekání rýh ve zdi cihelné 5 x 7 cm</t>
  </si>
  <si>
    <t>Frézování drážky do 30x30 mm, zdivo,cihla plná</t>
  </si>
  <si>
    <t>Vysekání rýh pro vodiče omítka stěn MC šířka 3 cm</t>
  </si>
  <si>
    <t>Otlučení omítek vnitřních vápenných stropů do 10 %</t>
  </si>
  <si>
    <t>Otlučení omítek vnitřních stěn v rozsahu do 10 %</t>
  </si>
  <si>
    <t>Odsekání vnitřních obkladů stěn do 1 m2</t>
  </si>
  <si>
    <t>Kuchyň : 3,0*0,6</t>
  </si>
  <si>
    <t>Koupelna : (1,567+1,6+1,598+2,092+1,598+0,525+0,15)*1,8</t>
  </si>
  <si>
    <t>Průraz zdivem v cihlové zdi tloušťky 15 cm do průměru 6 cm</t>
  </si>
  <si>
    <t>Přesun hmot pro opravy a údržbu do výšky 12 m</t>
  </si>
  <si>
    <t>Izolace proti vodě</t>
  </si>
  <si>
    <t>Hydroizolační povlak - nátěr nebo stěrka</t>
  </si>
  <si>
    <t>(0,525+0,9)*2,0</t>
  </si>
  <si>
    <t>Těsnicí pás do spoje podlaha - stěna</t>
  </si>
  <si>
    <t>1,567+1,6+1,598+2,092+1,598+0,525+1,6-0,6</t>
  </si>
  <si>
    <t>Těsnicí roh vnější, vnitřní do spoje podlaha-stěna</t>
  </si>
  <si>
    <t>Přesun hmot pro izolace proti vodě, výšky do 12 m</t>
  </si>
  <si>
    <t>%</t>
  </si>
  <si>
    <t>Vnitřní kanalizace</t>
  </si>
  <si>
    <t>Potrubí HT připojovací D 32 x 1,8 mm</t>
  </si>
  <si>
    <t>Potrubí HT odpadní svislé D 50 x 1,8 mm</t>
  </si>
  <si>
    <t>Montáž - napojení potrubí na stoupačku</t>
  </si>
  <si>
    <t>Přesun hmot pro vnitřní kanalizaci, výšky do 12 m</t>
  </si>
  <si>
    <t>Vnitřní vodovod</t>
  </si>
  <si>
    <t>Potrubí z PPR, D 20x2,8 mm, PN 16, vč.zed.výpom.</t>
  </si>
  <si>
    <t>2,0*2+5,0</t>
  </si>
  <si>
    <t>Přesun hmot pro vnitřní vodovod, výšky do 12 m</t>
  </si>
  <si>
    <t>Vnitřní plynovod</t>
  </si>
  <si>
    <t>723110772R00</t>
  </si>
  <si>
    <t>Úprava vyústění plynového potrubí  včetně výpomocných zednických prací</t>
  </si>
  <si>
    <t>Zařizovací předměty</t>
  </si>
  <si>
    <t>Demontáž klozetů splachovacích</t>
  </si>
  <si>
    <t>soubor</t>
  </si>
  <si>
    <t xml:space="preserve">Klozet kombi ,nádrž s armat.odpad svislý,bílý včetně sedátka v bílé barvě </t>
  </si>
  <si>
    <t>Montáž klozetových mís kombinovaných</t>
  </si>
  <si>
    <t>Demontáž umyvadel bez výtokových armatur</t>
  </si>
  <si>
    <t>Umyvadlo na šrouby 65 x 48,5 cm, bílé</t>
  </si>
  <si>
    <t>Montáž umyvadel na šrouby do zdiva</t>
  </si>
  <si>
    <t>Demontáž ocelové vany</t>
  </si>
  <si>
    <t>Montáž vanových zástěn oboustranně upevněných</t>
  </si>
  <si>
    <t>Montáž koupelnových doplňků - mýdelníků, držáků ap</t>
  </si>
  <si>
    <t>Baterie dřezová stojánková ruční, bez otvír.odpadu standardní</t>
  </si>
  <si>
    <t>Baterie umyvadlová stoján. ruční,  standardní</t>
  </si>
  <si>
    <t>Montáž baterie umyv.a dřezové stojánkové</t>
  </si>
  <si>
    <t>Baterie sprchová nástěnná ruční, bez příslušenství standardní</t>
  </si>
  <si>
    <t>Montáž baterií sprchových, nastavitelná výška</t>
  </si>
  <si>
    <t>Sifon dřezový HL100, 6/4 ", přípoj myčka, pračka</t>
  </si>
  <si>
    <t>Koleno připojovací pro pračku a myčku HL 19, G 1"</t>
  </si>
  <si>
    <t>Montáž zrcadla na stěnu, na lepidlo, pl. do 2 m2</t>
  </si>
  <si>
    <t>0,4*0,6</t>
  </si>
  <si>
    <t>725071101RV1</t>
  </si>
  <si>
    <t>Sprchový žlab odvodňovací nerez</t>
  </si>
  <si>
    <t>725277101R00</t>
  </si>
  <si>
    <t>Demontáž koupelnových doplňků - mýdelníků, držáků, madel apod.</t>
  </si>
  <si>
    <t xml:space="preserve">Sprchová zástěna rohová </t>
  </si>
  <si>
    <t>42377000R</t>
  </si>
  <si>
    <t>Háček plastový bíly</t>
  </si>
  <si>
    <t>55149077R</t>
  </si>
  <si>
    <t>Zásobník na toaletní papír</t>
  </si>
  <si>
    <t>Madlo rovné s krytkami 600 mm bílé koupelnový doplněk</t>
  </si>
  <si>
    <t>Zrcadlo nemontované čiré tl. 4 mm</t>
  </si>
  <si>
    <t>Přesun hmot pro zařizovací předměty, výšky do 12 m</t>
  </si>
  <si>
    <t>D+M Elektrický sporák bílý příkonem 1 500 W třída A</t>
  </si>
  <si>
    <t>D+M Odsavač par bílý 630W</t>
  </si>
  <si>
    <t>766877115R00</t>
  </si>
  <si>
    <t>Přesun hmot pro truhlářské konstr., výšky do 12 m</t>
  </si>
  <si>
    <t>Podlahy z dlaždic a obklady</t>
  </si>
  <si>
    <t>Montáž podlah keram.,hladké, tmel, 30x30 cm</t>
  </si>
  <si>
    <t>Spára podlaha - stěna, silikonem</t>
  </si>
  <si>
    <t>Příplatek za plochu podlah keram. do 5 m2 jednotl.</t>
  </si>
  <si>
    <t>Příplatek za spárovací hmotu - plošně,keram.dlažba</t>
  </si>
  <si>
    <t>Keramická dlažba 30x30 - předpoklad ceny 550Kč/m2</t>
  </si>
  <si>
    <t>Koupelna : 5,852*1,15</t>
  </si>
  <si>
    <t>Přesun hmot pro podlahy z dlaždic, výšky do 12 m</t>
  </si>
  <si>
    <t>Podlahy vlysové a parketové</t>
  </si>
  <si>
    <t>Broušení dřevěných podlah střední zr.36-40 broušení stávajícího lepidla</t>
  </si>
  <si>
    <t>Podlahy povlakové</t>
  </si>
  <si>
    <t>Vysávání podlah prům.vysavačem pod povlak.podlahy</t>
  </si>
  <si>
    <t>Provedení penetrace podkladu pod.povlak.podlahy</t>
  </si>
  <si>
    <t>Demontáž soklíků nebo lišt, pryžových nebo z PVC odstranění a uložení na hromady</t>
  </si>
  <si>
    <t>Chodba : 1,56*2+2,09*2-0,9-0,8*2-0,6</t>
  </si>
  <si>
    <t>Kuchyň : 2,858*2+4,857*2-0,8</t>
  </si>
  <si>
    <t>Obývací pokoj : 3,94*2+5,06*2-0,8</t>
  </si>
  <si>
    <t>Lepení podlahových soklíků z PVC a vinylu včetně dodávky soklíku PVC</t>
  </si>
  <si>
    <t>Odstranění PVC a koberců lepených s podložkou</t>
  </si>
  <si>
    <t>Lepení povlak.podlah z pásů PVC na Chemopren včetně podlahoviny Novoflor standard tl. 1,5 mm</t>
  </si>
  <si>
    <t xml:space="preserve">Montáž přechodové, podlahové lišty samolepicí </t>
  </si>
  <si>
    <t>0,6+0,8+0,8</t>
  </si>
  <si>
    <t>Svařování povlakových podlah z pásů nebo čtverců včetně svařovací šňůry PVC 1179</t>
  </si>
  <si>
    <t>Chodba : 3,26*0,5</t>
  </si>
  <si>
    <t>Kuchyň : 13,882*0,5</t>
  </si>
  <si>
    <t>Obývací pokoj : 19,936*0,5</t>
  </si>
  <si>
    <t>Napuštění povlakových podlah pastou</t>
  </si>
  <si>
    <t>Lišta přechodová Al 30/A lepicí l=93 cm stříbro š 30 mm</t>
  </si>
  <si>
    <t>Přesun hmot pro podlahy povlakové, výšky do 6 m</t>
  </si>
  <si>
    <t>Obklady keramické</t>
  </si>
  <si>
    <t>Příplatek k obkladu stěn za plochu do 10 m2 jedntl</t>
  </si>
  <si>
    <t>Obklad vnitřní stěn keramický, do tmele, 30x30 cm weberfor profiflex (lep),webercolor perfect (sp)</t>
  </si>
  <si>
    <t>Přípl.za spárovací hmotu-plošně,keram.vnitř.obklad</t>
  </si>
  <si>
    <t>Montáž lišt k obkladům rohových, koutových i dilatačních</t>
  </si>
  <si>
    <t>1,8*3</t>
  </si>
  <si>
    <t>Keramický obklad 30x30 - předpoklad ceny 450Kč/m2</t>
  </si>
  <si>
    <t>Začátek provozního součtu</t>
  </si>
  <si>
    <t xml:space="preserve">  Kuchyň : 3,0*0,6</t>
  </si>
  <si>
    <t xml:space="preserve">  Koupelna : (1,567+1,6+1,598+2,092+1,598+0,525+0,15)*1,8</t>
  </si>
  <si>
    <t>Konec provozního součtu</t>
  </si>
  <si>
    <t>18,234*1,15</t>
  </si>
  <si>
    <t>59760720.AR</t>
  </si>
  <si>
    <t>Lišta obkl/dlažba plast</t>
  </si>
  <si>
    <t>Přesun hmot pro obklady keramické, výšky do 12 m</t>
  </si>
  <si>
    <t>Nátěr olejový OK "A" 2x + 1x email</t>
  </si>
  <si>
    <t>1,0*1,0*2</t>
  </si>
  <si>
    <t>1,5*1,0*2</t>
  </si>
  <si>
    <t>Údržba, nátěr syntetický truhl. výrobků 2x</t>
  </si>
  <si>
    <t>Kuchyň : 0,7*1,5</t>
  </si>
  <si>
    <t>Koupelna : 1,6*2,65</t>
  </si>
  <si>
    <t>Malby</t>
  </si>
  <si>
    <t>Penetrace podkladu univerzální Primalex 1x</t>
  </si>
  <si>
    <t xml:space="preserve">Stěny : </t>
  </si>
  <si>
    <t xml:space="preserve">Stropy : </t>
  </si>
  <si>
    <t>Malba Primalex Standard, bílá, bez penetrace, 2 x</t>
  </si>
  <si>
    <t>Oprášení/ometení podkladu</t>
  </si>
  <si>
    <t>Zakrytí podlah včetně papírové lepenky</t>
  </si>
  <si>
    <t>M21</t>
  </si>
  <si>
    <t>Elektromontáže</t>
  </si>
  <si>
    <t>Spínač nástěnný jednopól.- řaz. 1, obyč.prostředí</t>
  </si>
  <si>
    <t>Zásuvka domovní zapuštěná - provedení 2P+PE</t>
  </si>
  <si>
    <t>Kabel CYKY 750 V 3x2,5 mm2 uložený pod omítkou včetně dodávky kabelu</t>
  </si>
  <si>
    <t>Kabel CYKY 750 V 3x4 mm2 pod omítkou stropu včetně dodávky kabelu</t>
  </si>
  <si>
    <t>Krabice KU 68 pod omítku + vysekání</t>
  </si>
  <si>
    <t>Montáž jističe modulárního jednopólového do 25 A</t>
  </si>
  <si>
    <t>Krabice sporákové přípojky</t>
  </si>
  <si>
    <t>Navýšení hlavního domovního jističe na ČEZ - odhad 3.000Kč</t>
  </si>
  <si>
    <t>Strojek spínače 1pólového Tango 3558-A01340 řaz.1</t>
  </si>
  <si>
    <t>Rámeček pro spínače a zásuvky Tango 3901A-B10</t>
  </si>
  <si>
    <t>Rámeček pro spínače a zásuvky Tango 3901A-B20</t>
  </si>
  <si>
    <t>Zásuvka Tango 5518A-A2349</t>
  </si>
  <si>
    <t>Rozvodnice plastová RZG-N-1S18, otvírání nahoru</t>
  </si>
  <si>
    <t>Jistič do 80 A 1 pól. charakteristika B, LTN-16B-1</t>
  </si>
  <si>
    <t>Jistič do 80 A 1 pól. charakteristika B, LTN-20B-1</t>
  </si>
  <si>
    <t>Chránič proudový OFI-100-4-030AC</t>
  </si>
  <si>
    <t>D96</t>
  </si>
  <si>
    <t>Nakládání nebo překládání suti a vybouraných hmot</t>
  </si>
  <si>
    <t>Příplatek za každé další podlaží</t>
  </si>
  <si>
    <t>Svislá doprava suti a vybour. hmot za 2.NP nošením</t>
  </si>
  <si>
    <t>ON</t>
  </si>
  <si>
    <t>Ostatní náklady</t>
  </si>
  <si>
    <t>005122 R</t>
  </si>
  <si>
    <t>Provozní vlivy</t>
  </si>
  <si>
    <t>Soubor</t>
  </si>
  <si>
    <t>005211080R</t>
  </si>
  <si>
    <t xml:space="preserve">Bezpečnostní a hygienická opatření na staveništi </t>
  </si>
  <si>
    <t>Město Krnov</t>
  </si>
  <si>
    <t>Hlavní náměsti 96/1</t>
  </si>
  <si>
    <t>79401</t>
  </si>
  <si>
    <t>Krnov</t>
  </si>
  <si>
    <t>00296139</t>
  </si>
  <si>
    <t>CZ00296139</t>
  </si>
  <si>
    <t>D+M Kuchyňské linky atyp DL=2400mm</t>
  </si>
  <si>
    <t>Lamino barvy dle požadavku invesotra, hrany ABS, : 2,4</t>
  </si>
  <si>
    <t xml:space="preserve">dolní i horní skříňky, dřez s nástěnnou baterií, : </t>
  </si>
  <si>
    <t xml:space="preserve">výškově stavitelné nožky se soklovou lištou. : </t>
  </si>
  <si>
    <t xml:space="preserve">- pracovní deska vysokotlaký HPL tl. 38mm, korpus tl. min. 18mm : </t>
  </si>
  <si>
    <t xml:space="preserve">- v horní části skříněk počítat s digestoří : </t>
  </si>
  <si>
    <t xml:space="preserve">- obkladový panel i pracovní deska v dekoru dřeva (bez rohové lišty) /transparentní tmel : </t>
  </si>
  <si>
    <t xml:space="preserve">- dvířka i šuplíky osadit kvalitním systémem pro tlumení : </t>
  </si>
  <si>
    <t xml:space="preserve">- zápustné úchyty po celé délce hrany : </t>
  </si>
  <si>
    <t xml:space="preserve">- osvětlení led páskem v zafrézované AL liště : </t>
  </si>
  <si>
    <t xml:space="preserve">- nerezový dřez (chromnikl) s odkapem 635x500mm (dřez 340x420x160mm) : </t>
  </si>
  <si>
    <t xml:space="preserve">- pod dřezem prostor pro uzavřené nádoby na tříděný odpad : </t>
  </si>
  <si>
    <t xml:space="preserve">- dřezová baterie nástěnná otočná chrom : </t>
  </si>
  <si>
    <t>005121 R</t>
  </si>
  <si>
    <t>Zařízení staveniště</t>
  </si>
  <si>
    <t>00523  R</t>
  </si>
  <si>
    <t>Zkoušky a revize</t>
  </si>
  <si>
    <t>Vzorkování dlažeb, obkladů, pvc, kuchyň linky</t>
  </si>
  <si>
    <t>Průběžný úklid společných prostor</t>
  </si>
  <si>
    <t>Mimostaveništní doprava materiálu</t>
  </si>
  <si>
    <t xml:space="preserve">Fotodokumentace </t>
  </si>
  <si>
    <t>62</t>
  </si>
  <si>
    <t>Rekonstrukce bytu - Moravská 4 byt č.6</t>
  </si>
  <si>
    <t>CELKEM vč. 15%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</si>
</sst>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4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/>
    <xf numFmtId="164" fontId="2" fillId="0" borderId="0" xfId="0" applyNumberFormat="1" applyFont="1" applyFill="1"/>
    <xf numFmtId="0" fontId="0" fillId="0" borderId="0" xfId="0" applyNumberFormat="1" applyAlignment="1">
      <alignment horizontal="right"/>
    </xf>
    <xf numFmtId="0" fontId="0" fillId="0" borderId="0" xfId="0" applyNumberFormat="1"/>
    <xf numFmtId="0" fontId="2" fillId="0" borderId="0" xfId="0" applyFont="1" applyFill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164" fontId="0" fillId="2" borderId="0" xfId="0" applyNumberFormat="1" applyFill="1"/>
    <xf numFmtId="0" fontId="0" fillId="2" borderId="0" xfId="0" applyNumberFormat="1" applyFill="1"/>
    <xf numFmtId="0" fontId="0" fillId="2" borderId="0" xfId="0" applyNumberForma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left" wrapText="1"/>
    </xf>
    <xf numFmtId="164" fontId="2" fillId="0" borderId="0" xfId="0" applyNumberFormat="1" applyFont="1" applyFill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7"/>
  <sheetViews>
    <sheetView tabSelected="1" workbookViewId="0" topLeftCell="A1">
      <selection activeCell="G10" sqref="G10"/>
    </sheetView>
  </sheetViews>
  <sheetFormatPr defaultColWidth="9.140625" defaultRowHeight="15"/>
  <cols>
    <col min="2" max="2" width="15.421875" style="0" customWidth="1"/>
    <col min="3" max="3" width="54.421875" style="14" customWidth="1"/>
    <col min="4" max="4" width="15.7109375" style="0" customWidth="1"/>
    <col min="6" max="6" width="12.00390625" style="3" customWidth="1"/>
    <col min="7" max="7" width="24.00390625" style="3" customWidth="1"/>
  </cols>
  <sheetData>
    <row r="2" spans="1:7" ht="18">
      <c r="A2" s="1" t="s">
        <v>0</v>
      </c>
      <c r="B2" s="1"/>
      <c r="C2" s="15" t="s">
        <v>236</v>
      </c>
      <c r="D2" s="1"/>
      <c r="E2" s="1"/>
      <c r="F2" s="2"/>
      <c r="G2" s="2"/>
    </row>
    <row r="3" spans="1:7" ht="15">
      <c r="A3" t="s">
        <v>1</v>
      </c>
      <c r="C3" s="14" t="s">
        <v>208</v>
      </c>
      <c r="F3" s="3" t="s">
        <v>2</v>
      </c>
      <c r="G3" s="11" t="s">
        <v>212</v>
      </c>
    </row>
    <row r="4" spans="3:7" ht="15">
      <c r="C4" s="14" t="s">
        <v>209</v>
      </c>
      <c r="F4" s="3" t="s">
        <v>3</v>
      </c>
      <c r="G4" s="11" t="s">
        <v>213</v>
      </c>
    </row>
    <row r="5" spans="3:7" ht="15">
      <c r="C5" s="14" t="s">
        <v>210</v>
      </c>
      <c r="D5" t="s">
        <v>211</v>
      </c>
      <c r="G5" s="12"/>
    </row>
    <row r="6" spans="1:7" ht="15">
      <c r="A6" t="s">
        <v>4</v>
      </c>
      <c r="C6" s="22"/>
      <c r="D6" s="7"/>
      <c r="E6" s="7"/>
      <c r="F6" s="8" t="s">
        <v>2</v>
      </c>
      <c r="G6" s="19"/>
    </row>
    <row r="7" spans="3:7" ht="15">
      <c r="C7" s="22"/>
      <c r="D7" s="7"/>
      <c r="E7" s="7"/>
      <c r="F7" s="8" t="s">
        <v>3</v>
      </c>
      <c r="G7" s="20"/>
    </row>
    <row r="8" spans="3:7" ht="15">
      <c r="C8" s="22"/>
      <c r="D8" s="21"/>
      <c r="E8" s="7"/>
      <c r="F8" s="8"/>
      <c r="G8" s="8"/>
    </row>
    <row r="9" spans="1:7" ht="15">
      <c r="A9" s="23" t="s">
        <v>6</v>
      </c>
      <c r="B9" s="23"/>
      <c r="C9" s="23"/>
      <c r="D9" s="13"/>
      <c r="E9" s="4"/>
      <c r="F9" s="10"/>
      <c r="G9" s="9">
        <f>SUM(G13:G317)</f>
        <v>0</v>
      </c>
    </row>
    <row r="10" spans="1:7" ht="15">
      <c r="A10" s="23" t="s">
        <v>237</v>
      </c>
      <c r="B10" s="23"/>
      <c r="C10" s="23"/>
      <c r="D10" s="13"/>
      <c r="E10" s="4"/>
      <c r="F10" s="10"/>
      <c r="G10" s="9">
        <f>G9*1.15</f>
        <v>0</v>
      </c>
    </row>
    <row r="11" spans="1:7" ht="15">
      <c r="A11" s="5"/>
      <c r="B11" s="5"/>
      <c r="C11" s="16"/>
      <c r="D11" s="5"/>
      <c r="E11" s="5"/>
      <c r="F11" s="6"/>
      <c r="G11" s="6"/>
    </row>
    <row r="12" spans="1:7" ht="15">
      <c r="A12" s="4" t="s">
        <v>5</v>
      </c>
      <c r="B12" s="4">
        <v>3</v>
      </c>
      <c r="C12" s="17" t="s">
        <v>25</v>
      </c>
      <c r="D12" s="4"/>
      <c r="E12" s="4"/>
      <c r="F12" s="9"/>
      <c r="G12" s="9"/>
    </row>
    <row r="13" spans="1:7" ht="28.8">
      <c r="A13">
        <v>1</v>
      </c>
      <c r="B13">
        <v>342255024</v>
      </c>
      <c r="C13" s="14" t="s">
        <v>26</v>
      </c>
      <c r="D13" t="s">
        <v>8</v>
      </c>
      <c r="E13">
        <v>0.6</v>
      </c>
      <c r="F13" s="18"/>
      <c r="G13" s="3">
        <f>E13*F13</f>
        <v>0</v>
      </c>
    </row>
    <row r="14" spans="3:6" ht="15">
      <c r="C14" s="14" t="s">
        <v>27</v>
      </c>
      <c r="E14">
        <v>0.6</v>
      </c>
      <c r="F14" s="8"/>
    </row>
    <row r="15" spans="1:7" ht="15">
      <c r="A15">
        <v>2</v>
      </c>
      <c r="B15">
        <v>342948111</v>
      </c>
      <c r="C15" s="14" t="s">
        <v>28</v>
      </c>
      <c r="D15" t="s">
        <v>7</v>
      </c>
      <c r="E15">
        <v>2</v>
      </c>
      <c r="F15" s="18"/>
      <c r="G15" s="3">
        <f aca="true" t="shared" si="0" ref="G15:G77">E15*F15</f>
        <v>0</v>
      </c>
    </row>
    <row r="16" spans="1:6" ht="15">
      <c r="A16" s="4" t="s">
        <v>5</v>
      </c>
      <c r="B16" s="4">
        <v>61</v>
      </c>
      <c r="C16" s="17" t="s">
        <v>29</v>
      </c>
      <c r="D16" s="4"/>
      <c r="E16" s="4"/>
      <c r="F16" s="10"/>
    </row>
    <row r="17" spans="1:7" ht="15">
      <c r="A17">
        <v>3</v>
      </c>
      <c r="B17">
        <v>610991111</v>
      </c>
      <c r="C17" s="14" t="s">
        <v>30</v>
      </c>
      <c r="D17" t="s">
        <v>8</v>
      </c>
      <c r="E17">
        <v>8.2213</v>
      </c>
      <c r="F17" s="18"/>
      <c r="G17" s="3">
        <f t="shared" si="0"/>
        <v>0</v>
      </c>
    </row>
    <row r="18" spans="3:6" ht="15">
      <c r="C18" s="14" t="s">
        <v>31</v>
      </c>
      <c r="E18">
        <v>2.25</v>
      </c>
      <c r="F18" s="8"/>
    </row>
    <row r="19" spans="3:6" ht="15">
      <c r="C19" s="14" t="s">
        <v>32</v>
      </c>
      <c r="E19">
        <v>5.9713</v>
      </c>
      <c r="F19" s="8"/>
    </row>
    <row r="20" spans="1:7" ht="15">
      <c r="A20">
        <v>4</v>
      </c>
      <c r="B20">
        <v>611421231</v>
      </c>
      <c r="C20" s="14" t="s">
        <v>33</v>
      </c>
      <c r="D20" t="s">
        <v>8</v>
      </c>
      <c r="E20">
        <v>42.93</v>
      </c>
      <c r="F20" s="18"/>
      <c r="G20" s="3">
        <f t="shared" si="0"/>
        <v>0</v>
      </c>
    </row>
    <row r="21" spans="3:6" ht="15">
      <c r="C21" s="14" t="s">
        <v>34</v>
      </c>
      <c r="E21">
        <v>3.26</v>
      </c>
      <c r="F21" s="8"/>
    </row>
    <row r="22" spans="3:6" ht="15">
      <c r="C22" s="14" t="s">
        <v>35</v>
      </c>
      <c r="E22">
        <v>5.852</v>
      </c>
      <c r="F22" s="8"/>
    </row>
    <row r="23" spans="3:6" ht="15">
      <c r="C23" s="14" t="s">
        <v>36</v>
      </c>
      <c r="E23">
        <v>13.882</v>
      </c>
      <c r="F23" s="8"/>
    </row>
    <row r="24" spans="3:6" ht="15">
      <c r="C24" s="14" t="s">
        <v>37</v>
      </c>
      <c r="E24">
        <v>19.936</v>
      </c>
      <c r="F24" s="8"/>
    </row>
    <row r="25" spans="1:7" ht="15">
      <c r="A25">
        <v>5</v>
      </c>
      <c r="B25">
        <v>612421231</v>
      </c>
      <c r="C25" s="14" t="s">
        <v>38</v>
      </c>
      <c r="D25" t="s">
        <v>8</v>
      </c>
      <c r="E25">
        <v>95.749</v>
      </c>
      <c r="F25" s="18"/>
      <c r="G25" s="3">
        <f t="shared" si="0"/>
        <v>0</v>
      </c>
    </row>
    <row r="26" spans="3:6" ht="15">
      <c r="C26" s="14" t="s">
        <v>39</v>
      </c>
      <c r="E26">
        <v>19.345</v>
      </c>
      <c r="F26" s="8"/>
    </row>
    <row r="27" spans="3:6" ht="15">
      <c r="C27" s="14">
        <f>-(0.8*1.97*2+0.6*1.97+0.9*1.97)</f>
        <v>-6.106999999999999</v>
      </c>
      <c r="E27">
        <v>-6.107</v>
      </c>
      <c r="F27" s="8"/>
    </row>
    <row r="28" spans="3:6" ht="15">
      <c r="C28" s="14" t="s">
        <v>40</v>
      </c>
      <c r="E28">
        <v>40.8895</v>
      </c>
      <c r="F28" s="8"/>
    </row>
    <row r="29" spans="3:6" ht="15">
      <c r="C29" s="14">
        <f>-(0.8*1.97+1.5*1.5)</f>
        <v>-3.826</v>
      </c>
      <c r="E29">
        <v>-3.826</v>
      </c>
      <c r="F29" s="8"/>
    </row>
    <row r="30" spans="3:6" ht="15">
      <c r="C30" s="14">
        <f>-(3*0.6)</f>
        <v>-1.7999999999999998</v>
      </c>
      <c r="E30">
        <v>-1.8</v>
      </c>
      <c r="F30" s="8"/>
    </row>
    <row r="31" spans="3:6" ht="15">
      <c r="C31" s="14" t="s">
        <v>41</v>
      </c>
      <c r="E31">
        <v>47.7</v>
      </c>
      <c r="F31" s="8"/>
    </row>
    <row r="32" spans="3:6" ht="15">
      <c r="C32" s="14">
        <f>-(0.8*1.97+1.77*1.48+0.87*2.33+0.895*1.48)</f>
        <v>-7.547300000000001</v>
      </c>
      <c r="E32">
        <v>-7.5473</v>
      </c>
      <c r="F32" s="8"/>
    </row>
    <row r="33" spans="3:6" ht="15">
      <c r="C33" s="14" t="s">
        <v>42</v>
      </c>
      <c r="E33">
        <v>7.2148</v>
      </c>
      <c r="F33" s="8"/>
    </row>
    <row r="34" spans="3:6" ht="15">
      <c r="C34" s="14">
        <f>-(0.6*0.2)</f>
        <v>-0.12</v>
      </c>
      <c r="E34">
        <v>-0.12</v>
      </c>
      <c r="F34" s="8"/>
    </row>
    <row r="35" spans="1:7" ht="15">
      <c r="A35">
        <v>6</v>
      </c>
      <c r="B35">
        <v>612423531</v>
      </c>
      <c r="C35" s="14" t="s">
        <v>43</v>
      </c>
      <c r="D35" t="s">
        <v>8</v>
      </c>
      <c r="E35">
        <v>0.35</v>
      </c>
      <c r="F35" s="18"/>
      <c r="G35" s="3">
        <f t="shared" si="0"/>
        <v>0</v>
      </c>
    </row>
    <row r="36" spans="3:6" ht="15">
      <c r="C36" s="14" t="s">
        <v>44</v>
      </c>
      <c r="E36">
        <v>0.35</v>
      </c>
      <c r="F36" s="8"/>
    </row>
    <row r="37" spans="1:7" ht="15">
      <c r="A37">
        <v>7</v>
      </c>
      <c r="B37">
        <v>612423531</v>
      </c>
      <c r="C37" s="14" t="s">
        <v>43</v>
      </c>
      <c r="D37" t="s">
        <v>8</v>
      </c>
      <c r="E37">
        <v>0.78</v>
      </c>
      <c r="F37" s="18"/>
      <c r="G37" s="3">
        <f t="shared" si="0"/>
        <v>0</v>
      </c>
    </row>
    <row r="38" spans="3:6" ht="15">
      <c r="C38" s="14" t="s">
        <v>45</v>
      </c>
      <c r="E38">
        <v>0.78</v>
      </c>
      <c r="F38" s="8"/>
    </row>
    <row r="39" spans="1:6" ht="15">
      <c r="A39" s="4" t="s">
        <v>5</v>
      </c>
      <c r="B39" s="4">
        <v>63</v>
      </c>
      <c r="C39" s="17" t="s">
        <v>20</v>
      </c>
      <c r="D39" s="4"/>
      <c r="E39" s="4"/>
      <c r="F39" s="10"/>
    </row>
    <row r="40" spans="1:7" ht="15">
      <c r="A40">
        <v>8</v>
      </c>
      <c r="B40">
        <v>631312611</v>
      </c>
      <c r="C40" s="14" t="s">
        <v>46</v>
      </c>
      <c r="D40" t="s">
        <v>9</v>
      </c>
      <c r="E40">
        <v>0.05265</v>
      </c>
      <c r="F40" s="18"/>
      <c r="G40" s="3">
        <f t="shared" si="0"/>
        <v>0</v>
      </c>
    </row>
    <row r="41" spans="3:6" ht="15">
      <c r="C41" s="14" t="s">
        <v>47</v>
      </c>
      <c r="E41">
        <v>0.05265</v>
      </c>
      <c r="F41" s="8"/>
    </row>
    <row r="42" spans="1:7" ht="28.8">
      <c r="A42">
        <v>9</v>
      </c>
      <c r="B42">
        <v>632411104</v>
      </c>
      <c r="C42" s="14" t="s">
        <v>48</v>
      </c>
      <c r="D42" t="s">
        <v>8</v>
      </c>
      <c r="E42">
        <v>5.852</v>
      </c>
      <c r="F42" s="18"/>
      <c r="G42" s="3">
        <f t="shared" si="0"/>
        <v>0</v>
      </c>
    </row>
    <row r="43" spans="3:6" ht="15">
      <c r="C43" s="14" t="s">
        <v>35</v>
      </c>
      <c r="E43">
        <v>5.852</v>
      </c>
      <c r="F43" s="8"/>
    </row>
    <row r="44" spans="1:6" ht="15">
      <c r="A44" s="4" t="s">
        <v>5</v>
      </c>
      <c r="B44" s="4">
        <v>95</v>
      </c>
      <c r="C44" s="17" t="s">
        <v>49</v>
      </c>
      <c r="D44" s="4"/>
      <c r="E44" s="4"/>
      <c r="F44" s="10"/>
    </row>
    <row r="45" spans="1:7" ht="15">
      <c r="A45">
        <v>10</v>
      </c>
      <c r="B45">
        <v>952901111</v>
      </c>
      <c r="C45" s="14" t="s">
        <v>50</v>
      </c>
      <c r="D45" t="s">
        <v>8</v>
      </c>
      <c r="E45">
        <v>42.93</v>
      </c>
      <c r="F45" s="18"/>
      <c r="G45" s="3">
        <f t="shared" si="0"/>
        <v>0</v>
      </c>
    </row>
    <row r="46" spans="3:6" ht="15">
      <c r="C46" s="14" t="s">
        <v>34</v>
      </c>
      <c r="E46">
        <v>3.26</v>
      </c>
      <c r="F46" s="8"/>
    </row>
    <row r="47" spans="3:6" ht="15">
      <c r="C47" s="14" t="s">
        <v>35</v>
      </c>
      <c r="E47">
        <v>5.852</v>
      </c>
      <c r="F47" s="8"/>
    </row>
    <row r="48" spans="3:6" ht="15">
      <c r="C48" s="14" t="s">
        <v>36</v>
      </c>
      <c r="E48">
        <v>13.882</v>
      </c>
      <c r="F48" s="8"/>
    </row>
    <row r="49" spans="3:6" ht="15">
      <c r="C49" s="14" t="s">
        <v>37</v>
      </c>
      <c r="E49">
        <v>19.936</v>
      </c>
      <c r="F49" s="8"/>
    </row>
    <row r="50" spans="1:6" ht="15">
      <c r="A50" s="4" t="s">
        <v>5</v>
      </c>
      <c r="B50" s="4">
        <v>96</v>
      </c>
      <c r="C50" s="17" t="s">
        <v>10</v>
      </c>
      <c r="D50" s="4"/>
      <c r="E50" s="4"/>
      <c r="F50" s="10"/>
    </row>
    <row r="51" spans="1:7" ht="15">
      <c r="A51">
        <v>11</v>
      </c>
      <c r="B51">
        <v>965042131</v>
      </c>
      <c r="C51" s="14" t="s">
        <v>51</v>
      </c>
      <c r="D51" t="s">
        <v>9</v>
      </c>
      <c r="E51">
        <v>0.0648</v>
      </c>
      <c r="F51" s="18"/>
      <c r="G51" s="3">
        <f t="shared" si="0"/>
        <v>0</v>
      </c>
    </row>
    <row r="52" spans="3:6" ht="15">
      <c r="C52" s="14" t="s">
        <v>52</v>
      </c>
      <c r="E52">
        <v>0.0648</v>
      </c>
      <c r="F52" s="8"/>
    </row>
    <row r="53" spans="1:7" ht="15">
      <c r="A53">
        <v>12</v>
      </c>
      <c r="B53">
        <v>965048130</v>
      </c>
      <c r="C53" s="14" t="s">
        <v>53</v>
      </c>
      <c r="D53" t="s">
        <v>8</v>
      </c>
      <c r="E53">
        <v>5.852</v>
      </c>
      <c r="F53" s="18"/>
      <c r="G53" s="3">
        <f t="shared" si="0"/>
        <v>0</v>
      </c>
    </row>
    <row r="54" spans="3:6" ht="15">
      <c r="C54" s="14" t="s">
        <v>35</v>
      </c>
      <c r="E54">
        <v>5.852</v>
      </c>
      <c r="F54" s="8"/>
    </row>
    <row r="55" spans="1:7" ht="15">
      <c r="A55">
        <v>13</v>
      </c>
      <c r="B55">
        <v>965048515</v>
      </c>
      <c r="C55" s="14" t="s">
        <v>54</v>
      </c>
      <c r="D55" t="s">
        <v>8</v>
      </c>
      <c r="E55">
        <v>5.852</v>
      </c>
      <c r="F55" s="18"/>
      <c r="G55" s="3">
        <f t="shared" si="0"/>
        <v>0</v>
      </c>
    </row>
    <row r="56" spans="3:6" ht="15">
      <c r="C56" s="14" t="s">
        <v>35</v>
      </c>
      <c r="E56">
        <v>5.852</v>
      </c>
      <c r="F56" s="8"/>
    </row>
    <row r="57" spans="1:7" ht="15">
      <c r="A57">
        <v>14</v>
      </c>
      <c r="B57">
        <v>965081713</v>
      </c>
      <c r="C57" s="14" t="s">
        <v>55</v>
      </c>
      <c r="D57" t="s">
        <v>8</v>
      </c>
      <c r="E57">
        <v>5.852</v>
      </c>
      <c r="F57" s="18"/>
      <c r="G57" s="3">
        <f t="shared" si="0"/>
        <v>0</v>
      </c>
    </row>
    <row r="58" spans="3:6" ht="15">
      <c r="C58" s="14" t="s">
        <v>35</v>
      </c>
      <c r="E58">
        <v>5.852</v>
      </c>
      <c r="F58" s="8"/>
    </row>
    <row r="59" spans="1:7" ht="15">
      <c r="A59">
        <v>15</v>
      </c>
      <c r="B59">
        <v>974031132</v>
      </c>
      <c r="C59" s="14" t="s">
        <v>56</v>
      </c>
      <c r="D59" t="s">
        <v>7</v>
      </c>
      <c r="E59">
        <v>5</v>
      </c>
      <c r="F59" s="18"/>
      <c r="G59" s="3">
        <f t="shared" si="0"/>
        <v>0</v>
      </c>
    </row>
    <row r="60" spans="1:7" ht="15">
      <c r="A60">
        <v>16</v>
      </c>
      <c r="B60">
        <v>974051212</v>
      </c>
      <c r="C60" s="14" t="s">
        <v>57</v>
      </c>
      <c r="D60" t="s">
        <v>7</v>
      </c>
      <c r="E60">
        <v>26</v>
      </c>
      <c r="F60" s="18"/>
      <c r="G60" s="3">
        <f t="shared" si="0"/>
        <v>0</v>
      </c>
    </row>
    <row r="61" spans="1:7" ht="15">
      <c r="A61">
        <v>17</v>
      </c>
      <c r="B61">
        <v>974082212</v>
      </c>
      <c r="C61" s="14" t="s">
        <v>58</v>
      </c>
      <c r="D61" t="s">
        <v>7</v>
      </c>
      <c r="E61">
        <v>26</v>
      </c>
      <c r="F61" s="18"/>
      <c r="G61" s="3">
        <f t="shared" si="0"/>
        <v>0</v>
      </c>
    </row>
    <row r="62" spans="1:7" ht="15">
      <c r="A62">
        <v>18</v>
      </c>
      <c r="B62">
        <v>978011121</v>
      </c>
      <c r="C62" s="14" t="s">
        <v>59</v>
      </c>
      <c r="D62" t="s">
        <v>8</v>
      </c>
      <c r="E62">
        <v>42.93</v>
      </c>
      <c r="F62" s="18"/>
      <c r="G62" s="3">
        <f t="shared" si="0"/>
        <v>0</v>
      </c>
    </row>
    <row r="63" spans="3:6" ht="15">
      <c r="C63" s="14" t="s">
        <v>34</v>
      </c>
      <c r="E63">
        <v>3.26</v>
      </c>
      <c r="F63" s="8"/>
    </row>
    <row r="64" spans="3:6" ht="15">
      <c r="C64" s="14" t="s">
        <v>35</v>
      </c>
      <c r="E64">
        <v>5.852</v>
      </c>
      <c r="F64" s="8"/>
    </row>
    <row r="65" spans="3:6" ht="15">
      <c r="C65" s="14" t="s">
        <v>36</v>
      </c>
      <c r="E65">
        <v>13.882</v>
      </c>
      <c r="F65" s="8"/>
    </row>
    <row r="66" spans="3:6" ht="15">
      <c r="C66" s="14" t="s">
        <v>37</v>
      </c>
      <c r="E66">
        <v>19.936</v>
      </c>
      <c r="F66" s="8"/>
    </row>
    <row r="67" spans="1:7" ht="15">
      <c r="A67">
        <v>19</v>
      </c>
      <c r="B67">
        <v>978013121</v>
      </c>
      <c r="C67" s="14" t="s">
        <v>60</v>
      </c>
      <c r="D67" t="s">
        <v>8</v>
      </c>
      <c r="E67">
        <v>95.749</v>
      </c>
      <c r="F67" s="18"/>
      <c r="G67" s="3">
        <f t="shared" si="0"/>
        <v>0</v>
      </c>
    </row>
    <row r="68" spans="3:6" ht="15">
      <c r="C68" s="14" t="s">
        <v>39</v>
      </c>
      <c r="E68">
        <v>19.345</v>
      </c>
      <c r="F68" s="8"/>
    </row>
    <row r="69" spans="3:6" ht="15">
      <c r="C69" s="14">
        <f>-(0.8*1.97*2+0.6*1.97+0.9*1.97)</f>
        <v>-6.106999999999999</v>
      </c>
      <c r="E69">
        <v>-6.107</v>
      </c>
      <c r="F69" s="8"/>
    </row>
    <row r="70" spans="3:6" ht="15">
      <c r="C70" s="14" t="s">
        <v>40</v>
      </c>
      <c r="E70">
        <v>40.8895</v>
      </c>
      <c r="F70" s="8"/>
    </row>
    <row r="71" spans="3:6" ht="15">
      <c r="C71" s="14">
        <f>-(0.8*1.97+1.5*1.5)</f>
        <v>-3.826</v>
      </c>
      <c r="E71">
        <v>-3.826</v>
      </c>
      <c r="F71" s="8"/>
    </row>
    <row r="72" spans="3:6" ht="15">
      <c r="C72" s="14">
        <f>-(3*0.6)</f>
        <v>-1.7999999999999998</v>
      </c>
      <c r="E72">
        <v>-1.8</v>
      </c>
      <c r="F72" s="8"/>
    </row>
    <row r="73" spans="3:6" ht="15">
      <c r="C73" s="14" t="s">
        <v>41</v>
      </c>
      <c r="E73">
        <v>47.7</v>
      </c>
      <c r="F73" s="8"/>
    </row>
    <row r="74" spans="3:6" ht="15">
      <c r="C74" s="14">
        <f>-(0.8*1.97+1.77*1.48+0.87*2.33+0.895*1.48)</f>
        <v>-7.547300000000001</v>
      </c>
      <c r="E74">
        <v>-7.5473</v>
      </c>
      <c r="F74" s="8"/>
    </row>
    <row r="75" spans="3:6" ht="15">
      <c r="C75" s="14" t="s">
        <v>42</v>
      </c>
      <c r="E75">
        <v>7.2148</v>
      </c>
      <c r="F75" s="8"/>
    </row>
    <row r="76" spans="3:6" ht="15">
      <c r="C76" s="14">
        <f>-(0.6*0.2)</f>
        <v>-0.12</v>
      </c>
      <c r="E76">
        <v>-0.12</v>
      </c>
      <c r="F76" s="8"/>
    </row>
    <row r="77" spans="1:7" ht="15">
      <c r="A77">
        <v>20</v>
      </c>
      <c r="B77">
        <v>978059511</v>
      </c>
      <c r="C77" s="14" t="s">
        <v>61</v>
      </c>
      <c r="D77" t="s">
        <v>8</v>
      </c>
      <c r="E77">
        <v>18.234</v>
      </c>
      <c r="F77" s="18"/>
      <c r="G77" s="3">
        <f t="shared" si="0"/>
        <v>0</v>
      </c>
    </row>
    <row r="78" spans="3:6" ht="15">
      <c r="C78" s="14" t="s">
        <v>62</v>
      </c>
      <c r="E78">
        <v>1.8</v>
      </c>
      <c r="F78" s="8"/>
    </row>
    <row r="79" spans="3:6" ht="15">
      <c r="C79" s="14" t="s">
        <v>63</v>
      </c>
      <c r="E79">
        <v>16.434</v>
      </c>
      <c r="F79" s="8"/>
    </row>
    <row r="80" spans="1:7" ht="15">
      <c r="A80">
        <v>21</v>
      </c>
      <c r="B80">
        <v>460680021</v>
      </c>
      <c r="C80" s="14" t="s">
        <v>64</v>
      </c>
      <c r="D80" t="s">
        <v>19</v>
      </c>
      <c r="E80">
        <v>3</v>
      </c>
      <c r="F80" s="18"/>
      <c r="G80" s="3">
        <f aca="true" t="shared" si="1" ref="G80:G133">E80*F80</f>
        <v>0</v>
      </c>
    </row>
    <row r="81" spans="1:6" ht="15">
      <c r="A81" s="4" t="s">
        <v>5</v>
      </c>
      <c r="B81" s="4">
        <v>99</v>
      </c>
      <c r="C81" s="17" t="s">
        <v>11</v>
      </c>
      <c r="D81" s="4"/>
      <c r="E81" s="4"/>
      <c r="F81" s="10"/>
    </row>
    <row r="82" spans="1:7" ht="15">
      <c r="A82">
        <v>22</v>
      </c>
      <c r="B82">
        <v>999281108</v>
      </c>
      <c r="C82" s="14" t="s">
        <v>65</v>
      </c>
      <c r="D82" t="s">
        <v>12</v>
      </c>
      <c r="E82">
        <v>1.09363</v>
      </c>
      <c r="F82" s="18"/>
      <c r="G82" s="3">
        <f t="shared" si="1"/>
        <v>0</v>
      </c>
    </row>
    <row r="83" spans="1:6" ht="15">
      <c r="A83" s="4" t="s">
        <v>5</v>
      </c>
      <c r="B83" s="4">
        <v>711</v>
      </c>
      <c r="C83" s="17" t="s">
        <v>66</v>
      </c>
      <c r="D83" s="4"/>
      <c r="E83" s="4"/>
      <c r="F83" s="10"/>
    </row>
    <row r="84" spans="1:7" ht="15">
      <c r="A84">
        <v>23</v>
      </c>
      <c r="B84">
        <v>711212002</v>
      </c>
      <c r="C84" s="14" t="s">
        <v>67</v>
      </c>
      <c r="D84" t="s">
        <v>8</v>
      </c>
      <c r="E84">
        <v>8.702</v>
      </c>
      <c r="F84" s="18"/>
      <c r="G84" s="3">
        <f t="shared" si="1"/>
        <v>0</v>
      </c>
    </row>
    <row r="85" spans="3:6" ht="15">
      <c r="C85" s="14" t="s">
        <v>35</v>
      </c>
      <c r="E85">
        <v>5.852</v>
      </c>
      <c r="F85" s="8"/>
    </row>
    <row r="86" spans="3:6" ht="15">
      <c r="C86" s="14" t="s">
        <v>68</v>
      </c>
      <c r="E86">
        <v>2.85</v>
      </c>
      <c r="F86" s="8"/>
    </row>
    <row r="87" spans="1:7" ht="15">
      <c r="A87">
        <v>24</v>
      </c>
      <c r="B87">
        <v>711212601</v>
      </c>
      <c r="C87" s="14" t="s">
        <v>69</v>
      </c>
      <c r="D87" t="s">
        <v>7</v>
      </c>
      <c r="E87">
        <v>9.98</v>
      </c>
      <c r="F87" s="18"/>
      <c r="G87" s="3">
        <f t="shared" si="1"/>
        <v>0</v>
      </c>
    </row>
    <row r="88" spans="3:6" ht="15">
      <c r="C88" s="14" t="s">
        <v>70</v>
      </c>
      <c r="E88">
        <v>9.98</v>
      </c>
      <c r="F88" s="8"/>
    </row>
    <row r="89" spans="1:7" ht="15">
      <c r="A89">
        <v>25</v>
      </c>
      <c r="B89">
        <v>711212602</v>
      </c>
      <c r="C89" s="14" t="s">
        <v>71</v>
      </c>
      <c r="D89" t="s">
        <v>19</v>
      </c>
      <c r="E89">
        <v>8</v>
      </c>
      <c r="F89" s="18"/>
      <c r="G89" s="3">
        <f t="shared" si="1"/>
        <v>0</v>
      </c>
    </row>
    <row r="90" spans="1:7" ht="15">
      <c r="A90">
        <v>26</v>
      </c>
      <c r="B90">
        <v>998711202</v>
      </c>
      <c r="C90" s="14" t="s">
        <v>72</v>
      </c>
      <c r="D90" t="s">
        <v>73</v>
      </c>
      <c r="E90">
        <v>70.3085</v>
      </c>
      <c r="F90" s="18"/>
      <c r="G90" s="3">
        <f t="shared" si="1"/>
        <v>0</v>
      </c>
    </row>
    <row r="91" spans="1:6" ht="15">
      <c r="A91" s="4" t="s">
        <v>5</v>
      </c>
      <c r="B91" s="4">
        <v>721</v>
      </c>
      <c r="C91" s="17" t="s">
        <v>74</v>
      </c>
      <c r="D91" s="4"/>
      <c r="E91" s="4"/>
      <c r="F91" s="10"/>
    </row>
    <row r="92" spans="1:7" ht="15">
      <c r="A92">
        <v>27</v>
      </c>
      <c r="B92">
        <v>721176101</v>
      </c>
      <c r="C92" s="14" t="s">
        <v>75</v>
      </c>
      <c r="D92" t="s">
        <v>7</v>
      </c>
      <c r="E92">
        <v>5</v>
      </c>
      <c r="F92" s="18"/>
      <c r="G92" s="3">
        <f t="shared" si="1"/>
        <v>0</v>
      </c>
    </row>
    <row r="93" spans="1:7" ht="15">
      <c r="A93">
        <v>28</v>
      </c>
      <c r="B93">
        <v>721176113</v>
      </c>
      <c r="C93" s="14" t="s">
        <v>76</v>
      </c>
      <c r="D93" t="s">
        <v>7</v>
      </c>
      <c r="E93">
        <v>2</v>
      </c>
      <c r="F93" s="18"/>
      <c r="G93" s="3">
        <f t="shared" si="1"/>
        <v>0</v>
      </c>
    </row>
    <row r="94" spans="1:7" ht="15">
      <c r="A94">
        <v>29</v>
      </c>
      <c r="B94">
        <v>733171140</v>
      </c>
      <c r="C94" s="14" t="s">
        <v>77</v>
      </c>
      <c r="D94" t="s">
        <v>19</v>
      </c>
      <c r="E94">
        <v>2</v>
      </c>
      <c r="F94" s="18"/>
      <c r="G94" s="3">
        <f t="shared" si="1"/>
        <v>0</v>
      </c>
    </row>
    <row r="95" spans="1:7" ht="15">
      <c r="A95">
        <v>30</v>
      </c>
      <c r="B95">
        <v>998721202</v>
      </c>
      <c r="C95" s="14" t="s">
        <v>78</v>
      </c>
      <c r="D95" t="s">
        <v>73</v>
      </c>
      <c r="E95">
        <v>26.145</v>
      </c>
      <c r="F95" s="18"/>
      <c r="G95" s="3">
        <f t="shared" si="1"/>
        <v>0</v>
      </c>
    </row>
    <row r="96" spans="1:6" ht="15">
      <c r="A96" s="4" t="s">
        <v>5</v>
      </c>
      <c r="B96" s="4">
        <v>722</v>
      </c>
      <c r="C96" s="17" t="s">
        <v>79</v>
      </c>
      <c r="D96" s="4"/>
      <c r="E96" s="4"/>
      <c r="F96" s="10"/>
    </row>
    <row r="97" spans="1:7" ht="15">
      <c r="A97">
        <v>31</v>
      </c>
      <c r="B97">
        <v>722172311</v>
      </c>
      <c r="C97" s="14" t="s">
        <v>80</v>
      </c>
      <c r="D97" t="s">
        <v>7</v>
      </c>
      <c r="E97">
        <v>9</v>
      </c>
      <c r="F97" s="18"/>
      <c r="G97" s="3">
        <f t="shared" si="1"/>
        <v>0</v>
      </c>
    </row>
    <row r="98" spans="3:6" ht="15">
      <c r="C98" s="14" t="s">
        <v>81</v>
      </c>
      <c r="E98">
        <v>9</v>
      </c>
      <c r="F98" s="8"/>
    </row>
    <row r="99" spans="1:7" ht="15">
      <c r="A99">
        <v>32</v>
      </c>
      <c r="B99">
        <v>998722202</v>
      </c>
      <c r="C99" s="14" t="s">
        <v>82</v>
      </c>
      <c r="D99" t="s">
        <v>73</v>
      </c>
      <c r="E99">
        <v>28.53</v>
      </c>
      <c r="F99" s="18"/>
      <c r="G99" s="3">
        <f t="shared" si="1"/>
        <v>0</v>
      </c>
    </row>
    <row r="100" spans="1:6" ht="15">
      <c r="A100" s="4" t="s">
        <v>5</v>
      </c>
      <c r="B100" s="4">
        <v>723</v>
      </c>
      <c r="C100" s="17" t="s">
        <v>83</v>
      </c>
      <c r="D100" s="4"/>
      <c r="E100" s="4"/>
      <c r="F100" s="10"/>
    </row>
    <row r="101" spans="1:7" ht="28.8">
      <c r="A101">
        <v>33</v>
      </c>
      <c r="B101" t="s">
        <v>84</v>
      </c>
      <c r="C101" s="14" t="s">
        <v>85</v>
      </c>
      <c r="D101" t="s">
        <v>21</v>
      </c>
      <c r="E101">
        <v>7</v>
      </c>
      <c r="F101" s="18"/>
      <c r="G101" s="3">
        <f t="shared" si="1"/>
        <v>0</v>
      </c>
    </row>
    <row r="102" spans="1:6" ht="15">
      <c r="A102" s="4" t="s">
        <v>5</v>
      </c>
      <c r="B102" s="4">
        <v>725</v>
      </c>
      <c r="C102" s="17" t="s">
        <v>86</v>
      </c>
      <c r="D102" s="4"/>
      <c r="E102" s="4"/>
      <c r="F102" s="10"/>
    </row>
    <row r="103" spans="1:7" ht="15">
      <c r="A103">
        <v>34</v>
      </c>
      <c r="B103">
        <v>725110811</v>
      </c>
      <c r="C103" s="14" t="s">
        <v>87</v>
      </c>
      <c r="D103" t="s">
        <v>88</v>
      </c>
      <c r="E103">
        <v>1</v>
      </c>
      <c r="F103" s="18"/>
      <c r="G103" s="3">
        <f t="shared" si="1"/>
        <v>0</v>
      </c>
    </row>
    <row r="104" spans="1:7" ht="28.8">
      <c r="A104">
        <v>35</v>
      </c>
      <c r="B104">
        <v>725013138</v>
      </c>
      <c r="C104" s="14" t="s">
        <v>89</v>
      </c>
      <c r="D104" t="s">
        <v>88</v>
      </c>
      <c r="E104">
        <v>1</v>
      </c>
      <c r="F104" s="18"/>
      <c r="G104" s="3">
        <f t="shared" si="1"/>
        <v>0</v>
      </c>
    </row>
    <row r="105" spans="1:7" ht="15">
      <c r="A105">
        <v>36</v>
      </c>
      <c r="B105">
        <v>725119305</v>
      </c>
      <c r="C105" s="14" t="s">
        <v>90</v>
      </c>
      <c r="D105" t="s">
        <v>88</v>
      </c>
      <c r="E105">
        <v>1</v>
      </c>
      <c r="F105" s="18"/>
      <c r="G105" s="3">
        <f t="shared" si="1"/>
        <v>0</v>
      </c>
    </row>
    <row r="106" spans="1:7" ht="15">
      <c r="A106">
        <v>37</v>
      </c>
      <c r="B106">
        <v>725210821</v>
      </c>
      <c r="C106" s="14" t="s">
        <v>91</v>
      </c>
      <c r="D106" t="s">
        <v>88</v>
      </c>
      <c r="E106">
        <v>1</v>
      </c>
      <c r="F106" s="18"/>
      <c r="G106" s="3">
        <f t="shared" si="1"/>
        <v>0</v>
      </c>
    </row>
    <row r="107" spans="1:7" ht="15">
      <c r="A107">
        <v>38</v>
      </c>
      <c r="B107">
        <v>725017124</v>
      </c>
      <c r="C107" s="14" t="s">
        <v>92</v>
      </c>
      <c r="D107" t="s">
        <v>88</v>
      </c>
      <c r="E107">
        <v>1</v>
      </c>
      <c r="F107" s="18"/>
      <c r="G107" s="3">
        <f t="shared" si="1"/>
        <v>0</v>
      </c>
    </row>
    <row r="108" spans="1:7" ht="15">
      <c r="A108">
        <v>39</v>
      </c>
      <c r="B108">
        <v>725219401</v>
      </c>
      <c r="C108" s="14" t="s">
        <v>93</v>
      </c>
      <c r="D108" t="s">
        <v>88</v>
      </c>
      <c r="E108">
        <v>1</v>
      </c>
      <c r="F108" s="18"/>
      <c r="G108" s="3">
        <f t="shared" si="1"/>
        <v>0</v>
      </c>
    </row>
    <row r="109" spans="1:7" ht="15">
      <c r="A109">
        <v>40</v>
      </c>
      <c r="B109">
        <v>725220841</v>
      </c>
      <c r="C109" s="14" t="s">
        <v>94</v>
      </c>
      <c r="D109" t="s">
        <v>88</v>
      </c>
      <c r="E109">
        <v>1</v>
      </c>
      <c r="F109" s="18"/>
      <c r="G109" s="3">
        <f t="shared" si="1"/>
        <v>0</v>
      </c>
    </row>
    <row r="110" spans="1:7" ht="15">
      <c r="A110">
        <v>41</v>
      </c>
      <c r="B110">
        <v>725229107</v>
      </c>
      <c r="C110" s="14" t="s">
        <v>95</v>
      </c>
      <c r="D110" t="s">
        <v>88</v>
      </c>
      <c r="E110">
        <v>1</v>
      </c>
      <c r="F110" s="18"/>
      <c r="G110" s="3">
        <f t="shared" si="1"/>
        <v>0</v>
      </c>
    </row>
    <row r="111" spans="1:7" ht="15">
      <c r="A111">
        <v>42</v>
      </c>
      <c r="B111">
        <v>725299101</v>
      </c>
      <c r="C111" s="14" t="s">
        <v>96</v>
      </c>
      <c r="D111" t="s">
        <v>88</v>
      </c>
      <c r="E111">
        <v>5</v>
      </c>
      <c r="F111" s="18"/>
      <c r="G111" s="3">
        <f t="shared" si="1"/>
        <v>0</v>
      </c>
    </row>
    <row r="112" spans="1:7" ht="15">
      <c r="A112">
        <v>43</v>
      </c>
      <c r="B112">
        <v>725823114</v>
      </c>
      <c r="C112" s="14" t="s">
        <v>97</v>
      </c>
      <c r="D112" t="s">
        <v>19</v>
      </c>
      <c r="E112">
        <v>1</v>
      </c>
      <c r="F112" s="18"/>
      <c r="G112" s="3">
        <f t="shared" si="1"/>
        <v>0</v>
      </c>
    </row>
    <row r="113" spans="1:7" ht="15">
      <c r="A113">
        <v>44</v>
      </c>
      <c r="B113">
        <v>725823121</v>
      </c>
      <c r="C113" s="14" t="s">
        <v>98</v>
      </c>
      <c r="D113" t="s">
        <v>19</v>
      </c>
      <c r="E113">
        <v>1</v>
      </c>
      <c r="F113" s="18"/>
      <c r="G113" s="3">
        <f t="shared" si="1"/>
        <v>0</v>
      </c>
    </row>
    <row r="114" spans="1:7" ht="15">
      <c r="A114">
        <v>45</v>
      </c>
      <c r="B114">
        <v>725829301</v>
      </c>
      <c r="C114" s="14" t="s">
        <v>99</v>
      </c>
      <c r="D114" t="s">
        <v>19</v>
      </c>
      <c r="E114">
        <v>1</v>
      </c>
      <c r="F114" s="18"/>
      <c r="G114" s="3">
        <f t="shared" si="1"/>
        <v>0</v>
      </c>
    </row>
    <row r="115" spans="1:7" ht="15">
      <c r="A115">
        <v>46</v>
      </c>
      <c r="B115">
        <v>725845111</v>
      </c>
      <c r="C115" s="14" t="s">
        <v>100</v>
      </c>
      <c r="D115" t="s">
        <v>19</v>
      </c>
      <c r="E115">
        <v>1</v>
      </c>
      <c r="F115" s="18"/>
      <c r="G115" s="3">
        <f t="shared" si="1"/>
        <v>0</v>
      </c>
    </row>
    <row r="116" spans="1:7" ht="15">
      <c r="A116">
        <v>47</v>
      </c>
      <c r="B116">
        <v>725849200</v>
      </c>
      <c r="C116" s="14" t="s">
        <v>101</v>
      </c>
      <c r="D116" t="s">
        <v>19</v>
      </c>
      <c r="E116">
        <v>1</v>
      </c>
      <c r="F116" s="18"/>
      <c r="G116" s="3">
        <f t="shared" si="1"/>
        <v>0</v>
      </c>
    </row>
    <row r="117" spans="1:7" ht="15">
      <c r="A117">
        <v>48</v>
      </c>
      <c r="B117">
        <v>725860201</v>
      </c>
      <c r="C117" s="14" t="s">
        <v>102</v>
      </c>
      <c r="D117" t="s">
        <v>19</v>
      </c>
      <c r="E117">
        <v>3</v>
      </c>
      <c r="F117" s="18"/>
      <c r="G117" s="3">
        <f t="shared" si="1"/>
        <v>0</v>
      </c>
    </row>
    <row r="118" spans="1:7" ht="15">
      <c r="A118">
        <v>49</v>
      </c>
      <c r="B118">
        <v>725860411</v>
      </c>
      <c r="C118" s="14" t="s">
        <v>103</v>
      </c>
      <c r="D118" t="s">
        <v>19</v>
      </c>
      <c r="E118">
        <v>2</v>
      </c>
      <c r="F118" s="18"/>
      <c r="G118" s="3">
        <f t="shared" si="1"/>
        <v>0</v>
      </c>
    </row>
    <row r="119" spans="1:7" ht="15">
      <c r="A119">
        <v>50</v>
      </c>
      <c r="B119">
        <v>787911111</v>
      </c>
      <c r="C119" s="14" t="s">
        <v>104</v>
      </c>
      <c r="D119" t="s">
        <v>8</v>
      </c>
      <c r="E119">
        <v>0.24</v>
      </c>
      <c r="F119" s="18"/>
      <c r="G119" s="3">
        <f t="shared" si="1"/>
        <v>0</v>
      </c>
    </row>
    <row r="120" spans="3:6" ht="15">
      <c r="C120" s="14" t="s">
        <v>105</v>
      </c>
      <c r="E120">
        <v>0.24</v>
      </c>
      <c r="F120" s="8"/>
    </row>
    <row r="121" spans="1:7" ht="15">
      <c r="A121">
        <v>51</v>
      </c>
      <c r="B121" t="s">
        <v>106</v>
      </c>
      <c r="C121" s="14" t="s">
        <v>107</v>
      </c>
      <c r="D121" t="s">
        <v>19</v>
      </c>
      <c r="E121">
        <v>1</v>
      </c>
      <c r="F121" s="18"/>
      <c r="G121" s="3">
        <f t="shared" si="1"/>
        <v>0</v>
      </c>
    </row>
    <row r="122" spans="1:7" ht="28.8">
      <c r="A122">
        <v>52</v>
      </c>
      <c r="B122" t="s">
        <v>108</v>
      </c>
      <c r="C122" s="14" t="s">
        <v>109</v>
      </c>
      <c r="D122" t="s">
        <v>88</v>
      </c>
      <c r="E122">
        <v>5</v>
      </c>
      <c r="F122" s="18"/>
      <c r="G122" s="3">
        <f t="shared" si="1"/>
        <v>0</v>
      </c>
    </row>
    <row r="123" spans="1:7" ht="15">
      <c r="A123">
        <v>53</v>
      </c>
      <c r="B123">
        <v>7254854777</v>
      </c>
      <c r="C123" s="14" t="s">
        <v>110</v>
      </c>
      <c r="D123" t="s">
        <v>19</v>
      </c>
      <c r="E123">
        <v>1</v>
      </c>
      <c r="F123" s="18"/>
      <c r="G123" s="3">
        <f t="shared" si="1"/>
        <v>0</v>
      </c>
    </row>
    <row r="124" spans="1:7" ht="15">
      <c r="A124">
        <v>54</v>
      </c>
      <c r="B124" t="s">
        <v>111</v>
      </c>
      <c r="C124" s="14" t="s">
        <v>112</v>
      </c>
      <c r="D124" t="s">
        <v>19</v>
      </c>
      <c r="E124">
        <v>2</v>
      </c>
      <c r="F124" s="18"/>
      <c r="G124" s="3">
        <f t="shared" si="1"/>
        <v>0</v>
      </c>
    </row>
    <row r="125" spans="1:7" ht="15">
      <c r="A125">
        <v>55</v>
      </c>
      <c r="B125" t="s">
        <v>113</v>
      </c>
      <c r="C125" s="14" t="s">
        <v>114</v>
      </c>
      <c r="D125" t="s">
        <v>19</v>
      </c>
      <c r="E125">
        <v>1</v>
      </c>
      <c r="F125" s="18"/>
      <c r="G125" s="3">
        <f t="shared" si="1"/>
        <v>0</v>
      </c>
    </row>
    <row r="126" spans="1:7" ht="15">
      <c r="A126">
        <v>56</v>
      </c>
      <c r="B126">
        <v>55440004</v>
      </c>
      <c r="C126" s="14" t="s">
        <v>115</v>
      </c>
      <c r="D126" t="s">
        <v>19</v>
      </c>
      <c r="E126">
        <v>2</v>
      </c>
      <c r="F126" s="18"/>
      <c r="G126" s="3">
        <f t="shared" si="1"/>
        <v>0</v>
      </c>
    </row>
    <row r="127" spans="1:7" ht="15">
      <c r="A127">
        <v>57</v>
      </c>
      <c r="B127">
        <v>63465124</v>
      </c>
      <c r="C127" s="14" t="s">
        <v>116</v>
      </c>
      <c r="D127" t="s">
        <v>8</v>
      </c>
      <c r="E127">
        <v>0.24</v>
      </c>
      <c r="F127" s="18"/>
      <c r="G127" s="3">
        <f t="shared" si="1"/>
        <v>0</v>
      </c>
    </row>
    <row r="128" spans="3:6" ht="15">
      <c r="C128" s="14" t="s">
        <v>105</v>
      </c>
      <c r="E128">
        <v>0.24</v>
      </c>
      <c r="F128" s="8"/>
    </row>
    <row r="129" spans="1:7" ht="15">
      <c r="A129">
        <v>58</v>
      </c>
      <c r="B129">
        <v>998725202</v>
      </c>
      <c r="C129" s="14" t="s">
        <v>117</v>
      </c>
      <c r="D129" t="s">
        <v>73</v>
      </c>
      <c r="E129">
        <v>383.6316</v>
      </c>
      <c r="F129" s="18"/>
      <c r="G129" s="3">
        <f t="shared" si="1"/>
        <v>0</v>
      </c>
    </row>
    <row r="130" spans="1:6" ht="15">
      <c r="A130" s="4" t="s">
        <v>5</v>
      </c>
      <c r="B130" s="4">
        <v>766</v>
      </c>
      <c r="C130" s="17" t="s">
        <v>22</v>
      </c>
      <c r="D130" s="4"/>
      <c r="E130" s="4"/>
      <c r="F130" s="10"/>
    </row>
    <row r="131" spans="1:7" ht="15">
      <c r="A131">
        <v>59</v>
      </c>
      <c r="B131">
        <v>4</v>
      </c>
      <c r="C131" s="14" t="s">
        <v>118</v>
      </c>
      <c r="D131" t="s">
        <v>19</v>
      </c>
      <c r="E131">
        <v>1</v>
      </c>
      <c r="F131" s="18"/>
      <c r="G131" s="3">
        <f t="shared" si="1"/>
        <v>0</v>
      </c>
    </row>
    <row r="132" spans="1:7" ht="15">
      <c r="A132">
        <v>60</v>
      </c>
      <c r="B132">
        <v>6</v>
      </c>
      <c r="C132" s="14" t="s">
        <v>119</v>
      </c>
      <c r="D132" t="s">
        <v>19</v>
      </c>
      <c r="E132">
        <v>1</v>
      </c>
      <c r="F132" s="18"/>
      <c r="G132" s="3">
        <f t="shared" si="1"/>
        <v>0</v>
      </c>
    </row>
    <row r="133" spans="1:7" ht="15">
      <c r="A133">
        <v>61</v>
      </c>
      <c r="B133" t="s">
        <v>120</v>
      </c>
      <c r="C133" s="14" t="s">
        <v>214</v>
      </c>
      <c r="D133" t="s">
        <v>7</v>
      </c>
      <c r="E133">
        <v>2.4</v>
      </c>
      <c r="F133" s="18"/>
      <c r="G133" s="3">
        <f t="shared" si="1"/>
        <v>0</v>
      </c>
    </row>
    <row r="134" spans="3:6" ht="15">
      <c r="C134" s="14" t="s">
        <v>215</v>
      </c>
      <c r="E134">
        <v>2.4</v>
      </c>
      <c r="F134" s="8"/>
    </row>
    <row r="135" spans="3:6" ht="15">
      <c r="C135" s="14" t="s">
        <v>216</v>
      </c>
      <c r="F135" s="8"/>
    </row>
    <row r="136" spans="3:6" ht="15">
      <c r="C136" s="14" t="s">
        <v>217</v>
      </c>
      <c r="F136" s="8"/>
    </row>
    <row r="137" spans="3:6" ht="28.8">
      <c r="C137" s="14" t="s">
        <v>218</v>
      </c>
      <c r="F137" s="8"/>
    </row>
    <row r="138" spans="3:6" ht="15">
      <c r="C138" s="14" t="s">
        <v>219</v>
      </c>
      <c r="F138" s="8"/>
    </row>
    <row r="139" spans="3:6" ht="28.8">
      <c r="C139" s="14" t="s">
        <v>220</v>
      </c>
      <c r="F139" s="8"/>
    </row>
    <row r="140" spans="3:6" ht="15">
      <c r="C140" s="14" t="s">
        <v>221</v>
      </c>
      <c r="F140" s="8"/>
    </row>
    <row r="141" spans="3:6" ht="15">
      <c r="C141" s="14" t="s">
        <v>222</v>
      </c>
      <c r="F141" s="8"/>
    </row>
    <row r="142" spans="3:6" ht="15">
      <c r="C142" s="14" t="s">
        <v>223</v>
      </c>
      <c r="F142" s="8"/>
    </row>
    <row r="143" spans="3:6" ht="28.8">
      <c r="C143" s="14" t="s">
        <v>224</v>
      </c>
      <c r="F143" s="8"/>
    </row>
    <row r="144" spans="3:6" ht="15">
      <c r="C144" s="14" t="s">
        <v>225</v>
      </c>
      <c r="F144" s="8"/>
    </row>
    <row r="145" spans="3:6" ht="15">
      <c r="C145" s="14" t="s">
        <v>226</v>
      </c>
      <c r="F145" s="8"/>
    </row>
    <row r="146" spans="1:7" ht="15">
      <c r="A146" t="s">
        <v>235</v>
      </c>
      <c r="B146">
        <v>998766202</v>
      </c>
      <c r="C146" s="14" t="s">
        <v>121</v>
      </c>
      <c r="D146" t="s">
        <v>73</v>
      </c>
      <c r="E146">
        <v>489.4</v>
      </c>
      <c r="F146" s="18"/>
      <c r="G146" s="3">
        <f aca="true" t="shared" si="2" ref="G146:G203">E146*F146</f>
        <v>0</v>
      </c>
    </row>
    <row r="147" spans="1:6" ht="15">
      <c r="A147" s="4" t="s">
        <v>5</v>
      </c>
      <c r="B147" s="4">
        <v>771</v>
      </c>
      <c r="C147" s="17" t="s">
        <v>122</v>
      </c>
      <c r="D147" s="4"/>
      <c r="E147" s="4"/>
      <c r="F147" s="10"/>
    </row>
    <row r="148" spans="1:7" ht="15">
      <c r="A148">
        <v>63</v>
      </c>
      <c r="B148">
        <v>771575109</v>
      </c>
      <c r="C148" s="14" t="s">
        <v>123</v>
      </c>
      <c r="D148" t="s">
        <v>8</v>
      </c>
      <c r="E148">
        <v>5.852</v>
      </c>
      <c r="F148" s="18"/>
      <c r="G148" s="3">
        <f t="shared" si="2"/>
        <v>0</v>
      </c>
    </row>
    <row r="149" spans="3:6" ht="15">
      <c r="C149" s="14" t="s">
        <v>35</v>
      </c>
      <c r="E149">
        <v>5.852</v>
      </c>
      <c r="F149" s="8"/>
    </row>
    <row r="150" spans="1:7" ht="15">
      <c r="A150">
        <v>64</v>
      </c>
      <c r="B150">
        <v>771578011</v>
      </c>
      <c r="C150" s="14" t="s">
        <v>124</v>
      </c>
      <c r="D150" t="s">
        <v>7</v>
      </c>
      <c r="E150">
        <v>9.98</v>
      </c>
      <c r="F150" s="18"/>
      <c r="G150" s="3">
        <f t="shared" si="2"/>
        <v>0</v>
      </c>
    </row>
    <row r="151" spans="3:6" ht="15">
      <c r="C151" s="14" t="s">
        <v>70</v>
      </c>
      <c r="E151">
        <v>9.98</v>
      </c>
      <c r="F151" s="8"/>
    </row>
    <row r="152" spans="1:7" ht="15">
      <c r="A152">
        <v>65</v>
      </c>
      <c r="B152">
        <v>771579791</v>
      </c>
      <c r="C152" s="14" t="s">
        <v>125</v>
      </c>
      <c r="D152" t="s">
        <v>8</v>
      </c>
      <c r="E152">
        <v>5.852</v>
      </c>
      <c r="F152" s="18"/>
      <c r="G152" s="3">
        <f t="shared" si="2"/>
        <v>0</v>
      </c>
    </row>
    <row r="153" spans="3:6" ht="15">
      <c r="C153" s="14" t="s">
        <v>35</v>
      </c>
      <c r="E153">
        <v>5.852</v>
      </c>
      <c r="F153" s="8"/>
    </row>
    <row r="154" spans="1:7" ht="15">
      <c r="A154">
        <v>66</v>
      </c>
      <c r="B154">
        <v>771579793</v>
      </c>
      <c r="C154" s="14" t="s">
        <v>126</v>
      </c>
      <c r="D154" t="s">
        <v>8</v>
      </c>
      <c r="E154">
        <v>5.852</v>
      </c>
      <c r="F154" s="18"/>
      <c r="G154" s="3">
        <f t="shared" si="2"/>
        <v>0</v>
      </c>
    </row>
    <row r="155" spans="3:6" ht="15">
      <c r="C155" s="14" t="s">
        <v>35</v>
      </c>
      <c r="E155">
        <v>5.852</v>
      </c>
      <c r="F155" s="8"/>
    </row>
    <row r="156" spans="1:7" ht="15">
      <c r="A156">
        <v>67</v>
      </c>
      <c r="B156">
        <v>2</v>
      </c>
      <c r="C156" s="14" t="s">
        <v>127</v>
      </c>
      <c r="D156" t="s">
        <v>8</v>
      </c>
      <c r="E156">
        <v>6.7298</v>
      </c>
      <c r="F156" s="18"/>
      <c r="G156" s="3">
        <f t="shared" si="2"/>
        <v>0</v>
      </c>
    </row>
    <row r="157" spans="3:6" ht="15">
      <c r="C157" s="14" t="s">
        <v>128</v>
      </c>
      <c r="E157">
        <v>6.7298</v>
      </c>
      <c r="F157" s="8"/>
    </row>
    <row r="158" spans="1:7" ht="15">
      <c r="A158">
        <v>68</v>
      </c>
      <c r="B158">
        <v>998771202</v>
      </c>
      <c r="C158" s="14" t="s">
        <v>129</v>
      </c>
      <c r="D158" t="s">
        <v>73</v>
      </c>
      <c r="E158">
        <v>78.3088</v>
      </c>
      <c r="F158" s="18"/>
      <c r="G158" s="3">
        <f t="shared" si="2"/>
        <v>0</v>
      </c>
    </row>
    <row r="159" spans="1:6" ht="15">
      <c r="A159" s="4" t="s">
        <v>5</v>
      </c>
      <c r="B159" s="4">
        <v>775</v>
      </c>
      <c r="C159" s="17" t="s">
        <v>130</v>
      </c>
      <c r="D159" s="4"/>
      <c r="E159" s="4"/>
      <c r="F159" s="10"/>
    </row>
    <row r="160" spans="1:7" ht="28.8">
      <c r="A160">
        <v>69</v>
      </c>
      <c r="B160">
        <v>775592002</v>
      </c>
      <c r="C160" s="14" t="s">
        <v>131</v>
      </c>
      <c r="D160" t="s">
        <v>8</v>
      </c>
      <c r="E160">
        <v>37.078</v>
      </c>
      <c r="F160" s="18"/>
      <c r="G160" s="3">
        <f t="shared" si="2"/>
        <v>0</v>
      </c>
    </row>
    <row r="161" spans="3:6" ht="15">
      <c r="C161" s="14" t="s">
        <v>34</v>
      </c>
      <c r="E161">
        <v>3.26</v>
      </c>
      <c r="F161" s="8"/>
    </row>
    <row r="162" spans="3:6" ht="15">
      <c r="C162" s="14" t="s">
        <v>36</v>
      </c>
      <c r="E162">
        <v>13.882</v>
      </c>
      <c r="F162" s="8"/>
    </row>
    <row r="163" spans="3:6" ht="15">
      <c r="C163" s="14" t="s">
        <v>37</v>
      </c>
      <c r="E163">
        <v>19.936</v>
      </c>
      <c r="F163" s="8"/>
    </row>
    <row r="164" spans="1:6" ht="15">
      <c r="A164" s="4" t="s">
        <v>5</v>
      </c>
      <c r="B164" s="4">
        <v>776</v>
      </c>
      <c r="C164" s="17" t="s">
        <v>132</v>
      </c>
      <c r="D164" s="4"/>
      <c r="E164" s="4"/>
      <c r="F164" s="10"/>
    </row>
    <row r="165" spans="1:7" ht="15">
      <c r="A165">
        <v>70</v>
      </c>
      <c r="B165">
        <v>776101101</v>
      </c>
      <c r="C165" s="14" t="s">
        <v>133</v>
      </c>
      <c r="D165" t="s">
        <v>8</v>
      </c>
      <c r="E165">
        <v>37.078</v>
      </c>
      <c r="F165" s="18"/>
      <c r="G165" s="3">
        <f t="shared" si="2"/>
        <v>0</v>
      </c>
    </row>
    <row r="166" spans="3:6" ht="15">
      <c r="C166" s="14" t="s">
        <v>34</v>
      </c>
      <c r="E166">
        <v>3.26</v>
      </c>
      <c r="F166" s="8"/>
    </row>
    <row r="167" spans="3:6" ht="15">
      <c r="C167" s="14" t="s">
        <v>36</v>
      </c>
      <c r="E167">
        <v>13.882</v>
      </c>
      <c r="F167" s="8"/>
    </row>
    <row r="168" spans="3:6" ht="15">
      <c r="C168" s="14" t="s">
        <v>37</v>
      </c>
      <c r="E168">
        <v>19.936</v>
      </c>
      <c r="F168" s="8"/>
    </row>
    <row r="169" spans="1:7" ht="15">
      <c r="A169">
        <v>71</v>
      </c>
      <c r="B169">
        <v>776101121</v>
      </c>
      <c r="C169" s="14" t="s">
        <v>134</v>
      </c>
      <c r="D169" t="s">
        <v>8</v>
      </c>
      <c r="E169">
        <v>37.078</v>
      </c>
      <c r="F169" s="18"/>
      <c r="G169" s="3">
        <f t="shared" si="2"/>
        <v>0</v>
      </c>
    </row>
    <row r="170" spans="3:6" ht="15">
      <c r="C170" s="14" t="s">
        <v>34</v>
      </c>
      <c r="E170">
        <v>3.26</v>
      </c>
      <c r="F170" s="8"/>
    </row>
    <row r="171" spans="3:6" ht="15">
      <c r="C171" s="14" t="s">
        <v>36</v>
      </c>
      <c r="E171">
        <v>13.882</v>
      </c>
      <c r="F171" s="8"/>
    </row>
    <row r="172" spans="3:6" ht="15">
      <c r="C172" s="14" t="s">
        <v>37</v>
      </c>
      <c r="E172">
        <v>19.936</v>
      </c>
      <c r="F172" s="8"/>
    </row>
    <row r="173" spans="1:7" ht="28.8">
      <c r="A173">
        <v>72</v>
      </c>
      <c r="B173">
        <v>776401800</v>
      </c>
      <c r="C173" s="14" t="s">
        <v>135</v>
      </c>
      <c r="D173" t="s">
        <v>7</v>
      </c>
      <c r="E173">
        <v>36.03</v>
      </c>
      <c r="F173" s="18"/>
      <c r="G173" s="3">
        <f t="shared" si="2"/>
        <v>0</v>
      </c>
    </row>
    <row r="174" spans="3:6" ht="15">
      <c r="C174" s="14" t="s">
        <v>136</v>
      </c>
      <c r="E174">
        <v>4.2</v>
      </c>
      <c r="F174" s="8"/>
    </row>
    <row r="175" spans="3:6" ht="15">
      <c r="C175" s="14" t="s">
        <v>137</v>
      </c>
      <c r="E175">
        <v>14.63</v>
      </c>
      <c r="F175" s="8"/>
    </row>
    <row r="176" spans="3:6" ht="15">
      <c r="C176" s="14" t="s">
        <v>138</v>
      </c>
      <c r="E176">
        <v>17.2</v>
      </c>
      <c r="F176" s="8"/>
    </row>
    <row r="177" spans="1:7" ht="28.8">
      <c r="A177">
        <v>73</v>
      </c>
      <c r="B177">
        <v>776421100</v>
      </c>
      <c r="C177" s="14" t="s">
        <v>139</v>
      </c>
      <c r="D177" t="s">
        <v>7</v>
      </c>
      <c r="E177">
        <v>36.03</v>
      </c>
      <c r="F177" s="18"/>
      <c r="G177" s="3">
        <f t="shared" si="2"/>
        <v>0</v>
      </c>
    </row>
    <row r="178" spans="3:6" ht="15">
      <c r="C178" s="14" t="s">
        <v>136</v>
      </c>
      <c r="E178">
        <v>4.2</v>
      </c>
      <c r="F178" s="8"/>
    </row>
    <row r="179" spans="3:6" ht="15">
      <c r="C179" s="14" t="s">
        <v>137</v>
      </c>
      <c r="E179">
        <v>14.63</v>
      </c>
      <c r="F179" s="8"/>
    </row>
    <row r="180" spans="3:6" ht="15">
      <c r="C180" s="14" t="s">
        <v>138</v>
      </c>
      <c r="E180">
        <v>17.2</v>
      </c>
      <c r="F180" s="8"/>
    </row>
    <row r="181" spans="1:7" ht="15">
      <c r="A181">
        <v>74</v>
      </c>
      <c r="B181">
        <v>776511820</v>
      </c>
      <c r="C181" s="14" t="s">
        <v>140</v>
      </c>
      <c r="D181" t="s">
        <v>8</v>
      </c>
      <c r="E181">
        <v>37.078</v>
      </c>
      <c r="F181" s="18"/>
      <c r="G181" s="3">
        <f t="shared" si="2"/>
        <v>0</v>
      </c>
    </row>
    <row r="182" spans="3:6" ht="15">
      <c r="C182" s="14" t="s">
        <v>34</v>
      </c>
      <c r="E182">
        <v>3.26</v>
      </c>
      <c r="F182" s="8"/>
    </row>
    <row r="183" spans="3:6" ht="15">
      <c r="C183" s="14" t="s">
        <v>36</v>
      </c>
      <c r="E183">
        <v>13.882</v>
      </c>
      <c r="F183" s="8"/>
    </row>
    <row r="184" spans="3:6" ht="15">
      <c r="C184" s="14" t="s">
        <v>37</v>
      </c>
      <c r="E184">
        <v>19.936</v>
      </c>
      <c r="F184" s="8"/>
    </row>
    <row r="185" spans="1:7" ht="28.8">
      <c r="A185">
        <v>75</v>
      </c>
      <c r="B185">
        <v>776521100</v>
      </c>
      <c r="C185" s="14" t="s">
        <v>141</v>
      </c>
      <c r="D185" t="s">
        <v>8</v>
      </c>
      <c r="E185">
        <v>37.078</v>
      </c>
      <c r="F185" s="18"/>
      <c r="G185" s="3">
        <f t="shared" si="2"/>
        <v>0</v>
      </c>
    </row>
    <row r="186" spans="3:6" ht="15">
      <c r="C186" s="14" t="s">
        <v>34</v>
      </c>
      <c r="E186">
        <v>3.26</v>
      </c>
      <c r="F186" s="8"/>
    </row>
    <row r="187" spans="3:6" ht="15">
      <c r="C187" s="14" t="s">
        <v>36</v>
      </c>
      <c r="E187">
        <v>13.882</v>
      </c>
      <c r="F187" s="8"/>
    </row>
    <row r="188" spans="3:6" ht="15">
      <c r="C188" s="14" t="s">
        <v>37</v>
      </c>
      <c r="E188">
        <v>19.936</v>
      </c>
      <c r="F188" s="8"/>
    </row>
    <row r="189" spans="1:7" ht="15">
      <c r="A189">
        <v>76</v>
      </c>
      <c r="B189">
        <v>776981101</v>
      </c>
      <c r="C189" s="14" t="s">
        <v>142</v>
      </c>
      <c r="D189" t="s">
        <v>7</v>
      </c>
      <c r="E189">
        <v>2.2</v>
      </c>
      <c r="F189" s="18"/>
      <c r="G189" s="3">
        <f t="shared" si="2"/>
        <v>0</v>
      </c>
    </row>
    <row r="190" spans="3:6" ht="15">
      <c r="C190" s="14" t="s">
        <v>143</v>
      </c>
      <c r="E190">
        <v>2.2</v>
      </c>
      <c r="F190" s="8"/>
    </row>
    <row r="191" spans="1:7" ht="28.8">
      <c r="A191">
        <v>77</v>
      </c>
      <c r="B191">
        <v>776994111</v>
      </c>
      <c r="C191" s="14" t="s">
        <v>144</v>
      </c>
      <c r="D191" t="s">
        <v>7</v>
      </c>
      <c r="E191">
        <v>18.539</v>
      </c>
      <c r="F191" s="18"/>
      <c r="G191" s="3">
        <f t="shared" si="2"/>
        <v>0</v>
      </c>
    </row>
    <row r="192" spans="3:6" ht="15">
      <c r="C192" s="14" t="s">
        <v>145</v>
      </c>
      <c r="E192">
        <v>1.63</v>
      </c>
      <c r="F192" s="8"/>
    </row>
    <row r="193" spans="3:6" ht="15">
      <c r="C193" s="14" t="s">
        <v>146</v>
      </c>
      <c r="E193">
        <v>6.941</v>
      </c>
      <c r="F193" s="8"/>
    </row>
    <row r="194" spans="3:6" ht="15">
      <c r="C194" s="14" t="s">
        <v>147</v>
      </c>
      <c r="E194">
        <v>9.968</v>
      </c>
      <c r="F194" s="8"/>
    </row>
    <row r="195" spans="1:7" ht="15">
      <c r="A195">
        <v>78</v>
      </c>
      <c r="B195">
        <v>776996110</v>
      </c>
      <c r="C195" s="14" t="s">
        <v>148</v>
      </c>
      <c r="D195" t="s">
        <v>8</v>
      </c>
      <c r="E195">
        <v>37.078</v>
      </c>
      <c r="F195" s="18"/>
      <c r="G195" s="3">
        <f t="shared" si="2"/>
        <v>0</v>
      </c>
    </row>
    <row r="196" spans="3:6" ht="15">
      <c r="C196" s="14" t="s">
        <v>34</v>
      </c>
      <c r="E196">
        <v>3.26</v>
      </c>
      <c r="F196" s="8"/>
    </row>
    <row r="197" spans="3:6" ht="15">
      <c r="C197" s="14" t="s">
        <v>36</v>
      </c>
      <c r="E197">
        <v>13.882</v>
      </c>
      <c r="F197" s="8"/>
    </row>
    <row r="198" spans="3:6" ht="15">
      <c r="C198" s="14" t="s">
        <v>37</v>
      </c>
      <c r="E198">
        <v>19.936</v>
      </c>
      <c r="F198" s="8"/>
    </row>
    <row r="199" spans="1:7" ht="15">
      <c r="A199">
        <v>79</v>
      </c>
      <c r="B199">
        <v>5537000111</v>
      </c>
      <c r="C199" s="14" t="s">
        <v>149</v>
      </c>
      <c r="D199" t="s">
        <v>19</v>
      </c>
      <c r="E199">
        <v>3</v>
      </c>
      <c r="F199" s="18"/>
      <c r="G199" s="3">
        <f t="shared" si="2"/>
        <v>0</v>
      </c>
    </row>
    <row r="200" spans="3:6" ht="15">
      <c r="C200" s="14">
        <v>3</v>
      </c>
      <c r="E200">
        <v>3</v>
      </c>
      <c r="F200" s="8"/>
    </row>
    <row r="201" spans="1:7" ht="15">
      <c r="A201">
        <v>80</v>
      </c>
      <c r="B201">
        <v>998776201</v>
      </c>
      <c r="C201" s="14" t="s">
        <v>150</v>
      </c>
      <c r="D201" t="s">
        <v>73</v>
      </c>
      <c r="E201">
        <v>314.1434</v>
      </c>
      <c r="F201" s="18"/>
      <c r="G201" s="3">
        <f t="shared" si="2"/>
        <v>0</v>
      </c>
    </row>
    <row r="202" spans="1:6" ht="15">
      <c r="A202" s="4" t="s">
        <v>5</v>
      </c>
      <c r="B202" s="4">
        <v>781</v>
      </c>
      <c r="C202" s="17" t="s">
        <v>151</v>
      </c>
      <c r="D202" s="4"/>
      <c r="E202" s="4"/>
      <c r="F202" s="10"/>
    </row>
    <row r="203" spans="1:7" ht="15">
      <c r="A203">
        <v>81</v>
      </c>
      <c r="B203">
        <v>781419711</v>
      </c>
      <c r="C203" s="14" t="s">
        <v>152</v>
      </c>
      <c r="D203" t="s">
        <v>8</v>
      </c>
      <c r="E203">
        <v>18.234</v>
      </c>
      <c r="F203" s="18"/>
      <c r="G203" s="3">
        <f t="shared" si="2"/>
        <v>0</v>
      </c>
    </row>
    <row r="204" spans="3:6" ht="15">
      <c r="C204" s="14" t="s">
        <v>62</v>
      </c>
      <c r="E204">
        <v>1.8</v>
      </c>
      <c r="F204" s="8"/>
    </row>
    <row r="205" spans="3:6" ht="15">
      <c r="C205" s="14" t="s">
        <v>63</v>
      </c>
      <c r="E205">
        <v>16.434</v>
      </c>
      <c r="F205" s="8"/>
    </row>
    <row r="206" spans="1:7" ht="28.8">
      <c r="A206">
        <v>82</v>
      </c>
      <c r="B206">
        <v>781475116</v>
      </c>
      <c r="C206" s="14" t="s">
        <v>153</v>
      </c>
      <c r="D206" t="s">
        <v>8</v>
      </c>
      <c r="E206">
        <v>18.234</v>
      </c>
      <c r="F206" s="18"/>
      <c r="G206" s="3">
        <f aca="true" t="shared" si="3" ref="G206:G262">E206*F206</f>
        <v>0</v>
      </c>
    </row>
    <row r="207" spans="3:6" ht="15">
      <c r="C207" s="14" t="s">
        <v>62</v>
      </c>
      <c r="E207">
        <v>1.8</v>
      </c>
      <c r="F207" s="8"/>
    </row>
    <row r="208" spans="3:6" ht="15">
      <c r="C208" s="14" t="s">
        <v>63</v>
      </c>
      <c r="E208">
        <v>16.434</v>
      </c>
      <c r="F208" s="8"/>
    </row>
    <row r="209" spans="1:7" ht="15">
      <c r="A209">
        <v>83</v>
      </c>
      <c r="B209">
        <v>781479705</v>
      </c>
      <c r="C209" s="14" t="s">
        <v>154</v>
      </c>
      <c r="D209" t="s">
        <v>8</v>
      </c>
      <c r="E209">
        <v>18.234</v>
      </c>
      <c r="F209" s="18"/>
      <c r="G209" s="3">
        <f t="shared" si="3"/>
        <v>0</v>
      </c>
    </row>
    <row r="210" spans="3:6" ht="15">
      <c r="C210" s="14" t="s">
        <v>62</v>
      </c>
      <c r="E210">
        <v>1.8</v>
      </c>
      <c r="F210" s="8"/>
    </row>
    <row r="211" spans="3:6" ht="15">
      <c r="C211" s="14" t="s">
        <v>63</v>
      </c>
      <c r="E211">
        <v>16.434</v>
      </c>
      <c r="F211" s="8"/>
    </row>
    <row r="212" spans="1:7" ht="15">
      <c r="A212">
        <v>84</v>
      </c>
      <c r="B212">
        <v>781491001</v>
      </c>
      <c r="C212" s="14" t="s">
        <v>155</v>
      </c>
      <c r="D212" t="s">
        <v>7</v>
      </c>
      <c r="E212">
        <v>5.4</v>
      </c>
      <c r="F212" s="18"/>
      <c r="G212" s="3">
        <f t="shared" si="3"/>
        <v>0</v>
      </c>
    </row>
    <row r="213" spans="3:6" ht="15">
      <c r="C213" s="14" t="s">
        <v>156</v>
      </c>
      <c r="E213">
        <v>5.4</v>
      </c>
      <c r="F213" s="8"/>
    </row>
    <row r="214" spans="1:7" ht="15">
      <c r="A214">
        <v>85</v>
      </c>
      <c r="B214">
        <v>3</v>
      </c>
      <c r="C214" s="14" t="s">
        <v>157</v>
      </c>
      <c r="D214" t="s">
        <v>8</v>
      </c>
      <c r="E214">
        <v>20.9691</v>
      </c>
      <c r="F214" s="18"/>
      <c r="G214" s="3">
        <f t="shared" si="3"/>
        <v>0</v>
      </c>
    </row>
    <row r="215" spans="3:6" ht="15">
      <c r="C215" s="14" t="s">
        <v>158</v>
      </c>
      <c r="F215" s="8"/>
    </row>
    <row r="216" spans="3:6" ht="15">
      <c r="C216" s="14" t="s">
        <v>159</v>
      </c>
      <c r="E216">
        <v>1.8</v>
      </c>
      <c r="F216" s="8"/>
    </row>
    <row r="217" spans="3:6" ht="15">
      <c r="C217" s="14" t="s">
        <v>160</v>
      </c>
      <c r="E217">
        <v>16.434</v>
      </c>
      <c r="F217" s="8"/>
    </row>
    <row r="218" spans="3:6" ht="15">
      <c r="C218" s="14" t="s">
        <v>161</v>
      </c>
      <c r="F218" s="8"/>
    </row>
    <row r="219" spans="3:6" ht="15">
      <c r="C219" s="14" t="s">
        <v>162</v>
      </c>
      <c r="E219">
        <v>20.9691</v>
      </c>
      <c r="F219" s="8"/>
    </row>
    <row r="220" spans="1:7" ht="15">
      <c r="A220">
        <v>86</v>
      </c>
      <c r="B220" t="s">
        <v>163</v>
      </c>
      <c r="C220" s="14" t="s">
        <v>164</v>
      </c>
      <c r="D220" t="s">
        <v>7</v>
      </c>
      <c r="E220">
        <v>6</v>
      </c>
      <c r="F220" s="18"/>
      <c r="G220" s="3">
        <f t="shared" si="3"/>
        <v>0</v>
      </c>
    </row>
    <row r="221" spans="1:7" ht="15">
      <c r="A221">
        <v>87</v>
      </c>
      <c r="B221">
        <v>998781202</v>
      </c>
      <c r="C221" s="14" t="s">
        <v>165</v>
      </c>
      <c r="D221" t="s">
        <v>73</v>
      </c>
      <c r="E221">
        <v>232.6851</v>
      </c>
      <c r="F221" s="18"/>
      <c r="G221" s="3">
        <f t="shared" si="3"/>
        <v>0</v>
      </c>
    </row>
    <row r="222" spans="1:6" ht="15">
      <c r="A222" s="4" t="s">
        <v>5</v>
      </c>
      <c r="B222" s="4">
        <v>783</v>
      </c>
      <c r="C222" s="17" t="s">
        <v>24</v>
      </c>
      <c r="D222" s="4"/>
      <c r="E222" s="4"/>
      <c r="F222" s="10"/>
    </row>
    <row r="223" spans="1:7" ht="15">
      <c r="A223">
        <v>88</v>
      </c>
      <c r="B223">
        <v>783112510</v>
      </c>
      <c r="C223" s="14" t="s">
        <v>166</v>
      </c>
      <c r="D223" t="s">
        <v>8</v>
      </c>
      <c r="E223">
        <v>5</v>
      </c>
      <c r="F223" s="18"/>
      <c r="G223" s="3">
        <f t="shared" si="3"/>
        <v>0</v>
      </c>
    </row>
    <row r="224" spans="3:6" ht="15">
      <c r="C224" s="14" t="s">
        <v>167</v>
      </c>
      <c r="E224">
        <v>2</v>
      </c>
      <c r="F224" s="8"/>
    </row>
    <row r="225" spans="3:6" ht="15">
      <c r="C225" s="14" t="s">
        <v>168</v>
      </c>
      <c r="E225">
        <v>3</v>
      </c>
      <c r="F225" s="8"/>
    </row>
    <row r="226" spans="1:7" ht="15">
      <c r="A226">
        <v>89</v>
      </c>
      <c r="B226">
        <v>783622900</v>
      </c>
      <c r="C226" s="14" t="s">
        <v>169</v>
      </c>
      <c r="D226" t="s">
        <v>8</v>
      </c>
      <c r="E226">
        <v>5.29</v>
      </c>
      <c r="F226" s="18"/>
      <c r="G226" s="3">
        <f t="shared" si="3"/>
        <v>0</v>
      </c>
    </row>
    <row r="227" spans="3:6" ht="15">
      <c r="C227" s="14" t="s">
        <v>170</v>
      </c>
      <c r="E227">
        <v>1.05</v>
      </c>
      <c r="F227" s="8"/>
    </row>
    <row r="228" spans="3:6" ht="15">
      <c r="C228" s="14" t="s">
        <v>171</v>
      </c>
      <c r="E228">
        <v>4.24</v>
      </c>
      <c r="F228" s="8"/>
    </row>
    <row r="229" spans="1:6" ht="15">
      <c r="A229" s="4" t="s">
        <v>5</v>
      </c>
      <c r="B229" s="4">
        <v>784</v>
      </c>
      <c r="C229" s="17" t="s">
        <v>172</v>
      </c>
      <c r="D229" s="4"/>
      <c r="E229" s="4"/>
      <c r="F229" s="10"/>
    </row>
    <row r="230" spans="1:7" ht="15">
      <c r="A230">
        <v>90</v>
      </c>
      <c r="B230">
        <v>784191101</v>
      </c>
      <c r="C230" s="14" t="s">
        <v>173</v>
      </c>
      <c r="D230" t="s">
        <v>8</v>
      </c>
      <c r="E230">
        <v>138.679</v>
      </c>
      <c r="F230" s="18"/>
      <c r="G230" s="3">
        <f t="shared" si="3"/>
        <v>0</v>
      </c>
    </row>
    <row r="231" spans="3:6" ht="15">
      <c r="C231" s="14" t="s">
        <v>174</v>
      </c>
      <c r="F231" s="8"/>
    </row>
    <row r="232" spans="3:6" ht="15">
      <c r="C232" s="14" t="s">
        <v>39</v>
      </c>
      <c r="E232">
        <v>19.345</v>
      </c>
      <c r="F232" s="8"/>
    </row>
    <row r="233" spans="3:6" ht="15">
      <c r="C233" s="14">
        <f>-(0.8*1.97*2+0.6*1.97+0.9*1.97)</f>
        <v>-6.106999999999999</v>
      </c>
      <c r="E233">
        <v>-6.107</v>
      </c>
      <c r="F233" s="8"/>
    </row>
    <row r="234" spans="3:6" ht="15">
      <c r="C234" s="14" t="s">
        <v>40</v>
      </c>
      <c r="E234">
        <v>40.8895</v>
      </c>
      <c r="F234" s="8"/>
    </row>
    <row r="235" spans="3:6" ht="15">
      <c r="C235" s="14">
        <f>-(0.8*1.97+1.5*1.5)</f>
        <v>-3.826</v>
      </c>
      <c r="E235">
        <v>-3.826</v>
      </c>
      <c r="F235" s="8"/>
    </row>
    <row r="236" spans="3:6" ht="15">
      <c r="C236" s="14">
        <f>-(3*0.6)</f>
        <v>-1.7999999999999998</v>
      </c>
      <c r="E236">
        <v>-1.8</v>
      </c>
      <c r="F236" s="8"/>
    </row>
    <row r="237" spans="3:6" ht="15">
      <c r="C237" s="14" t="s">
        <v>41</v>
      </c>
      <c r="E237">
        <v>47.7</v>
      </c>
      <c r="F237" s="8"/>
    </row>
    <row r="238" spans="3:6" ht="15">
      <c r="C238" s="14">
        <f>-(0.8*1.97+1.77*1.48+0.87*2.33+0.895*1.48)</f>
        <v>-7.547300000000001</v>
      </c>
      <c r="E238">
        <v>-7.5473</v>
      </c>
      <c r="F238" s="8"/>
    </row>
    <row r="239" spans="3:6" ht="15">
      <c r="C239" s="14" t="s">
        <v>42</v>
      </c>
      <c r="E239">
        <v>7.2148</v>
      </c>
      <c r="F239" s="8"/>
    </row>
    <row r="240" spans="3:6" ht="15">
      <c r="C240" s="14">
        <f>-(0.6*0.2)</f>
        <v>-0.12</v>
      </c>
      <c r="E240">
        <v>-0.12</v>
      </c>
      <c r="F240" s="8"/>
    </row>
    <row r="241" spans="3:6" ht="15">
      <c r="C241" s="14" t="s">
        <v>175</v>
      </c>
      <c r="F241" s="8"/>
    </row>
    <row r="242" spans="3:6" ht="15">
      <c r="C242" s="14" t="s">
        <v>34</v>
      </c>
      <c r="E242">
        <v>3.26</v>
      </c>
      <c r="F242" s="8"/>
    </row>
    <row r="243" spans="3:6" ht="15">
      <c r="C243" s="14" t="s">
        <v>35</v>
      </c>
      <c r="E243">
        <v>5.852</v>
      </c>
      <c r="F243" s="8"/>
    </row>
    <row r="244" spans="3:6" ht="15">
      <c r="C244" s="14" t="s">
        <v>36</v>
      </c>
      <c r="E244">
        <v>13.882</v>
      </c>
      <c r="F244" s="8"/>
    </row>
    <row r="245" spans="3:6" ht="15">
      <c r="C245" s="14" t="s">
        <v>37</v>
      </c>
      <c r="E245">
        <v>19.936</v>
      </c>
      <c r="F245" s="8"/>
    </row>
    <row r="246" spans="1:7" ht="15">
      <c r="A246">
        <v>91</v>
      </c>
      <c r="B246">
        <v>784195112</v>
      </c>
      <c r="C246" s="14" t="s">
        <v>176</v>
      </c>
      <c r="D246" t="s">
        <v>8</v>
      </c>
      <c r="E246">
        <v>138.679</v>
      </c>
      <c r="F246" s="18"/>
      <c r="G246" s="3">
        <f t="shared" si="3"/>
        <v>0</v>
      </c>
    </row>
    <row r="247" spans="3:6" ht="15">
      <c r="C247" s="14" t="s">
        <v>174</v>
      </c>
      <c r="F247" s="8"/>
    </row>
    <row r="248" spans="3:6" ht="15">
      <c r="C248" s="14" t="s">
        <v>39</v>
      </c>
      <c r="E248">
        <v>19.345</v>
      </c>
      <c r="F248" s="8"/>
    </row>
    <row r="249" spans="3:6" ht="15">
      <c r="C249" s="14">
        <f>-(0.8*1.97*2+0.6*1.97+0.9*1.97)</f>
        <v>-6.106999999999999</v>
      </c>
      <c r="E249">
        <v>-6.107</v>
      </c>
      <c r="F249" s="8"/>
    </row>
    <row r="250" spans="3:6" ht="15">
      <c r="C250" s="14" t="s">
        <v>40</v>
      </c>
      <c r="E250">
        <v>40.8895</v>
      </c>
      <c r="F250" s="8"/>
    </row>
    <row r="251" spans="3:6" ht="15">
      <c r="C251" s="14">
        <f>-(0.8*1.97+1.5*1.5)</f>
        <v>-3.826</v>
      </c>
      <c r="E251">
        <v>-3.826</v>
      </c>
      <c r="F251" s="8"/>
    </row>
    <row r="252" spans="3:6" ht="15">
      <c r="C252" s="14">
        <f>-(3*0.6)</f>
        <v>-1.7999999999999998</v>
      </c>
      <c r="E252">
        <v>-1.8</v>
      </c>
      <c r="F252" s="8"/>
    </row>
    <row r="253" spans="3:6" ht="15">
      <c r="C253" s="14" t="s">
        <v>41</v>
      </c>
      <c r="E253">
        <v>47.7</v>
      </c>
      <c r="F253" s="8"/>
    </row>
    <row r="254" spans="3:6" ht="15">
      <c r="C254" s="14">
        <f>-(0.8*1.97+1.77*1.48+0.87*2.33+0.895*1.48)</f>
        <v>-7.547300000000001</v>
      </c>
      <c r="E254">
        <v>-7.5473</v>
      </c>
      <c r="F254" s="8"/>
    </row>
    <row r="255" spans="3:6" ht="15">
      <c r="C255" s="14" t="s">
        <v>42</v>
      </c>
      <c r="E255">
        <v>7.2148</v>
      </c>
      <c r="F255" s="8"/>
    </row>
    <row r="256" spans="3:6" ht="15">
      <c r="C256" s="14">
        <f>-(0.6*0.2)</f>
        <v>-0.12</v>
      </c>
      <c r="E256">
        <v>-0.12</v>
      </c>
      <c r="F256" s="8"/>
    </row>
    <row r="257" spans="3:6" ht="15">
      <c r="C257" s="14" t="s">
        <v>175</v>
      </c>
      <c r="F257" s="8"/>
    </row>
    <row r="258" spans="3:6" ht="15">
      <c r="C258" s="14" t="s">
        <v>34</v>
      </c>
      <c r="E258">
        <v>3.26</v>
      </c>
      <c r="F258" s="8"/>
    </row>
    <row r="259" spans="3:6" ht="15">
      <c r="C259" s="14" t="s">
        <v>35</v>
      </c>
      <c r="E259">
        <v>5.852</v>
      </c>
      <c r="F259" s="8"/>
    </row>
    <row r="260" spans="3:6" ht="15">
      <c r="C260" s="14" t="s">
        <v>36</v>
      </c>
      <c r="E260">
        <v>13.882</v>
      </c>
      <c r="F260" s="8"/>
    </row>
    <row r="261" spans="3:6" ht="15">
      <c r="C261" s="14" t="s">
        <v>37</v>
      </c>
      <c r="E261">
        <v>19.936</v>
      </c>
      <c r="F261" s="8"/>
    </row>
    <row r="262" spans="1:7" ht="15">
      <c r="A262">
        <v>92</v>
      </c>
      <c r="B262">
        <v>784011111</v>
      </c>
      <c r="C262" s="14" t="s">
        <v>177</v>
      </c>
      <c r="D262" t="s">
        <v>8</v>
      </c>
      <c r="E262">
        <v>138.679</v>
      </c>
      <c r="F262" s="18"/>
      <c r="G262" s="3">
        <f t="shared" si="3"/>
        <v>0</v>
      </c>
    </row>
    <row r="263" spans="3:6" ht="15">
      <c r="C263" s="14" t="s">
        <v>174</v>
      </c>
      <c r="F263" s="8"/>
    </row>
    <row r="264" spans="3:6" ht="15">
      <c r="C264" s="14" t="s">
        <v>39</v>
      </c>
      <c r="E264">
        <v>19.345</v>
      </c>
      <c r="F264" s="8"/>
    </row>
    <row r="265" spans="3:6" ht="15">
      <c r="C265" s="14">
        <f>-(0.8*1.97*2+0.6*1.97+0.9*1.97)</f>
        <v>-6.106999999999999</v>
      </c>
      <c r="E265">
        <v>-6.107</v>
      </c>
      <c r="F265" s="8"/>
    </row>
    <row r="266" spans="3:6" ht="15">
      <c r="C266" s="14" t="s">
        <v>40</v>
      </c>
      <c r="E266">
        <v>40.8895</v>
      </c>
      <c r="F266" s="8"/>
    </row>
    <row r="267" spans="3:6" ht="15">
      <c r="C267" s="14">
        <f>-(0.8*1.97+1.5*1.5)</f>
        <v>-3.826</v>
      </c>
      <c r="E267">
        <v>-3.826</v>
      </c>
      <c r="F267" s="8"/>
    </row>
    <row r="268" spans="3:6" ht="15">
      <c r="C268" s="14">
        <f>-(3*0.6)</f>
        <v>-1.7999999999999998</v>
      </c>
      <c r="E268">
        <v>-1.8</v>
      </c>
      <c r="F268" s="8"/>
    </row>
    <row r="269" spans="3:6" ht="15">
      <c r="C269" s="14" t="s">
        <v>41</v>
      </c>
      <c r="E269">
        <v>47.7</v>
      </c>
      <c r="F269" s="8"/>
    </row>
    <row r="270" spans="3:6" ht="15">
      <c r="C270" s="14">
        <f>-(0.8*1.97+1.77*1.48+0.87*2.33+0.895*1.48)</f>
        <v>-7.547300000000001</v>
      </c>
      <c r="E270">
        <v>-7.5473</v>
      </c>
      <c r="F270" s="8"/>
    </row>
    <row r="271" spans="3:6" ht="15">
      <c r="C271" s="14" t="s">
        <v>42</v>
      </c>
      <c r="E271">
        <v>7.2148</v>
      </c>
      <c r="F271" s="8"/>
    </row>
    <row r="272" spans="3:6" ht="15">
      <c r="C272" s="14">
        <f>-(0.6*0.2)</f>
        <v>-0.12</v>
      </c>
      <c r="E272">
        <v>-0.12</v>
      </c>
      <c r="F272" s="8"/>
    </row>
    <row r="273" spans="3:6" ht="15">
      <c r="C273" s="14" t="s">
        <v>175</v>
      </c>
      <c r="F273" s="8"/>
    </row>
    <row r="274" spans="3:6" ht="15">
      <c r="C274" s="14" t="s">
        <v>34</v>
      </c>
      <c r="E274">
        <v>3.26</v>
      </c>
      <c r="F274" s="8"/>
    </row>
    <row r="275" spans="3:6" ht="15">
      <c r="C275" s="14" t="s">
        <v>35</v>
      </c>
      <c r="E275">
        <v>5.852</v>
      </c>
      <c r="F275" s="8"/>
    </row>
    <row r="276" spans="3:6" ht="15">
      <c r="C276" s="14" t="s">
        <v>36</v>
      </c>
      <c r="E276">
        <v>13.882</v>
      </c>
      <c r="F276" s="8"/>
    </row>
    <row r="277" spans="3:6" ht="15">
      <c r="C277" s="14" t="s">
        <v>37</v>
      </c>
      <c r="E277">
        <v>19.936</v>
      </c>
      <c r="F277" s="8"/>
    </row>
    <row r="278" spans="1:7" ht="15">
      <c r="A278">
        <v>93</v>
      </c>
      <c r="B278">
        <v>784011222</v>
      </c>
      <c r="C278" s="14" t="s">
        <v>178</v>
      </c>
      <c r="D278" t="s">
        <v>8</v>
      </c>
      <c r="E278">
        <v>42.93</v>
      </c>
      <c r="F278" s="18"/>
      <c r="G278" s="3">
        <f aca="true" t="shared" si="4" ref="G278:G317">E278*F278</f>
        <v>0</v>
      </c>
    </row>
    <row r="279" spans="3:6" ht="15">
      <c r="C279" s="14" t="s">
        <v>34</v>
      </c>
      <c r="E279">
        <v>3.26</v>
      </c>
      <c r="F279" s="8"/>
    </row>
    <row r="280" spans="3:6" ht="15">
      <c r="C280" s="14" t="s">
        <v>35</v>
      </c>
      <c r="E280">
        <v>5.852</v>
      </c>
      <c r="F280" s="8"/>
    </row>
    <row r="281" spans="3:6" ht="15">
      <c r="C281" s="14" t="s">
        <v>36</v>
      </c>
      <c r="E281">
        <v>13.882</v>
      </c>
      <c r="F281" s="8"/>
    </row>
    <row r="282" spans="3:6" ht="15">
      <c r="C282" s="14" t="s">
        <v>37</v>
      </c>
      <c r="E282">
        <v>19.936</v>
      </c>
      <c r="F282" s="8"/>
    </row>
    <row r="283" spans="1:6" ht="15">
      <c r="A283" s="4" t="s">
        <v>5</v>
      </c>
      <c r="B283" s="4" t="s">
        <v>179</v>
      </c>
      <c r="C283" s="17" t="s">
        <v>180</v>
      </c>
      <c r="D283" s="4"/>
      <c r="E283" s="4"/>
      <c r="F283" s="10"/>
    </row>
    <row r="284" spans="1:7" ht="15">
      <c r="A284">
        <v>94</v>
      </c>
      <c r="B284">
        <v>210110001</v>
      </c>
      <c r="C284" s="14" t="s">
        <v>181</v>
      </c>
      <c r="D284" t="s">
        <v>19</v>
      </c>
      <c r="E284">
        <v>6</v>
      </c>
      <c r="F284" s="18"/>
      <c r="G284" s="3">
        <f t="shared" si="4"/>
        <v>0</v>
      </c>
    </row>
    <row r="285" spans="1:7" ht="15">
      <c r="A285">
        <v>95</v>
      </c>
      <c r="B285">
        <v>210111011</v>
      </c>
      <c r="C285" s="14" t="s">
        <v>182</v>
      </c>
      <c r="D285" t="s">
        <v>19</v>
      </c>
      <c r="E285">
        <v>3</v>
      </c>
      <c r="F285" s="18"/>
      <c r="G285" s="3">
        <f t="shared" si="4"/>
        <v>0</v>
      </c>
    </row>
    <row r="286" spans="1:7" ht="28.8">
      <c r="A286">
        <v>96</v>
      </c>
      <c r="B286">
        <v>210800106</v>
      </c>
      <c r="C286" s="14" t="s">
        <v>183</v>
      </c>
      <c r="D286" t="s">
        <v>7</v>
      </c>
      <c r="E286">
        <v>17</v>
      </c>
      <c r="F286" s="18"/>
      <c r="G286" s="3">
        <f t="shared" si="4"/>
        <v>0</v>
      </c>
    </row>
    <row r="287" spans="1:7" ht="28.8">
      <c r="A287">
        <v>97</v>
      </c>
      <c r="B287">
        <v>210800127</v>
      </c>
      <c r="C287" s="14" t="s">
        <v>184</v>
      </c>
      <c r="D287" t="s">
        <v>7</v>
      </c>
      <c r="E287">
        <v>9</v>
      </c>
      <c r="F287" s="18"/>
      <c r="G287" s="3">
        <f t="shared" si="4"/>
        <v>0</v>
      </c>
    </row>
    <row r="288" spans="1:7" ht="15">
      <c r="A288">
        <v>98</v>
      </c>
      <c r="B288">
        <v>222260020</v>
      </c>
      <c r="C288" s="14" t="s">
        <v>185</v>
      </c>
      <c r="D288" t="s">
        <v>19</v>
      </c>
      <c r="E288">
        <v>4</v>
      </c>
      <c r="F288" s="18"/>
      <c r="G288" s="3">
        <f t="shared" si="4"/>
        <v>0</v>
      </c>
    </row>
    <row r="289" spans="1:7" ht="15">
      <c r="A289">
        <v>99</v>
      </c>
      <c r="B289">
        <v>650061611</v>
      </c>
      <c r="C289" s="14" t="s">
        <v>186</v>
      </c>
      <c r="D289" t="s">
        <v>19</v>
      </c>
      <c r="E289">
        <v>3</v>
      </c>
      <c r="F289" s="18"/>
      <c r="G289" s="3">
        <f t="shared" si="4"/>
        <v>0</v>
      </c>
    </row>
    <row r="290" spans="1:7" ht="15">
      <c r="A290">
        <v>100</v>
      </c>
      <c r="B290">
        <v>345875548</v>
      </c>
      <c r="C290" s="14" t="s">
        <v>187</v>
      </c>
      <c r="D290" t="s">
        <v>19</v>
      </c>
      <c r="E290">
        <v>1</v>
      </c>
      <c r="F290" s="18"/>
      <c r="G290" s="3">
        <f t="shared" si="4"/>
        <v>0</v>
      </c>
    </row>
    <row r="291" spans="1:7" ht="15">
      <c r="A291">
        <v>101</v>
      </c>
      <c r="B291">
        <v>354877</v>
      </c>
      <c r="C291" s="14" t="s">
        <v>188</v>
      </c>
      <c r="D291" t="s">
        <v>23</v>
      </c>
      <c r="E291">
        <v>1</v>
      </c>
      <c r="F291" s="18"/>
      <c r="G291" s="3">
        <f t="shared" si="4"/>
        <v>0</v>
      </c>
    </row>
    <row r="292" spans="1:7" ht="15">
      <c r="A292">
        <v>102</v>
      </c>
      <c r="B292">
        <v>34535400</v>
      </c>
      <c r="C292" s="14" t="s">
        <v>189</v>
      </c>
      <c r="D292" t="s">
        <v>19</v>
      </c>
      <c r="E292">
        <v>6</v>
      </c>
      <c r="F292" s="18"/>
      <c r="G292" s="3">
        <f t="shared" si="4"/>
        <v>0</v>
      </c>
    </row>
    <row r="293" spans="1:7" ht="15">
      <c r="A293">
        <v>103</v>
      </c>
      <c r="B293">
        <v>34536700</v>
      </c>
      <c r="C293" s="14" t="s">
        <v>190</v>
      </c>
      <c r="D293" t="s">
        <v>19</v>
      </c>
      <c r="E293">
        <v>7</v>
      </c>
      <c r="F293" s="18"/>
      <c r="G293" s="3">
        <f t="shared" si="4"/>
        <v>0</v>
      </c>
    </row>
    <row r="294" spans="1:7" ht="15">
      <c r="A294">
        <v>104</v>
      </c>
      <c r="B294">
        <v>34536705</v>
      </c>
      <c r="C294" s="14" t="s">
        <v>191</v>
      </c>
      <c r="D294" t="s">
        <v>19</v>
      </c>
      <c r="E294">
        <v>1</v>
      </c>
      <c r="F294" s="18"/>
      <c r="G294" s="3">
        <f t="shared" si="4"/>
        <v>0</v>
      </c>
    </row>
    <row r="295" spans="1:7" ht="15">
      <c r="A295">
        <v>105</v>
      </c>
      <c r="B295">
        <v>34551610</v>
      </c>
      <c r="C295" s="14" t="s">
        <v>192</v>
      </c>
      <c r="D295" t="s">
        <v>19</v>
      </c>
      <c r="E295">
        <v>3</v>
      </c>
      <c r="F295" s="18"/>
      <c r="G295" s="3">
        <f t="shared" si="4"/>
        <v>0</v>
      </c>
    </row>
    <row r="296" spans="1:7" ht="15">
      <c r="A296">
        <v>106</v>
      </c>
      <c r="B296">
        <v>357161612</v>
      </c>
      <c r="C296" s="14" t="s">
        <v>193</v>
      </c>
      <c r="D296" t="s">
        <v>19</v>
      </c>
      <c r="E296">
        <v>1</v>
      </c>
      <c r="F296" s="18"/>
      <c r="G296" s="3">
        <f t="shared" si="4"/>
        <v>0</v>
      </c>
    </row>
    <row r="297" spans="1:7" ht="15">
      <c r="A297">
        <v>107</v>
      </c>
      <c r="B297">
        <v>35822001015</v>
      </c>
      <c r="C297" s="14" t="s">
        <v>194</v>
      </c>
      <c r="D297" t="s">
        <v>19</v>
      </c>
      <c r="E297">
        <v>2</v>
      </c>
      <c r="F297" s="18"/>
      <c r="G297" s="3">
        <f t="shared" si="4"/>
        <v>0</v>
      </c>
    </row>
    <row r="298" spans="1:7" ht="15">
      <c r="A298">
        <v>108</v>
      </c>
      <c r="B298">
        <v>35822001016</v>
      </c>
      <c r="C298" s="14" t="s">
        <v>195</v>
      </c>
      <c r="D298" t="s">
        <v>19</v>
      </c>
      <c r="E298">
        <v>1</v>
      </c>
      <c r="F298" s="18"/>
      <c r="G298" s="3">
        <f t="shared" si="4"/>
        <v>0</v>
      </c>
    </row>
    <row r="299" spans="1:7" ht="15">
      <c r="A299">
        <v>109</v>
      </c>
      <c r="B299">
        <v>358890501</v>
      </c>
      <c r="C299" s="14" t="s">
        <v>196</v>
      </c>
      <c r="D299" t="s">
        <v>19</v>
      </c>
      <c r="E299">
        <v>1</v>
      </c>
      <c r="F299" s="18"/>
      <c r="G299" s="3">
        <f t="shared" si="4"/>
        <v>0</v>
      </c>
    </row>
    <row r="300" spans="1:6" ht="15">
      <c r="A300" s="4" t="s">
        <v>5</v>
      </c>
      <c r="B300" s="4" t="s">
        <v>197</v>
      </c>
      <c r="C300" s="17" t="s">
        <v>13</v>
      </c>
      <c r="D300" s="4"/>
      <c r="E300" s="4"/>
      <c r="F300" s="10"/>
    </row>
    <row r="301" spans="1:7" ht="15">
      <c r="A301">
        <v>110</v>
      </c>
      <c r="B301">
        <v>979086112</v>
      </c>
      <c r="C301" s="14" t="s">
        <v>198</v>
      </c>
      <c r="D301" t="s">
        <v>12</v>
      </c>
      <c r="E301">
        <v>2.34388</v>
      </c>
      <c r="F301" s="18"/>
      <c r="G301" s="3">
        <f t="shared" si="4"/>
        <v>0</v>
      </c>
    </row>
    <row r="302" spans="1:7" ht="15">
      <c r="A302">
        <v>111</v>
      </c>
      <c r="B302">
        <v>979011121</v>
      </c>
      <c r="C302" s="14" t="s">
        <v>199</v>
      </c>
      <c r="D302" t="s">
        <v>12</v>
      </c>
      <c r="E302">
        <v>2.34388</v>
      </c>
      <c r="F302" s="18"/>
      <c r="G302" s="3">
        <f t="shared" si="4"/>
        <v>0</v>
      </c>
    </row>
    <row r="303" spans="1:7" ht="15">
      <c r="A303">
        <v>112</v>
      </c>
      <c r="B303">
        <v>979011211</v>
      </c>
      <c r="C303" s="14" t="s">
        <v>200</v>
      </c>
      <c r="D303" t="s">
        <v>12</v>
      </c>
      <c r="E303">
        <v>2.34388</v>
      </c>
      <c r="F303" s="18"/>
      <c r="G303" s="3">
        <f t="shared" si="4"/>
        <v>0</v>
      </c>
    </row>
    <row r="304" spans="1:7" ht="15">
      <c r="A304">
        <v>113</v>
      </c>
      <c r="B304">
        <v>979081111</v>
      </c>
      <c r="C304" s="14" t="s">
        <v>14</v>
      </c>
      <c r="D304" t="s">
        <v>12</v>
      </c>
      <c r="E304">
        <v>2.34388</v>
      </c>
      <c r="F304" s="18"/>
      <c r="G304" s="3">
        <f t="shared" si="4"/>
        <v>0</v>
      </c>
    </row>
    <row r="305" spans="1:7" ht="15">
      <c r="A305">
        <v>114</v>
      </c>
      <c r="B305">
        <v>979081121</v>
      </c>
      <c r="C305" s="14" t="s">
        <v>15</v>
      </c>
      <c r="D305" t="s">
        <v>12</v>
      </c>
      <c r="E305">
        <v>46.87756</v>
      </c>
      <c r="F305" s="18"/>
      <c r="G305" s="3">
        <f t="shared" si="4"/>
        <v>0</v>
      </c>
    </row>
    <row r="306" spans="1:7" ht="15">
      <c r="A306">
        <v>115</v>
      </c>
      <c r="B306">
        <v>979082111</v>
      </c>
      <c r="C306" s="14" t="s">
        <v>16</v>
      </c>
      <c r="D306" t="s">
        <v>12</v>
      </c>
      <c r="E306">
        <v>2.34388</v>
      </c>
      <c r="F306" s="18"/>
      <c r="G306" s="3">
        <f t="shared" si="4"/>
        <v>0</v>
      </c>
    </row>
    <row r="307" spans="1:7" ht="15">
      <c r="A307">
        <v>116</v>
      </c>
      <c r="B307">
        <v>979082121</v>
      </c>
      <c r="C307" s="14" t="s">
        <v>17</v>
      </c>
      <c r="D307" t="s">
        <v>12</v>
      </c>
      <c r="E307">
        <v>7.03163</v>
      </c>
      <c r="F307" s="18"/>
      <c r="G307" s="3">
        <f t="shared" si="4"/>
        <v>0</v>
      </c>
    </row>
    <row r="308" spans="1:7" ht="15">
      <c r="A308">
        <v>117</v>
      </c>
      <c r="B308">
        <v>979990001</v>
      </c>
      <c r="C308" s="14" t="s">
        <v>18</v>
      </c>
      <c r="D308" t="s">
        <v>12</v>
      </c>
      <c r="E308">
        <v>2.34388</v>
      </c>
      <c r="F308" s="18"/>
      <c r="G308" s="3">
        <f t="shared" si="4"/>
        <v>0</v>
      </c>
    </row>
    <row r="309" spans="1:6" ht="15">
      <c r="A309" s="4" t="s">
        <v>5</v>
      </c>
      <c r="B309" s="4" t="s">
        <v>201</v>
      </c>
      <c r="C309" s="17" t="s">
        <v>202</v>
      </c>
      <c r="D309" s="4"/>
      <c r="E309" s="4"/>
      <c r="F309" s="10"/>
    </row>
    <row r="310" spans="1:7" ht="15">
      <c r="A310">
        <v>118</v>
      </c>
      <c r="B310" t="s">
        <v>227</v>
      </c>
      <c r="C310" s="14" t="s">
        <v>228</v>
      </c>
      <c r="D310" t="s">
        <v>205</v>
      </c>
      <c r="E310">
        <v>1</v>
      </c>
      <c r="F310" s="18"/>
      <c r="G310" s="3">
        <f t="shared" si="4"/>
        <v>0</v>
      </c>
    </row>
    <row r="311" spans="1:7" ht="15">
      <c r="A311">
        <v>119</v>
      </c>
      <c r="B311" t="s">
        <v>203</v>
      </c>
      <c r="C311" s="14" t="s">
        <v>204</v>
      </c>
      <c r="D311" t="s">
        <v>205</v>
      </c>
      <c r="E311">
        <v>1</v>
      </c>
      <c r="F311" s="18"/>
      <c r="G311" s="3">
        <f t="shared" si="4"/>
        <v>0</v>
      </c>
    </row>
    <row r="312" spans="1:7" ht="15">
      <c r="A312">
        <v>120</v>
      </c>
      <c r="B312" t="s">
        <v>206</v>
      </c>
      <c r="C312" s="14" t="s">
        <v>207</v>
      </c>
      <c r="D312" t="s">
        <v>205</v>
      </c>
      <c r="E312">
        <v>1</v>
      </c>
      <c r="F312" s="18"/>
      <c r="G312" s="3">
        <f t="shared" si="4"/>
        <v>0</v>
      </c>
    </row>
    <row r="313" spans="1:7" ht="15">
      <c r="A313">
        <v>121</v>
      </c>
      <c r="B313" t="s">
        <v>229</v>
      </c>
      <c r="C313" s="14" t="s">
        <v>230</v>
      </c>
      <c r="D313" t="s">
        <v>205</v>
      </c>
      <c r="E313">
        <v>1</v>
      </c>
      <c r="F313" s="18"/>
      <c r="G313" s="3">
        <f t="shared" si="4"/>
        <v>0</v>
      </c>
    </row>
    <row r="314" spans="1:7" ht="15">
      <c r="A314">
        <v>122</v>
      </c>
      <c r="B314">
        <v>144854</v>
      </c>
      <c r="C314" s="14" t="s">
        <v>231</v>
      </c>
      <c r="D314" t="s">
        <v>205</v>
      </c>
      <c r="E314">
        <v>1</v>
      </c>
      <c r="F314" s="18"/>
      <c r="G314" s="3">
        <f t="shared" si="4"/>
        <v>0</v>
      </c>
    </row>
    <row r="315" spans="1:7" ht="15">
      <c r="A315">
        <v>123</v>
      </c>
      <c r="B315">
        <v>41477</v>
      </c>
      <c r="C315" s="14" t="s">
        <v>232</v>
      </c>
      <c r="D315" t="s">
        <v>205</v>
      </c>
      <c r="E315">
        <v>1</v>
      </c>
      <c r="F315" s="18"/>
      <c r="G315" s="3">
        <f t="shared" si="4"/>
        <v>0</v>
      </c>
    </row>
    <row r="316" spans="1:7" ht="15">
      <c r="A316">
        <v>124</v>
      </c>
      <c r="B316">
        <v>4211</v>
      </c>
      <c r="C316" s="14" t="s">
        <v>233</v>
      </c>
      <c r="D316" t="s">
        <v>205</v>
      </c>
      <c r="E316">
        <v>1</v>
      </c>
      <c r="F316" s="18"/>
      <c r="G316" s="3">
        <f t="shared" si="4"/>
        <v>0</v>
      </c>
    </row>
    <row r="317" spans="1:7" ht="15">
      <c r="A317">
        <v>125</v>
      </c>
      <c r="B317">
        <v>51444</v>
      </c>
      <c r="C317" s="14" t="s">
        <v>234</v>
      </c>
      <c r="D317" t="s">
        <v>205</v>
      </c>
      <c r="E317">
        <v>1</v>
      </c>
      <c r="F317" s="18"/>
      <c r="G317" s="3">
        <f t="shared" si="4"/>
        <v>0</v>
      </c>
    </row>
  </sheetData>
  <autoFilter ref="A12:G317"/>
  <mergeCells count="2">
    <mergeCell ref="A10:C10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2021-12-08T09:52:51Z</dcterms:modified>
  <cp:category/>
  <cp:version/>
  <cp:contentType/>
  <cp:contentStatus/>
</cp:coreProperties>
</file>