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5416" yWindow="65416" windowWidth="29040" windowHeight="15840" activeTab="0"/>
  </bookViews>
  <sheets>
    <sheet name="List1" sheetId="1" r:id="rId1"/>
  </sheets>
  <definedNames>
    <definedName name="_xlnm._FilterDatabase" localSheetId="0" hidden="1">'List1'!$A$13:$G$238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<sst xmlns="http://schemas.openxmlformats.org/spreadsheetml/2006/main" count="346" uniqueCount="177">
  <si>
    <t>Rozpočet:</t>
  </si>
  <si>
    <t>Objednatel:</t>
  </si>
  <si>
    <t>Město Krnov</t>
  </si>
  <si>
    <t>IČO:</t>
  </si>
  <si>
    <t>00296139</t>
  </si>
  <si>
    <t>Hlavní náměsti 96/1</t>
  </si>
  <si>
    <t>DIČ:</t>
  </si>
  <si>
    <t>CZ00296139</t>
  </si>
  <si>
    <t>79401</t>
  </si>
  <si>
    <t>Krnov</t>
  </si>
  <si>
    <t>Zhotovitel:</t>
  </si>
  <si>
    <t>Cena celkem bez DPH</t>
  </si>
  <si>
    <t>Díl:</t>
  </si>
  <si>
    <t>m2</t>
  </si>
  <si>
    <t>m</t>
  </si>
  <si>
    <t>t</t>
  </si>
  <si>
    <t>Příplatek k odvozu za každý další 1 km</t>
  </si>
  <si>
    <t>kg</t>
  </si>
  <si>
    <t>D96</t>
  </si>
  <si>
    <t>Přesuny suti a vybouraných hmot</t>
  </si>
  <si>
    <t>Nakládání nebo překládání suti a vybouraných hmot</t>
  </si>
  <si>
    <t>Staveništní přesun hmot</t>
  </si>
  <si>
    <t>Svislé a kompletní konstrukce</t>
  </si>
  <si>
    <t>kus</t>
  </si>
  <si>
    <t>Úpravy povrchů vnitřní</t>
  </si>
  <si>
    <t>Zakrývání výplní vnitřních otvorů</t>
  </si>
  <si>
    <t>Dokončovací konstrukce na pozemních stavbách</t>
  </si>
  <si>
    <t>Vyčištění budov o výšce podlaží do 4 m</t>
  </si>
  <si>
    <t>952977119R00</t>
  </si>
  <si>
    <t>Průběžné čištění společných prostor - zametení</t>
  </si>
  <si>
    <t>hod</t>
  </si>
  <si>
    <t>Bourání konstrukcí</t>
  </si>
  <si>
    <t>Vyvěšení dřevěných dveřních křídel pl. do 2 m2</t>
  </si>
  <si>
    <t>Otlučení omítek vnitřních vápenných stropů do 10 %</t>
  </si>
  <si>
    <t>Otlučení omítek vnitřních stěn v rozsahu do 10 %</t>
  </si>
  <si>
    <t>Odsekání vnitřních obkladů stěn do 1 m2</t>
  </si>
  <si>
    <t>Přesun hmot pro opravy a údržbu do výšky 25 m</t>
  </si>
  <si>
    <t>%</t>
  </si>
  <si>
    <t>Konstrukce truhlářské</t>
  </si>
  <si>
    <t>Montáž dveří do zárubně,otevíravých 1kř.do 0,8 m</t>
  </si>
  <si>
    <t>D+M Odsavač par bílý 630W</t>
  </si>
  <si>
    <t>kpl</t>
  </si>
  <si>
    <t>766877115R00</t>
  </si>
  <si>
    <t>Dveře vnitřní hladké plné 1kř. 80x197 bílé včetně kování</t>
  </si>
  <si>
    <t>Přesun hmot pro truhlářské konstr., výšky do 12 m</t>
  </si>
  <si>
    <t>Podlahy povlakové</t>
  </si>
  <si>
    <t>Přesun hmot pro podlahy povlakové, výšky do 6 m</t>
  </si>
  <si>
    <t>Obklady keramické</t>
  </si>
  <si>
    <t>Příplatek k obkladu stěn za plochu do 10 m2 jedntl</t>
  </si>
  <si>
    <t>Obklad vnitřní stěn keramický, do tmele, 30x30 cm weberfor profiflex (lep),webercolor perfect (sp)</t>
  </si>
  <si>
    <t>Přípl.za spárovací hmotu-plošně,keram.vnitř.obklad</t>
  </si>
  <si>
    <t>Keramický obklad 30x30 - předpoklad ceny 450Kč/m2</t>
  </si>
  <si>
    <t>Přesun hmot pro obklady keramické, výšky do 12 m</t>
  </si>
  <si>
    <t>Nátěry</t>
  </si>
  <si>
    <t>Nátěr syntet. potrubí do DN 50 mm  Z+2x +1x email</t>
  </si>
  <si>
    <t>Nátěr syntetický kov. konstr. 2x + 1x email + tmel</t>
  </si>
  <si>
    <t>Malby</t>
  </si>
  <si>
    <t>Penetrace podkladu univerzální Primalex 1x</t>
  </si>
  <si>
    <t>Oprášení/ometení podkladu</t>
  </si>
  <si>
    <t>Zakrytí podlah včetně papírové lepenky</t>
  </si>
  <si>
    <t>M21</t>
  </si>
  <si>
    <t>Elektromontáže</t>
  </si>
  <si>
    <t>Ukončení vodičů v rozvaděči + zapojení do 2,5 mm2</t>
  </si>
  <si>
    <t>Ukončení vodičů v rozvaděči + zapojení do 6 mm2</t>
  </si>
  <si>
    <t>Spínač nástěnný jednopól.- řaz. 1, obyč.prostředí</t>
  </si>
  <si>
    <t>Zásuvka domovní zapuštěná - provedení 2P+PE včetně dodávky zásuvky a rámečku</t>
  </si>
  <si>
    <t>Zásuvka domovní zapuštěná - provedení 2x (2P+PE) včetně dodávky zásuvky s natočenou dutin.a rámečku</t>
  </si>
  <si>
    <t>Jistič jednopólový do 25 A se zapojením</t>
  </si>
  <si>
    <t>Svítidlo žárovkové stropní přisazené, 1 zdroj</t>
  </si>
  <si>
    <t>Vodič CYY 6 mm2 uložený pod omítkou</t>
  </si>
  <si>
    <t>Vodič H07V-K (CYA)  6 mm2 uložený v rozvaděčích</t>
  </si>
  <si>
    <t>Kabel CYKY 750 V 3x1,5 mm2 uložený pod omítkou včetně dodávky kabelu</t>
  </si>
  <si>
    <t>Kabel CYKY 750 V 3x2,5 mm2 uložený pod omítkou včetně dodávky kabelu</t>
  </si>
  <si>
    <t>Krabice KU 68 pod omítku + vysekání</t>
  </si>
  <si>
    <t>Montáž chrániče proudového dvoupólového do 25 A</t>
  </si>
  <si>
    <t xml:space="preserve">Demontáž stávající elektroinstalace </t>
  </si>
  <si>
    <t xml:space="preserve">Revize </t>
  </si>
  <si>
    <t>Vodič silový pevné uložení CYY 6,0 mm2</t>
  </si>
  <si>
    <t>Vodič silový pevné uložení CYA 6,00 mm2</t>
  </si>
  <si>
    <t>Strojek spínače 1pólového Tango 3558-A01340 řaz.1</t>
  </si>
  <si>
    <t>Kryt spínače Tango 3558A-A651</t>
  </si>
  <si>
    <t>Rámeček pro spínače a zásuvky Tango 3901A-B10</t>
  </si>
  <si>
    <t>Lišta upevňovací   6035-84</t>
  </si>
  <si>
    <t>Krabice univerzální z PH  KU 68</t>
  </si>
  <si>
    <t>348147770R</t>
  </si>
  <si>
    <t>Svítidlo žárovkové 60W včetně žárovky</t>
  </si>
  <si>
    <t>Jistič do 80 A 1 pól. charakteristika B, LTN-10B-1</t>
  </si>
  <si>
    <t>Jistič do 80 A 1 pól. charakteristika B, LTN-13B-1</t>
  </si>
  <si>
    <t>Proudový chránič PF6-25/2/0,03 na DIN lištu</t>
  </si>
  <si>
    <t>Sádra stavební bilá         5 kg           bal.</t>
  </si>
  <si>
    <t>Odvoz suti a vybour. hmot na skládku do 1 km</t>
  </si>
  <si>
    <t>Vnitrostaveništní doprava suti do 10 m</t>
  </si>
  <si>
    <t>Příplatek k vnitrost. dopravě suti za dalších 5 m</t>
  </si>
  <si>
    <t>Poplatek za skládku stavební suti</t>
  </si>
  <si>
    <t>ON</t>
  </si>
  <si>
    <t>Ostatní náklady</t>
  </si>
  <si>
    <t>005121 R</t>
  </si>
  <si>
    <t>Zařízení staveniště</t>
  </si>
  <si>
    <t>Soubor</t>
  </si>
  <si>
    <t>005122 R</t>
  </si>
  <si>
    <t>Provozní vlivy</t>
  </si>
  <si>
    <t>005211080R</t>
  </si>
  <si>
    <t xml:space="preserve">Bezpečnostní a hygienická opatření na staveništi </t>
  </si>
  <si>
    <t>00523  R</t>
  </si>
  <si>
    <t>Zkoušky a revize</t>
  </si>
  <si>
    <t>Vzorkování dlažeb, obkladů, pvc, kuchyň linky</t>
  </si>
  <si>
    <t>Průběžný úklid společných prostor</t>
  </si>
  <si>
    <t>Mimostaveništní doprava materiálu</t>
  </si>
  <si>
    <t xml:space="preserve">Fotodokumentace </t>
  </si>
  <si>
    <t>P.č.</t>
  </si>
  <si>
    <t>Číslo položky</t>
  </si>
  <si>
    <t>Název položky</t>
  </si>
  <si>
    <t>MJ</t>
  </si>
  <si>
    <t>Množství</t>
  </si>
  <si>
    <t>Cena / MJ</t>
  </si>
  <si>
    <t>Celkem</t>
  </si>
  <si>
    <t xml:space="preserve">Odstranění maleb omytím v místnosti H do 3,8 m </t>
  </si>
  <si>
    <t>Průraz zdivem v cihlové zdi tloušťky 15 cm plochy do 0,025 m2</t>
  </si>
  <si>
    <t>Začátek provozního součtu</t>
  </si>
  <si>
    <t>Konec provozního součtu</t>
  </si>
  <si>
    <t>Nátěr olejový OK "A" 2x + 1x email</t>
  </si>
  <si>
    <t>Usazení rozvaděče ER 1.0 +1.1(bez zednických prací</t>
  </si>
  <si>
    <t>357377061R</t>
  </si>
  <si>
    <t>ELEKTRICKÝ ROZVADĚČ 12T NÁSTĚNNÝ</t>
  </si>
  <si>
    <t>Jistič do 80 A 1 pól. charakteristika B, LTN-16B-1</t>
  </si>
  <si>
    <t>Cena celkem vč. DPH 15%</t>
  </si>
  <si>
    <t>Vyrovnání povrchu zdiva maltou tl.do 3 cm</t>
  </si>
  <si>
    <t>Oprava váp.omítek stropů do 10% plochy - štukových po provedení rozvodů elektro</t>
  </si>
  <si>
    <t>Předsíň : 1,7*1,4</t>
  </si>
  <si>
    <t>Chodba : 1,8*2,9</t>
  </si>
  <si>
    <t>Kuchyně : 2,5*2,7</t>
  </si>
  <si>
    <t>Pokoj 1 : 4,1*3,9</t>
  </si>
  <si>
    <t>Koupelna : 1,8*2,3</t>
  </si>
  <si>
    <t>Oprava vápen.omítek stěn do 10 % pl. - štukových po provedení rozvodů elektro</t>
  </si>
  <si>
    <t>Předsíň : (1,7*2+1,4*2)*2,7</t>
  </si>
  <si>
    <t>Chodba : (2,9*2+1,8*2)*2,7</t>
  </si>
  <si>
    <t>Kuchyň : (2,5*2+2,7*2)*2,7</t>
  </si>
  <si>
    <t>Koupelna : (1,8*2,3)*0,9</t>
  </si>
  <si>
    <t>Pokoj 1 : (4,1*2+3,9*2)*2,7</t>
  </si>
  <si>
    <t>Frézování drážky do 30x30 mm, zdivo, beton</t>
  </si>
  <si>
    <t>Dodávka nových polic - laminát - sklad,cca 100x40cm včetně konzol</t>
  </si>
  <si>
    <t>Vystěhování bytu - kuchyň. linka, skříň včetně odvozu a poplatku za skládku</t>
  </si>
  <si>
    <t>766872840R00</t>
  </si>
  <si>
    <t>D+M nových dveří špíze a skříně - laminát bílá včetně madla</t>
  </si>
  <si>
    <t>D+M Kuchyňské linky atyp DL=1800mm</t>
  </si>
  <si>
    <t>Lamino barvy dle požadavku invesotra, hrany ABS, : 1,8</t>
  </si>
  <si>
    <t xml:space="preserve">dolní i horní skříňky, dřez s nástěnnou baterií, : </t>
  </si>
  <si>
    <t xml:space="preserve">výškově stavitelné nožky se soklovou lištou. : </t>
  </si>
  <si>
    <t xml:space="preserve">- pracovní deska vysokotlaký HPL tl. 38mm, korpus tl. min. 18mm : </t>
  </si>
  <si>
    <t xml:space="preserve">- v horní části skříněk počítat s digestoří : </t>
  </si>
  <si>
    <t xml:space="preserve">- obkladový panel i pracovní deska v dekoru dřeva (bez rohové lišty) /transparentní tmel : </t>
  </si>
  <si>
    <t xml:space="preserve">- dvířka i šuplíky osadit kvalitním systémem pro tlumení : </t>
  </si>
  <si>
    <t xml:space="preserve">- zápustné úchyty po celé délce hrany : </t>
  </si>
  <si>
    <t xml:space="preserve">- osvětlení led páskem v zafrézované AL liště : </t>
  </si>
  <si>
    <t xml:space="preserve">- nerezový dřez (chromnikl) s odkapem 635x500mm (dřez 340x420x160mm) : </t>
  </si>
  <si>
    <t xml:space="preserve">- pod dřezem prostor pro uzavřené nádoby na tříděný odpad : </t>
  </si>
  <si>
    <t xml:space="preserve">- dřezová baterie nástěnná otočná chrom : </t>
  </si>
  <si>
    <t>Napuštění povlakových podlah pastou</t>
  </si>
  <si>
    <t>0,6*0,6*2</t>
  </si>
  <si>
    <t>0,4*0,6*2</t>
  </si>
  <si>
    <t>(0,8+2*2,1)*(0,15+0,05*2)*4</t>
  </si>
  <si>
    <t xml:space="preserve">Strop : </t>
  </si>
  <si>
    <t xml:space="preserve">Stěny : </t>
  </si>
  <si>
    <t>Malba Primalex Standard, bílá, bez penetrace, 2 x</t>
  </si>
  <si>
    <t>Kabel CYKY 750 V 5x2,5 mm2 uložený pod omítkou včetně dodávky kabelu</t>
  </si>
  <si>
    <t>Jistič S203M-B16, 3pólový, 16A/B, 10kA</t>
  </si>
  <si>
    <t>Svislá doprava suti a vybour. hmot za 2.NP nošením</t>
  </si>
  <si>
    <t>Přípl.k svislé dopr.suti za každé další NP nošením</t>
  </si>
  <si>
    <t>Rekonstrukce bytu - Hlubčická 26 byt č.46</t>
  </si>
  <si>
    <t>Kuchyně : 2,3*0,6+(0,8+0,6)*1,0</t>
  </si>
  <si>
    <t>1,8*1,8</t>
  </si>
  <si>
    <t>0,9*2,4</t>
  </si>
  <si>
    <t>21</t>
  </si>
  <si>
    <t>Vysávání podlah prům.vysavačem pod povlak.podlahy</t>
  </si>
  <si>
    <t>Oprava obkladů z obkladaček porovin. 300x200 po elektro rozvodech</t>
  </si>
  <si>
    <t xml:space="preserve">  Kuchyně : 2,3*0,6+(0,8+0,6)*1,0</t>
  </si>
  <si>
    <t>2,78*1,15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</si>
</sst>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 CE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4" fillId="0" borderId="0" xfId="0" applyFont="1"/>
    <xf numFmtId="164" fontId="0" fillId="0" borderId="0" xfId="0" applyNumberFormat="1"/>
    <xf numFmtId="164" fontId="0" fillId="0" borderId="0" xfId="0" applyNumberFormat="1" applyFill="1"/>
    <xf numFmtId="0" fontId="2" fillId="0" borderId="0" xfId="0" applyNumberFormat="1" applyFont="1"/>
    <xf numFmtId="0" fontId="0" fillId="0" borderId="0" xfId="0" applyNumberFormat="1"/>
    <xf numFmtId="0" fontId="0" fillId="2" borderId="0" xfId="0" applyFill="1"/>
    <xf numFmtId="0" fontId="0" fillId="2" borderId="0" xfId="0" applyNumberFormat="1" applyFill="1"/>
    <xf numFmtId="164" fontId="0" fillId="2" borderId="0" xfId="0" applyNumberFormat="1" applyFill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  <cellStyle name="Normální 5" xfId="23"/>
    <cellStyle name="Normální 6" xfId="24"/>
    <cellStyle name="Normální 7" xfId="25"/>
    <cellStyle name="Normální 8" xfId="26"/>
    <cellStyle name="normální 2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8"/>
  <sheetViews>
    <sheetView tabSelected="1" workbookViewId="0" topLeftCell="A1">
      <selection activeCell="J13" sqref="J13"/>
    </sheetView>
  </sheetViews>
  <sheetFormatPr defaultColWidth="9.140625" defaultRowHeight="15"/>
  <cols>
    <col min="2" max="2" width="13.00390625" style="0" customWidth="1"/>
    <col min="3" max="3" width="53.421875" style="0" customWidth="1"/>
    <col min="6" max="6" width="11.28125" style="4" bestFit="1" customWidth="1"/>
    <col min="7" max="7" width="18.421875" style="4" customWidth="1"/>
  </cols>
  <sheetData>
    <row r="1" spans="1:7" ht="18.75">
      <c r="A1" s="1" t="s">
        <v>0</v>
      </c>
      <c r="B1" s="1"/>
      <c r="C1" s="1" t="s">
        <v>168</v>
      </c>
      <c r="D1" s="1"/>
      <c r="E1" s="1"/>
      <c r="F1" s="6"/>
      <c r="G1" s="6"/>
    </row>
    <row r="2" spans="1:7" ht="15">
      <c r="A2" t="s">
        <v>1</v>
      </c>
      <c r="C2" t="s">
        <v>2</v>
      </c>
      <c r="F2" s="7" t="s">
        <v>3</v>
      </c>
      <c r="G2" s="7" t="s">
        <v>4</v>
      </c>
    </row>
    <row r="3" spans="3:7" ht="15">
      <c r="C3" t="s">
        <v>5</v>
      </c>
      <c r="F3" s="7" t="s">
        <v>6</v>
      </c>
      <c r="G3" s="7" t="s">
        <v>7</v>
      </c>
    </row>
    <row r="4" spans="3:7" ht="14.25">
      <c r="C4" t="s">
        <v>8</v>
      </c>
      <c r="D4" t="s">
        <v>9</v>
      </c>
      <c r="F4" s="7"/>
      <c r="G4" s="7"/>
    </row>
    <row r="5" spans="6:7" ht="14.25">
      <c r="F5" s="7"/>
      <c r="G5" s="7"/>
    </row>
    <row r="6" spans="1:7" ht="15">
      <c r="A6" t="s">
        <v>10</v>
      </c>
      <c r="C6" s="8"/>
      <c r="F6" s="7" t="s">
        <v>3</v>
      </c>
      <c r="G6" s="9"/>
    </row>
    <row r="7" spans="3:7" ht="15">
      <c r="C7" s="8"/>
      <c r="F7" s="7" t="s">
        <v>6</v>
      </c>
      <c r="G7" s="9"/>
    </row>
    <row r="8" spans="3:4" ht="14.25">
      <c r="C8" s="8"/>
      <c r="D8" s="8"/>
    </row>
    <row r="10" spans="1:7" ht="18.75">
      <c r="A10" s="1" t="s">
        <v>11</v>
      </c>
      <c r="B10" s="1"/>
      <c r="C10" s="1"/>
      <c r="D10" s="1"/>
      <c r="E10" s="1"/>
      <c r="F10" s="2"/>
      <c r="G10" s="2">
        <f>SUM(G15:G238)</f>
        <v>0</v>
      </c>
    </row>
    <row r="11" spans="1:7" ht="18.75">
      <c r="A11" s="1" t="s">
        <v>125</v>
      </c>
      <c r="B11" s="1"/>
      <c r="C11" s="1"/>
      <c r="D11" s="1"/>
      <c r="E11" s="1"/>
      <c r="F11" s="2"/>
      <c r="G11" s="2">
        <f>G10*1.15</f>
        <v>0</v>
      </c>
    </row>
    <row r="12" spans="1:7" ht="18.75">
      <c r="A12" s="1"/>
      <c r="B12" s="1"/>
      <c r="C12" s="1"/>
      <c r="D12" s="1"/>
      <c r="E12" s="1"/>
      <c r="F12" s="2"/>
      <c r="G12" s="2"/>
    </row>
    <row r="13" spans="1:7" ht="15">
      <c r="A13" t="s">
        <v>109</v>
      </c>
      <c r="B13" t="s">
        <v>110</v>
      </c>
      <c r="C13" t="s">
        <v>111</v>
      </c>
      <c r="D13" t="s">
        <v>112</v>
      </c>
      <c r="E13" t="s">
        <v>113</v>
      </c>
      <c r="F13" s="4" t="s">
        <v>114</v>
      </c>
      <c r="G13" s="4" t="s">
        <v>115</v>
      </c>
    </row>
    <row r="14" spans="1:3" ht="15">
      <c r="A14" s="3" t="s">
        <v>12</v>
      </c>
      <c r="B14" s="3">
        <v>3</v>
      </c>
      <c r="C14" s="3" t="s">
        <v>22</v>
      </c>
    </row>
    <row r="15" spans="1:7" ht="15">
      <c r="A15">
        <v>1</v>
      </c>
      <c r="B15">
        <v>319201311</v>
      </c>
      <c r="C15" t="s">
        <v>126</v>
      </c>
      <c r="D15" t="s">
        <v>13</v>
      </c>
      <c r="E15">
        <v>2.78</v>
      </c>
      <c r="F15" s="10"/>
      <c r="G15" s="4">
        <f>E15*F15</f>
        <v>0</v>
      </c>
    </row>
    <row r="16" spans="3:7" ht="15">
      <c r="C16" t="s">
        <v>169</v>
      </c>
      <c r="E16">
        <v>2.78</v>
      </c>
      <c r="F16" s="5"/>
      <c r="G16" s="5"/>
    </row>
    <row r="17" spans="1:7" ht="15">
      <c r="A17" s="3" t="s">
        <v>12</v>
      </c>
      <c r="B17" s="3">
        <v>61</v>
      </c>
      <c r="C17" s="3" t="s">
        <v>24</v>
      </c>
      <c r="F17" s="5"/>
      <c r="G17" s="5"/>
    </row>
    <row r="18" spans="1:7" ht="15">
      <c r="A18">
        <v>2</v>
      </c>
      <c r="B18">
        <v>610991111</v>
      </c>
      <c r="C18" t="s">
        <v>25</v>
      </c>
      <c r="D18" t="s">
        <v>13</v>
      </c>
      <c r="E18">
        <v>5.4</v>
      </c>
      <c r="F18" s="10"/>
      <c r="G18" s="4">
        <f aca="true" t="shared" si="0" ref="G18:G79">E18*F18</f>
        <v>0</v>
      </c>
    </row>
    <row r="19" spans="3:7" ht="15">
      <c r="C19" t="s">
        <v>170</v>
      </c>
      <c r="E19">
        <v>3.24</v>
      </c>
      <c r="F19" s="5"/>
      <c r="G19" s="5"/>
    </row>
    <row r="20" spans="3:7" ht="15">
      <c r="C20" t="s">
        <v>171</v>
      </c>
      <c r="E20">
        <v>2.16</v>
      </c>
      <c r="F20" s="5"/>
      <c r="G20" s="5"/>
    </row>
    <row r="21" spans="1:7" ht="15">
      <c r="A21">
        <v>3</v>
      </c>
      <c r="B21">
        <v>611421231</v>
      </c>
      <c r="C21" t="s">
        <v>127</v>
      </c>
      <c r="D21" t="s">
        <v>13</v>
      </c>
      <c r="E21">
        <v>34.48</v>
      </c>
      <c r="F21" s="10"/>
      <c r="G21" s="4">
        <f t="shared" si="0"/>
        <v>0</v>
      </c>
    </row>
    <row r="22" spans="3:7" ht="15">
      <c r="C22" t="s">
        <v>128</v>
      </c>
      <c r="E22">
        <v>2.38</v>
      </c>
      <c r="F22" s="5"/>
      <c r="G22" s="5"/>
    </row>
    <row r="23" spans="3:7" ht="15">
      <c r="C23" t="s">
        <v>129</v>
      </c>
      <c r="E23">
        <v>5.22</v>
      </c>
      <c r="F23" s="5"/>
      <c r="G23" s="5"/>
    </row>
    <row r="24" spans="3:7" ht="15">
      <c r="C24" t="s">
        <v>130</v>
      </c>
      <c r="E24">
        <v>6.75</v>
      </c>
      <c r="F24" s="5"/>
      <c r="G24" s="5"/>
    </row>
    <row r="25" spans="3:7" ht="15">
      <c r="C25" t="s">
        <v>131</v>
      </c>
      <c r="E25">
        <v>15.99</v>
      </c>
      <c r="F25" s="5"/>
      <c r="G25" s="5"/>
    </row>
    <row r="26" spans="3:7" ht="15">
      <c r="C26" t="s">
        <v>132</v>
      </c>
      <c r="E26">
        <v>4.14</v>
      </c>
      <c r="F26" s="5"/>
      <c r="G26" s="5"/>
    </row>
    <row r="27" spans="1:7" ht="15">
      <c r="A27">
        <v>4</v>
      </c>
      <c r="B27">
        <v>612421231</v>
      </c>
      <c r="C27" t="s">
        <v>133</v>
      </c>
      <c r="D27" t="s">
        <v>13</v>
      </c>
      <c r="E27">
        <v>96.282</v>
      </c>
      <c r="F27" s="10"/>
      <c r="G27" s="4">
        <f t="shared" si="0"/>
        <v>0</v>
      </c>
    </row>
    <row r="28" spans="3:7" ht="15">
      <c r="C28" t="s">
        <v>134</v>
      </c>
      <c r="E28">
        <v>16.74</v>
      </c>
      <c r="F28" s="5"/>
      <c r="G28" s="5"/>
    </row>
    <row r="29" spans="3:7" ht="15">
      <c r="C29">
        <f>-0.8*1.97*2</f>
        <v>-3.152</v>
      </c>
      <c r="E29">
        <v>-3.152</v>
      </c>
      <c r="F29" s="5"/>
      <c r="G29" s="5"/>
    </row>
    <row r="30" spans="3:7" ht="15">
      <c r="C30" t="s">
        <v>135</v>
      </c>
      <c r="E30">
        <v>25.38</v>
      </c>
      <c r="F30" s="5"/>
      <c r="G30" s="5"/>
    </row>
    <row r="31" spans="3:7" ht="15">
      <c r="C31">
        <f>-0.8*1.97*5</f>
        <v>-7.880000000000001</v>
      </c>
      <c r="E31">
        <v>-7.88</v>
      </c>
      <c r="F31" s="5"/>
      <c r="G31" s="5"/>
    </row>
    <row r="32" spans="3:7" ht="15">
      <c r="C32" t="s">
        <v>136</v>
      </c>
      <c r="E32">
        <v>28.08</v>
      </c>
      <c r="F32" s="5"/>
      <c r="G32" s="5"/>
    </row>
    <row r="33" spans="3:7" ht="15">
      <c r="C33">
        <f>-0.8*1.97</f>
        <v>-1.576</v>
      </c>
      <c r="E33">
        <v>-1.576</v>
      </c>
      <c r="F33" s="5"/>
      <c r="G33" s="5"/>
    </row>
    <row r="34" spans="3:7" ht="15">
      <c r="C34">
        <f>-1.2*1.5</f>
        <v>-1.7999999999999998</v>
      </c>
      <c r="E34">
        <v>-1.8</v>
      </c>
      <c r="F34" s="5"/>
      <c r="G34" s="5"/>
    </row>
    <row r="35" spans="3:7" ht="15">
      <c r="C35" t="s">
        <v>138</v>
      </c>
      <c r="E35">
        <v>43.2</v>
      </c>
      <c r="F35" s="5"/>
      <c r="G35" s="5"/>
    </row>
    <row r="36" spans="3:7" ht="15">
      <c r="C36">
        <f>-1.5*1.8</f>
        <v>-2.7</v>
      </c>
      <c r="E36">
        <v>-2.7</v>
      </c>
      <c r="F36" s="5"/>
      <c r="G36" s="5"/>
    </row>
    <row r="37" spans="3:7" ht="15">
      <c r="C37">
        <f>-0.9*2.4</f>
        <v>-2.16</v>
      </c>
      <c r="E37">
        <v>-2.16</v>
      </c>
      <c r="F37" s="5"/>
      <c r="G37" s="5"/>
    </row>
    <row r="38" spans="3:7" ht="15">
      <c r="C38">
        <f>-0.8*1.97</f>
        <v>-1.576</v>
      </c>
      <c r="E38">
        <v>-1.576</v>
      </c>
      <c r="F38" s="5"/>
      <c r="G38" s="5"/>
    </row>
    <row r="39" spans="3:7" ht="15">
      <c r="C39" t="s">
        <v>137</v>
      </c>
      <c r="E39">
        <v>3.726</v>
      </c>
      <c r="F39" s="5"/>
      <c r="G39" s="5"/>
    </row>
    <row r="40" spans="1:7" ht="15">
      <c r="A40" s="3" t="s">
        <v>12</v>
      </c>
      <c r="B40" s="3">
        <v>95</v>
      </c>
      <c r="C40" s="3" t="s">
        <v>26</v>
      </c>
      <c r="F40" s="5"/>
      <c r="G40" s="5"/>
    </row>
    <row r="41" spans="1:7" ht="15">
      <c r="A41">
        <v>5</v>
      </c>
      <c r="B41">
        <v>952901111</v>
      </c>
      <c r="C41" t="s">
        <v>27</v>
      </c>
      <c r="D41" t="s">
        <v>13</v>
      </c>
      <c r="E41">
        <v>34.48</v>
      </c>
      <c r="F41" s="10"/>
      <c r="G41" s="4">
        <f t="shared" si="0"/>
        <v>0</v>
      </c>
    </row>
    <row r="42" spans="3:7" ht="15">
      <c r="C42" t="s">
        <v>128</v>
      </c>
      <c r="E42">
        <v>2.38</v>
      </c>
      <c r="F42" s="5"/>
      <c r="G42" s="5"/>
    </row>
    <row r="43" spans="3:7" ht="15">
      <c r="C43" t="s">
        <v>129</v>
      </c>
      <c r="E43">
        <v>5.22</v>
      </c>
      <c r="F43" s="5"/>
      <c r="G43" s="5"/>
    </row>
    <row r="44" spans="3:7" ht="15">
      <c r="C44" t="s">
        <v>130</v>
      </c>
      <c r="E44">
        <v>6.75</v>
      </c>
      <c r="F44" s="5"/>
      <c r="G44" s="5"/>
    </row>
    <row r="45" spans="3:7" ht="15">
      <c r="C45" t="s">
        <v>131</v>
      </c>
      <c r="E45">
        <v>15.99</v>
      </c>
      <c r="F45" s="5"/>
      <c r="G45" s="5"/>
    </row>
    <row r="46" spans="3:7" ht="15">
      <c r="C46" t="s">
        <v>132</v>
      </c>
      <c r="E46">
        <v>4.14</v>
      </c>
      <c r="F46" s="5"/>
      <c r="G46" s="5"/>
    </row>
    <row r="47" spans="1:7" ht="15">
      <c r="A47">
        <v>6</v>
      </c>
      <c r="B47" t="s">
        <v>28</v>
      </c>
      <c r="C47" t="s">
        <v>29</v>
      </c>
      <c r="D47" t="s">
        <v>30</v>
      </c>
      <c r="E47">
        <v>10</v>
      </c>
      <c r="F47" s="10"/>
      <c r="G47" s="4">
        <f t="shared" si="0"/>
        <v>0</v>
      </c>
    </row>
    <row r="48" spans="1:7" ht="15">
      <c r="A48" s="3" t="s">
        <v>12</v>
      </c>
      <c r="B48" s="3">
        <v>96</v>
      </c>
      <c r="C48" s="3" t="s">
        <v>31</v>
      </c>
      <c r="F48" s="5"/>
      <c r="G48" s="5"/>
    </row>
    <row r="49" spans="1:7" ht="15">
      <c r="A49">
        <v>7</v>
      </c>
      <c r="B49">
        <v>968061125</v>
      </c>
      <c r="C49" t="s">
        <v>32</v>
      </c>
      <c r="D49" t="s">
        <v>23</v>
      </c>
      <c r="E49">
        <v>4</v>
      </c>
      <c r="F49" s="10"/>
      <c r="G49" s="4">
        <f t="shared" si="0"/>
        <v>0</v>
      </c>
    </row>
    <row r="50" spans="1:7" ht="15">
      <c r="A50">
        <v>8</v>
      </c>
      <c r="B50">
        <v>974051513</v>
      </c>
      <c r="C50" t="s">
        <v>139</v>
      </c>
      <c r="D50" t="s">
        <v>14</v>
      </c>
      <c r="E50">
        <v>62</v>
      </c>
      <c r="F50" s="10"/>
      <c r="G50" s="4">
        <f t="shared" si="0"/>
        <v>0</v>
      </c>
    </row>
    <row r="51" spans="1:7" ht="15">
      <c r="A51">
        <v>9</v>
      </c>
      <c r="B51">
        <v>978011121</v>
      </c>
      <c r="C51" t="s">
        <v>33</v>
      </c>
      <c r="D51" t="s">
        <v>13</v>
      </c>
      <c r="E51">
        <v>34.48</v>
      </c>
      <c r="F51" s="10"/>
      <c r="G51" s="4">
        <f t="shared" si="0"/>
        <v>0</v>
      </c>
    </row>
    <row r="52" spans="3:7" ht="15">
      <c r="C52" t="s">
        <v>128</v>
      </c>
      <c r="E52">
        <v>2.38</v>
      </c>
      <c r="F52" s="5"/>
      <c r="G52" s="5"/>
    </row>
    <row r="53" spans="3:7" ht="15">
      <c r="C53" t="s">
        <v>129</v>
      </c>
      <c r="E53">
        <v>5.22</v>
      </c>
      <c r="F53" s="5"/>
      <c r="G53" s="5"/>
    </row>
    <row r="54" spans="3:7" ht="15">
      <c r="C54" t="s">
        <v>130</v>
      </c>
      <c r="E54">
        <v>6.75</v>
      </c>
      <c r="F54" s="5"/>
      <c r="G54" s="5"/>
    </row>
    <row r="55" spans="3:7" ht="15">
      <c r="C55" t="s">
        <v>131</v>
      </c>
      <c r="E55">
        <v>15.99</v>
      </c>
      <c r="F55" s="5"/>
      <c r="G55" s="5"/>
    </row>
    <row r="56" spans="3:7" ht="15">
      <c r="C56" t="s">
        <v>132</v>
      </c>
      <c r="E56">
        <v>4.14</v>
      </c>
      <c r="F56" s="5"/>
      <c r="G56" s="5"/>
    </row>
    <row r="57" spans="1:7" ht="15">
      <c r="A57">
        <v>10</v>
      </c>
      <c r="B57">
        <v>978013121</v>
      </c>
      <c r="C57" t="s">
        <v>34</v>
      </c>
      <c r="D57" t="s">
        <v>13</v>
      </c>
      <c r="E57">
        <v>96.282</v>
      </c>
      <c r="F57" s="10"/>
      <c r="G57" s="4">
        <f t="shared" si="0"/>
        <v>0</v>
      </c>
    </row>
    <row r="58" spans="3:7" ht="15">
      <c r="C58" t="s">
        <v>134</v>
      </c>
      <c r="E58">
        <v>16.74</v>
      </c>
      <c r="F58" s="5"/>
      <c r="G58" s="5"/>
    </row>
    <row r="59" spans="3:7" ht="15">
      <c r="C59">
        <f>-0.8*1.97*2</f>
        <v>-3.152</v>
      </c>
      <c r="E59">
        <v>-3.152</v>
      </c>
      <c r="F59" s="5"/>
      <c r="G59" s="5"/>
    </row>
    <row r="60" spans="3:7" ht="15">
      <c r="C60" t="s">
        <v>135</v>
      </c>
      <c r="E60">
        <v>25.38</v>
      </c>
      <c r="F60" s="5"/>
      <c r="G60" s="5"/>
    </row>
    <row r="61" spans="3:7" ht="15">
      <c r="C61">
        <f>-0.8*1.97*5</f>
        <v>-7.880000000000001</v>
      </c>
      <c r="E61">
        <v>-7.88</v>
      </c>
      <c r="F61" s="5"/>
      <c r="G61" s="5"/>
    </row>
    <row r="62" spans="3:7" ht="15">
      <c r="C62" t="s">
        <v>136</v>
      </c>
      <c r="E62">
        <v>28.08</v>
      </c>
      <c r="F62" s="5"/>
      <c r="G62" s="5"/>
    </row>
    <row r="63" spans="3:7" ht="15">
      <c r="C63">
        <f>-0.8*1.97</f>
        <v>-1.576</v>
      </c>
      <c r="E63">
        <v>-1.576</v>
      </c>
      <c r="F63" s="5"/>
      <c r="G63" s="5"/>
    </row>
    <row r="64" spans="3:7" ht="15">
      <c r="C64">
        <f>-1.2*1.5</f>
        <v>-1.7999999999999998</v>
      </c>
      <c r="E64">
        <v>-1.8</v>
      </c>
      <c r="F64" s="5"/>
      <c r="G64" s="5"/>
    </row>
    <row r="65" spans="3:7" ht="15">
      <c r="C65" t="s">
        <v>138</v>
      </c>
      <c r="E65">
        <v>43.2</v>
      </c>
      <c r="F65" s="5"/>
      <c r="G65" s="5"/>
    </row>
    <row r="66" spans="3:7" ht="15">
      <c r="C66">
        <f>-1.5*1.8</f>
        <v>-2.7</v>
      </c>
      <c r="E66">
        <v>-2.7</v>
      </c>
      <c r="F66" s="5"/>
      <c r="G66" s="5"/>
    </row>
    <row r="67" spans="3:7" ht="15">
      <c r="C67">
        <f>-0.9*2.4</f>
        <v>-2.16</v>
      </c>
      <c r="E67">
        <v>-2.16</v>
      </c>
      <c r="F67" s="5"/>
      <c r="G67" s="5"/>
    </row>
    <row r="68" spans="3:7" ht="15">
      <c r="C68">
        <f>-0.8*1.97</f>
        <v>-1.576</v>
      </c>
      <c r="E68">
        <v>-1.576</v>
      </c>
      <c r="F68" s="5"/>
      <c r="G68" s="5"/>
    </row>
    <row r="69" spans="3:7" ht="15">
      <c r="C69" t="s">
        <v>137</v>
      </c>
      <c r="E69">
        <v>3.726</v>
      </c>
      <c r="F69" s="5"/>
      <c r="G69" s="5"/>
    </row>
    <row r="70" spans="1:7" ht="15">
      <c r="A70">
        <v>11</v>
      </c>
      <c r="B70">
        <v>978059511</v>
      </c>
      <c r="C70" t="s">
        <v>35</v>
      </c>
      <c r="D70" t="s">
        <v>13</v>
      </c>
      <c r="E70">
        <v>2.78</v>
      </c>
      <c r="F70" s="10"/>
      <c r="G70" s="4">
        <f t="shared" si="0"/>
        <v>0</v>
      </c>
    </row>
    <row r="71" spans="3:7" ht="15">
      <c r="C71" t="s">
        <v>169</v>
      </c>
      <c r="E71">
        <v>2.78</v>
      </c>
      <c r="F71" s="5"/>
      <c r="G71" s="5"/>
    </row>
    <row r="72" spans="1:7" ht="15">
      <c r="A72">
        <v>12</v>
      </c>
      <c r="B72">
        <v>460680021</v>
      </c>
      <c r="C72" t="s">
        <v>117</v>
      </c>
      <c r="D72" t="s">
        <v>23</v>
      </c>
      <c r="E72">
        <v>5</v>
      </c>
      <c r="F72" s="10"/>
      <c r="G72" s="4">
        <f t="shared" si="0"/>
        <v>0</v>
      </c>
    </row>
    <row r="73" spans="1:7" ht="15">
      <c r="A73" s="3" t="s">
        <v>12</v>
      </c>
      <c r="B73" s="3">
        <v>99</v>
      </c>
      <c r="C73" s="3" t="s">
        <v>21</v>
      </c>
      <c r="F73" s="5"/>
      <c r="G73" s="5"/>
    </row>
    <row r="74" spans="1:7" ht="15">
      <c r="A74">
        <v>13</v>
      </c>
      <c r="B74">
        <v>999281111</v>
      </c>
      <c r="C74" t="s">
        <v>36</v>
      </c>
      <c r="D74" t="s">
        <v>15</v>
      </c>
      <c r="E74">
        <v>0.61053</v>
      </c>
      <c r="F74" s="10"/>
      <c r="G74" s="4">
        <f t="shared" si="0"/>
        <v>0</v>
      </c>
    </row>
    <row r="75" spans="1:7" ht="15">
      <c r="A75" s="3" t="s">
        <v>12</v>
      </c>
      <c r="B75" s="3">
        <v>766</v>
      </c>
      <c r="C75" s="3" t="s">
        <v>38</v>
      </c>
      <c r="F75" s="5"/>
      <c r="G75" s="5"/>
    </row>
    <row r="76" spans="1:7" ht="15">
      <c r="A76">
        <v>14</v>
      </c>
      <c r="B76">
        <v>766661112</v>
      </c>
      <c r="C76" t="s">
        <v>39</v>
      </c>
      <c r="D76" t="s">
        <v>23</v>
      </c>
      <c r="E76">
        <v>4</v>
      </c>
      <c r="F76" s="10"/>
      <c r="G76" s="4">
        <f t="shared" si="0"/>
        <v>0</v>
      </c>
    </row>
    <row r="77" spans="1:7" ht="15">
      <c r="A77">
        <v>15</v>
      </c>
      <c r="B77">
        <v>766812840</v>
      </c>
      <c r="C77" t="s">
        <v>140</v>
      </c>
      <c r="D77" t="s">
        <v>23</v>
      </c>
      <c r="E77">
        <v>16</v>
      </c>
      <c r="F77" s="10"/>
      <c r="G77" s="4">
        <f t="shared" si="0"/>
        <v>0</v>
      </c>
    </row>
    <row r="78" spans="1:7" ht="15">
      <c r="A78">
        <v>16</v>
      </c>
      <c r="B78">
        <v>6</v>
      </c>
      <c r="C78" t="s">
        <v>40</v>
      </c>
      <c r="D78" t="s">
        <v>23</v>
      </c>
      <c r="E78">
        <v>1</v>
      </c>
      <c r="F78" s="10"/>
      <c r="G78" s="4">
        <f t="shared" si="0"/>
        <v>0</v>
      </c>
    </row>
    <row r="79" spans="1:7" ht="15">
      <c r="A79">
        <v>17</v>
      </c>
      <c r="B79">
        <v>7665488</v>
      </c>
      <c r="C79" t="s">
        <v>141</v>
      </c>
      <c r="D79" t="s">
        <v>41</v>
      </c>
      <c r="E79">
        <v>1</v>
      </c>
      <c r="F79" s="10"/>
      <c r="G79" s="4">
        <f t="shared" si="0"/>
        <v>0</v>
      </c>
    </row>
    <row r="80" spans="1:7" ht="15">
      <c r="A80">
        <v>18</v>
      </c>
      <c r="B80" t="s">
        <v>142</v>
      </c>
      <c r="C80" t="s">
        <v>143</v>
      </c>
      <c r="D80" t="s">
        <v>23</v>
      </c>
      <c r="E80">
        <v>2</v>
      </c>
      <c r="F80" s="10"/>
      <c r="G80" s="4">
        <f aca="true" t="shared" si="1" ref="G80:G143">E80*F80</f>
        <v>0</v>
      </c>
    </row>
    <row r="81" spans="1:7" ht="15">
      <c r="A81">
        <v>19</v>
      </c>
      <c r="B81">
        <v>61160103</v>
      </c>
      <c r="C81" t="s">
        <v>43</v>
      </c>
      <c r="D81" t="s">
        <v>23</v>
      </c>
      <c r="E81">
        <v>5</v>
      </c>
      <c r="F81" s="10"/>
      <c r="G81" s="4">
        <f t="shared" si="1"/>
        <v>0</v>
      </c>
    </row>
    <row r="82" spans="1:7" ht="15">
      <c r="A82">
        <v>20</v>
      </c>
      <c r="B82" t="s">
        <v>42</v>
      </c>
      <c r="C82" t="s">
        <v>144</v>
      </c>
      <c r="D82" t="s">
        <v>14</v>
      </c>
      <c r="E82">
        <v>1.8</v>
      </c>
      <c r="F82" s="10"/>
      <c r="G82" s="4">
        <f t="shared" si="1"/>
        <v>0</v>
      </c>
    </row>
    <row r="83" spans="3:7" ht="15">
      <c r="C83" t="s">
        <v>145</v>
      </c>
      <c r="E83">
        <v>1.8</v>
      </c>
      <c r="F83" s="5"/>
      <c r="G83" s="5"/>
    </row>
    <row r="84" spans="3:7" ht="15">
      <c r="C84" t="s">
        <v>146</v>
      </c>
      <c r="F84" s="5"/>
      <c r="G84" s="5"/>
    </row>
    <row r="85" spans="3:7" ht="15">
      <c r="C85" t="s">
        <v>147</v>
      </c>
      <c r="F85" s="5"/>
      <c r="G85" s="5"/>
    </row>
    <row r="86" spans="3:7" ht="15">
      <c r="C86" t="s">
        <v>148</v>
      </c>
      <c r="F86" s="5"/>
      <c r="G86" s="5"/>
    </row>
    <row r="87" spans="3:7" ht="15">
      <c r="C87" t="s">
        <v>149</v>
      </c>
      <c r="F87" s="5"/>
      <c r="G87" s="5"/>
    </row>
    <row r="88" spans="3:7" ht="15">
      <c r="C88" t="s">
        <v>150</v>
      </c>
      <c r="F88" s="5"/>
      <c r="G88" s="5"/>
    </row>
    <row r="89" spans="3:7" ht="15">
      <c r="C89" t="s">
        <v>151</v>
      </c>
      <c r="F89" s="5"/>
      <c r="G89" s="5"/>
    </row>
    <row r="90" spans="3:7" ht="15">
      <c r="C90" t="s">
        <v>152</v>
      </c>
      <c r="F90" s="5"/>
      <c r="G90" s="5"/>
    </row>
    <row r="91" spans="3:7" ht="15">
      <c r="C91" t="s">
        <v>153</v>
      </c>
      <c r="F91" s="5"/>
      <c r="G91" s="5"/>
    </row>
    <row r="92" spans="3:7" ht="15">
      <c r="C92" t="s">
        <v>154</v>
      </c>
      <c r="F92" s="5"/>
      <c r="G92" s="5"/>
    </row>
    <row r="93" spans="3:7" ht="15">
      <c r="C93" t="s">
        <v>155</v>
      </c>
      <c r="F93" s="5"/>
      <c r="G93" s="5"/>
    </row>
    <row r="94" spans="3:7" ht="15">
      <c r="C94" t="s">
        <v>156</v>
      </c>
      <c r="F94" s="5"/>
      <c r="G94" s="5"/>
    </row>
    <row r="95" spans="1:7" ht="15">
      <c r="A95" t="s">
        <v>172</v>
      </c>
      <c r="B95">
        <v>998766202</v>
      </c>
      <c r="C95" t="s">
        <v>44</v>
      </c>
      <c r="D95" t="s">
        <v>37</v>
      </c>
      <c r="E95">
        <v>708.93</v>
      </c>
      <c r="F95" s="10"/>
      <c r="G95" s="4">
        <f t="shared" si="1"/>
        <v>0</v>
      </c>
    </row>
    <row r="96" spans="1:7" ht="15">
      <c r="A96" s="3" t="s">
        <v>12</v>
      </c>
      <c r="B96" s="3">
        <v>776</v>
      </c>
      <c r="C96" s="3" t="s">
        <v>45</v>
      </c>
      <c r="F96" s="5"/>
      <c r="G96" s="5"/>
    </row>
    <row r="97" spans="1:7" ht="15">
      <c r="A97">
        <v>22</v>
      </c>
      <c r="B97">
        <v>776101101</v>
      </c>
      <c r="C97" t="s">
        <v>173</v>
      </c>
      <c r="D97" t="s">
        <v>13</v>
      </c>
      <c r="E97">
        <v>30.34</v>
      </c>
      <c r="F97" s="10"/>
      <c r="G97" s="4">
        <f t="shared" si="1"/>
        <v>0</v>
      </c>
    </row>
    <row r="98" spans="3:7" ht="15">
      <c r="C98" t="s">
        <v>128</v>
      </c>
      <c r="E98">
        <v>2.38</v>
      </c>
      <c r="F98" s="5"/>
      <c r="G98" s="5"/>
    </row>
    <row r="99" spans="3:7" ht="15">
      <c r="C99" t="s">
        <v>129</v>
      </c>
      <c r="E99">
        <v>5.22</v>
      </c>
      <c r="F99" s="5"/>
      <c r="G99" s="5"/>
    </row>
    <row r="100" spans="3:7" ht="15">
      <c r="C100" t="s">
        <v>130</v>
      </c>
      <c r="E100">
        <v>6.75</v>
      </c>
      <c r="F100" s="5"/>
      <c r="G100" s="5"/>
    </row>
    <row r="101" spans="3:7" ht="15">
      <c r="C101" t="s">
        <v>131</v>
      </c>
      <c r="E101">
        <v>15.99</v>
      </c>
      <c r="F101" s="5"/>
      <c r="G101" s="5"/>
    </row>
    <row r="102" spans="1:7" ht="15">
      <c r="A102">
        <v>23</v>
      </c>
      <c r="B102">
        <v>776996110</v>
      </c>
      <c r="C102" t="s">
        <v>157</v>
      </c>
      <c r="D102" t="s">
        <v>13</v>
      </c>
      <c r="E102">
        <v>30.34</v>
      </c>
      <c r="F102" s="10"/>
      <c r="G102" s="4">
        <f t="shared" si="1"/>
        <v>0</v>
      </c>
    </row>
    <row r="103" spans="3:7" ht="15">
      <c r="C103" t="s">
        <v>128</v>
      </c>
      <c r="E103">
        <v>2.38</v>
      </c>
      <c r="F103" s="5"/>
      <c r="G103" s="5"/>
    </row>
    <row r="104" spans="3:7" ht="15">
      <c r="C104" t="s">
        <v>129</v>
      </c>
      <c r="E104">
        <v>5.22</v>
      </c>
      <c r="F104" s="5"/>
      <c r="G104" s="5"/>
    </row>
    <row r="105" spans="3:7" ht="15">
      <c r="C105" t="s">
        <v>130</v>
      </c>
      <c r="E105">
        <v>6.75</v>
      </c>
      <c r="F105" s="5"/>
      <c r="G105" s="5"/>
    </row>
    <row r="106" spans="3:7" ht="15">
      <c r="C106" t="s">
        <v>131</v>
      </c>
      <c r="E106">
        <v>15.99</v>
      </c>
      <c r="F106" s="5"/>
      <c r="G106" s="5"/>
    </row>
    <row r="107" spans="1:7" ht="15">
      <c r="A107">
        <v>24</v>
      </c>
      <c r="B107">
        <v>998776201</v>
      </c>
      <c r="C107" t="s">
        <v>46</v>
      </c>
      <c r="D107" t="s">
        <v>37</v>
      </c>
      <c r="E107">
        <v>12.4697</v>
      </c>
      <c r="F107" s="10"/>
      <c r="G107" s="4">
        <f t="shared" si="1"/>
        <v>0</v>
      </c>
    </row>
    <row r="108" spans="1:7" ht="15">
      <c r="A108" s="3" t="s">
        <v>12</v>
      </c>
      <c r="B108" s="3">
        <v>781</v>
      </c>
      <c r="C108" s="3" t="s">
        <v>47</v>
      </c>
      <c r="F108" s="5"/>
      <c r="G108" s="5"/>
    </row>
    <row r="109" spans="1:7" ht="15">
      <c r="A109">
        <v>25</v>
      </c>
      <c r="B109">
        <v>781419711</v>
      </c>
      <c r="C109" t="s">
        <v>48</v>
      </c>
      <c r="D109" t="s">
        <v>13</v>
      </c>
      <c r="E109">
        <v>2.78</v>
      </c>
      <c r="F109" s="10"/>
      <c r="G109" s="4">
        <f t="shared" si="1"/>
        <v>0</v>
      </c>
    </row>
    <row r="110" spans="3:7" ht="15">
      <c r="C110" t="s">
        <v>169</v>
      </c>
      <c r="E110">
        <v>2.78</v>
      </c>
      <c r="F110" s="5"/>
      <c r="G110" s="5"/>
    </row>
    <row r="111" spans="1:7" ht="15">
      <c r="A111">
        <v>26</v>
      </c>
      <c r="B111">
        <v>781411903</v>
      </c>
      <c r="C111" t="s">
        <v>174</v>
      </c>
      <c r="D111" t="s">
        <v>23</v>
      </c>
      <c r="E111">
        <v>10</v>
      </c>
      <c r="F111" s="10"/>
      <c r="G111" s="4">
        <f t="shared" si="1"/>
        <v>0</v>
      </c>
    </row>
    <row r="112" spans="1:7" ht="15">
      <c r="A112">
        <v>27</v>
      </c>
      <c r="B112">
        <v>781475116</v>
      </c>
      <c r="C112" t="s">
        <v>49</v>
      </c>
      <c r="D112" t="s">
        <v>13</v>
      </c>
      <c r="E112">
        <v>2.78</v>
      </c>
      <c r="F112" s="10"/>
      <c r="G112" s="4">
        <f t="shared" si="1"/>
        <v>0</v>
      </c>
    </row>
    <row r="113" spans="3:7" ht="15">
      <c r="C113" t="s">
        <v>169</v>
      </c>
      <c r="E113">
        <v>2.78</v>
      </c>
      <c r="F113" s="5"/>
      <c r="G113" s="5"/>
    </row>
    <row r="114" spans="1:7" ht="15">
      <c r="A114">
        <v>28</v>
      </c>
      <c r="B114">
        <v>781479705</v>
      </c>
      <c r="C114" t="s">
        <v>50</v>
      </c>
      <c r="D114" t="s">
        <v>13</v>
      </c>
      <c r="E114">
        <v>2.78</v>
      </c>
      <c r="F114" s="10"/>
      <c r="G114" s="4">
        <f t="shared" si="1"/>
        <v>0</v>
      </c>
    </row>
    <row r="115" spans="3:7" ht="15">
      <c r="C115" t="s">
        <v>169</v>
      </c>
      <c r="E115">
        <v>2.78</v>
      </c>
      <c r="F115" s="5"/>
      <c r="G115" s="5"/>
    </row>
    <row r="116" spans="1:7" ht="15">
      <c r="A116">
        <v>29</v>
      </c>
      <c r="B116">
        <v>3</v>
      </c>
      <c r="C116" t="s">
        <v>51</v>
      </c>
      <c r="D116" t="s">
        <v>13</v>
      </c>
      <c r="E116">
        <v>3.197</v>
      </c>
      <c r="F116" s="10"/>
      <c r="G116" s="4">
        <f t="shared" si="1"/>
        <v>0</v>
      </c>
    </row>
    <row r="117" spans="3:7" ht="15">
      <c r="C117" t="s">
        <v>118</v>
      </c>
      <c r="F117" s="5"/>
      <c r="G117" s="5"/>
    </row>
    <row r="118" spans="3:7" ht="15">
      <c r="C118" t="s">
        <v>175</v>
      </c>
      <c r="E118">
        <v>2.78</v>
      </c>
      <c r="F118" s="5"/>
      <c r="G118" s="5"/>
    </row>
    <row r="119" spans="3:7" ht="15">
      <c r="C119" t="s">
        <v>119</v>
      </c>
      <c r="F119" s="5"/>
      <c r="G119" s="5"/>
    </row>
    <row r="120" spans="3:7" ht="15">
      <c r="C120" t="s">
        <v>176</v>
      </c>
      <c r="E120">
        <v>3.197</v>
      </c>
      <c r="F120" s="5"/>
      <c r="G120" s="5"/>
    </row>
    <row r="121" spans="1:7" ht="15">
      <c r="A121">
        <v>30</v>
      </c>
      <c r="B121">
        <v>998781202</v>
      </c>
      <c r="C121" t="s">
        <v>52</v>
      </c>
      <c r="D121" t="s">
        <v>37</v>
      </c>
      <c r="E121">
        <v>40.5508</v>
      </c>
      <c r="F121" s="10"/>
      <c r="G121" s="4">
        <f t="shared" si="1"/>
        <v>0</v>
      </c>
    </row>
    <row r="122" spans="1:7" ht="15">
      <c r="A122" s="3" t="s">
        <v>12</v>
      </c>
      <c r="B122" s="3">
        <v>783</v>
      </c>
      <c r="C122" s="3" t="s">
        <v>53</v>
      </c>
      <c r="F122" s="5"/>
      <c r="G122" s="5"/>
    </row>
    <row r="123" spans="1:7" ht="15">
      <c r="A123">
        <v>31</v>
      </c>
      <c r="B123">
        <v>783112510</v>
      </c>
      <c r="C123" t="s">
        <v>120</v>
      </c>
      <c r="D123" t="s">
        <v>13</v>
      </c>
      <c r="E123">
        <v>1.2</v>
      </c>
      <c r="F123" s="10"/>
      <c r="G123" s="4">
        <f t="shared" si="1"/>
        <v>0</v>
      </c>
    </row>
    <row r="124" spans="3:7" ht="15">
      <c r="C124" t="s">
        <v>158</v>
      </c>
      <c r="E124">
        <v>0.72</v>
      </c>
      <c r="F124" s="5"/>
      <c r="G124" s="5"/>
    </row>
    <row r="125" spans="3:7" ht="15">
      <c r="C125" t="s">
        <v>159</v>
      </c>
      <c r="E125">
        <v>0.48</v>
      </c>
      <c r="F125" s="5"/>
      <c r="G125" s="5"/>
    </row>
    <row r="126" spans="1:7" ht="15">
      <c r="A126">
        <v>32</v>
      </c>
      <c r="B126">
        <v>783424340</v>
      </c>
      <c r="C126" t="s">
        <v>54</v>
      </c>
      <c r="D126" t="s">
        <v>14</v>
      </c>
      <c r="E126">
        <v>15</v>
      </c>
      <c r="F126" s="10"/>
      <c r="G126" s="4">
        <f t="shared" si="1"/>
        <v>0</v>
      </c>
    </row>
    <row r="127" spans="1:7" ht="15">
      <c r="A127">
        <v>33</v>
      </c>
      <c r="B127">
        <v>783225400</v>
      </c>
      <c r="C127" t="s">
        <v>55</v>
      </c>
      <c r="D127" t="s">
        <v>13</v>
      </c>
      <c r="E127">
        <v>5</v>
      </c>
      <c r="F127" s="10"/>
      <c r="G127" s="4">
        <f t="shared" si="1"/>
        <v>0</v>
      </c>
    </row>
    <row r="128" spans="3:7" ht="15">
      <c r="C128" t="s">
        <v>160</v>
      </c>
      <c r="E128">
        <v>5</v>
      </c>
      <c r="F128" s="5"/>
      <c r="G128" s="5"/>
    </row>
    <row r="129" spans="1:7" ht="15">
      <c r="A129" s="3" t="s">
        <v>12</v>
      </c>
      <c r="B129" s="3">
        <v>784</v>
      </c>
      <c r="C129" s="3" t="s">
        <v>56</v>
      </c>
      <c r="F129" s="5"/>
      <c r="G129" s="5"/>
    </row>
    <row r="130" spans="1:7" ht="15">
      <c r="A130">
        <v>34</v>
      </c>
      <c r="B130">
        <v>784403801</v>
      </c>
      <c r="C130" t="s">
        <v>116</v>
      </c>
      <c r="D130" t="s">
        <v>13</v>
      </c>
      <c r="E130">
        <v>151.606</v>
      </c>
      <c r="F130" s="10"/>
      <c r="G130" s="4">
        <f t="shared" si="1"/>
        <v>0</v>
      </c>
    </row>
    <row r="131" spans="3:7" ht="15">
      <c r="C131" t="s">
        <v>161</v>
      </c>
      <c r="F131" s="5"/>
      <c r="G131" s="5"/>
    </row>
    <row r="132" spans="3:7" ht="15">
      <c r="C132" t="s">
        <v>128</v>
      </c>
      <c r="E132">
        <v>2.38</v>
      </c>
      <c r="F132" s="5"/>
      <c r="G132" s="5"/>
    </row>
    <row r="133" spans="3:7" ht="15">
      <c r="C133" t="s">
        <v>129</v>
      </c>
      <c r="E133">
        <v>5.22</v>
      </c>
      <c r="F133" s="5"/>
      <c r="G133" s="5"/>
    </row>
    <row r="134" spans="3:7" ht="15">
      <c r="C134" t="s">
        <v>130</v>
      </c>
      <c r="E134">
        <v>6.75</v>
      </c>
      <c r="F134" s="5"/>
      <c r="G134" s="5"/>
    </row>
    <row r="135" spans="3:7" ht="15">
      <c r="C135" t="s">
        <v>131</v>
      </c>
      <c r="E135">
        <v>15.99</v>
      </c>
      <c r="F135" s="5"/>
      <c r="G135" s="5"/>
    </row>
    <row r="136" spans="3:7" ht="15">
      <c r="C136" t="s">
        <v>132</v>
      </c>
      <c r="E136">
        <v>4.14</v>
      </c>
      <c r="F136" s="5"/>
      <c r="G136" s="5"/>
    </row>
    <row r="137" spans="3:7" ht="15">
      <c r="C137" t="s">
        <v>162</v>
      </c>
      <c r="F137" s="5"/>
      <c r="G137" s="5"/>
    </row>
    <row r="138" spans="3:7" ht="15">
      <c r="C138" t="s">
        <v>134</v>
      </c>
      <c r="E138">
        <v>16.74</v>
      </c>
      <c r="F138" s="5"/>
      <c r="G138" s="5"/>
    </row>
    <row r="139" spans="3:7" ht="15">
      <c r="C139" t="s">
        <v>135</v>
      </c>
      <c r="E139">
        <v>25.38</v>
      </c>
      <c r="F139" s="5"/>
      <c r="G139" s="5"/>
    </row>
    <row r="140" spans="3:7" ht="15">
      <c r="C140" t="s">
        <v>136</v>
      </c>
      <c r="E140">
        <v>28.08</v>
      </c>
      <c r="F140" s="5"/>
      <c r="G140" s="5"/>
    </row>
    <row r="141" spans="3:7" ht="15">
      <c r="C141" t="s">
        <v>138</v>
      </c>
      <c r="E141">
        <v>43.2</v>
      </c>
      <c r="F141" s="5"/>
      <c r="G141" s="5"/>
    </row>
    <row r="142" spans="3:7" ht="15">
      <c r="C142" t="s">
        <v>137</v>
      </c>
      <c r="E142">
        <v>3.726</v>
      </c>
      <c r="F142" s="5"/>
      <c r="G142" s="5"/>
    </row>
    <row r="143" spans="1:7" ht="15">
      <c r="A143">
        <v>35</v>
      </c>
      <c r="B143">
        <v>784191101</v>
      </c>
      <c r="C143" t="s">
        <v>57</v>
      </c>
      <c r="D143" t="s">
        <v>13</v>
      </c>
      <c r="E143">
        <v>151.606</v>
      </c>
      <c r="F143" s="10"/>
      <c r="G143" s="4">
        <f t="shared" si="1"/>
        <v>0</v>
      </c>
    </row>
    <row r="144" spans="3:7" ht="15">
      <c r="C144" t="s">
        <v>161</v>
      </c>
      <c r="F144" s="5"/>
      <c r="G144" s="5"/>
    </row>
    <row r="145" spans="3:7" ht="15">
      <c r="C145" t="s">
        <v>128</v>
      </c>
      <c r="E145">
        <v>2.38</v>
      </c>
      <c r="F145" s="5"/>
      <c r="G145" s="5"/>
    </row>
    <row r="146" spans="3:7" ht="15">
      <c r="C146" t="s">
        <v>129</v>
      </c>
      <c r="E146">
        <v>5.22</v>
      </c>
      <c r="F146" s="5"/>
      <c r="G146" s="5"/>
    </row>
    <row r="147" spans="3:7" ht="15">
      <c r="C147" t="s">
        <v>130</v>
      </c>
      <c r="E147">
        <v>6.75</v>
      </c>
      <c r="F147" s="5"/>
      <c r="G147" s="5"/>
    </row>
    <row r="148" spans="3:7" ht="15">
      <c r="C148" t="s">
        <v>131</v>
      </c>
      <c r="E148">
        <v>15.99</v>
      </c>
      <c r="F148" s="5"/>
      <c r="G148" s="5"/>
    </row>
    <row r="149" spans="3:7" ht="15">
      <c r="C149" t="s">
        <v>132</v>
      </c>
      <c r="E149">
        <v>4.14</v>
      </c>
      <c r="F149" s="5"/>
      <c r="G149" s="5"/>
    </row>
    <row r="150" spans="3:7" ht="15">
      <c r="C150" t="s">
        <v>162</v>
      </c>
      <c r="F150" s="5"/>
      <c r="G150" s="5"/>
    </row>
    <row r="151" spans="3:7" ht="15">
      <c r="C151" t="s">
        <v>134</v>
      </c>
      <c r="E151">
        <v>16.74</v>
      </c>
      <c r="F151" s="5"/>
      <c r="G151" s="5"/>
    </row>
    <row r="152" spans="3:7" ht="15">
      <c r="C152" t="s">
        <v>135</v>
      </c>
      <c r="E152">
        <v>25.38</v>
      </c>
      <c r="F152" s="5"/>
      <c r="G152" s="5"/>
    </row>
    <row r="153" spans="3:7" ht="15">
      <c r="C153" t="s">
        <v>136</v>
      </c>
      <c r="E153">
        <v>28.08</v>
      </c>
      <c r="F153" s="5"/>
      <c r="G153" s="5"/>
    </row>
    <row r="154" spans="3:7" ht="15">
      <c r="C154" t="s">
        <v>138</v>
      </c>
      <c r="E154">
        <v>43.2</v>
      </c>
      <c r="F154" s="5"/>
      <c r="G154" s="5"/>
    </row>
    <row r="155" spans="3:7" ht="15">
      <c r="C155" t="s">
        <v>137</v>
      </c>
      <c r="E155">
        <v>3.726</v>
      </c>
      <c r="F155" s="5"/>
      <c r="G155" s="5"/>
    </row>
    <row r="156" spans="1:7" ht="15">
      <c r="A156">
        <v>36</v>
      </c>
      <c r="B156">
        <v>784195112</v>
      </c>
      <c r="C156" t="s">
        <v>163</v>
      </c>
      <c r="D156" t="s">
        <v>13</v>
      </c>
      <c r="E156">
        <v>151.606</v>
      </c>
      <c r="F156" s="10"/>
      <c r="G156" s="4">
        <f aca="true" t="shared" si="2" ref="G156:G207">E156*F156</f>
        <v>0</v>
      </c>
    </row>
    <row r="157" spans="3:7" ht="15">
      <c r="C157" t="s">
        <v>161</v>
      </c>
      <c r="F157" s="5"/>
      <c r="G157" s="5"/>
    </row>
    <row r="158" spans="3:7" ht="15">
      <c r="C158" t="s">
        <v>128</v>
      </c>
      <c r="E158">
        <v>2.38</v>
      </c>
      <c r="F158" s="5"/>
      <c r="G158" s="5"/>
    </row>
    <row r="159" spans="3:7" ht="15">
      <c r="C159" t="s">
        <v>129</v>
      </c>
      <c r="E159">
        <v>5.22</v>
      </c>
      <c r="F159" s="5"/>
      <c r="G159" s="5"/>
    </row>
    <row r="160" spans="3:7" ht="15">
      <c r="C160" t="s">
        <v>130</v>
      </c>
      <c r="E160">
        <v>6.75</v>
      </c>
      <c r="F160" s="5"/>
      <c r="G160" s="5"/>
    </row>
    <row r="161" spans="3:7" ht="15">
      <c r="C161" t="s">
        <v>131</v>
      </c>
      <c r="E161">
        <v>15.99</v>
      </c>
      <c r="F161" s="5"/>
      <c r="G161" s="5"/>
    </row>
    <row r="162" spans="3:7" ht="15">
      <c r="C162" t="s">
        <v>132</v>
      </c>
      <c r="E162">
        <v>4.14</v>
      </c>
      <c r="F162" s="5"/>
      <c r="G162" s="5"/>
    </row>
    <row r="163" spans="3:7" ht="15">
      <c r="C163" t="s">
        <v>162</v>
      </c>
      <c r="F163" s="5"/>
      <c r="G163" s="5"/>
    </row>
    <row r="164" spans="3:7" ht="15">
      <c r="C164" t="s">
        <v>134</v>
      </c>
      <c r="E164">
        <v>16.74</v>
      </c>
      <c r="F164" s="5"/>
      <c r="G164" s="5"/>
    </row>
    <row r="165" spans="3:7" ht="15">
      <c r="C165" t="s">
        <v>135</v>
      </c>
      <c r="E165">
        <v>25.38</v>
      </c>
      <c r="F165" s="5"/>
      <c r="G165" s="5"/>
    </row>
    <row r="166" spans="3:7" ht="15">
      <c r="C166" t="s">
        <v>136</v>
      </c>
      <c r="E166">
        <v>28.08</v>
      </c>
      <c r="F166" s="5"/>
      <c r="G166" s="5"/>
    </row>
    <row r="167" spans="3:7" ht="15">
      <c r="C167" t="s">
        <v>138</v>
      </c>
      <c r="E167">
        <v>43.2</v>
      </c>
      <c r="F167" s="5"/>
      <c r="G167" s="5"/>
    </row>
    <row r="168" spans="3:7" ht="15">
      <c r="C168" t="s">
        <v>137</v>
      </c>
      <c r="E168">
        <v>3.726</v>
      </c>
      <c r="F168" s="5"/>
      <c r="G168" s="5"/>
    </row>
    <row r="169" spans="1:7" ht="15">
      <c r="A169">
        <v>37</v>
      </c>
      <c r="B169">
        <v>784011111</v>
      </c>
      <c r="C169" t="s">
        <v>58</v>
      </c>
      <c r="D169" t="s">
        <v>13</v>
      </c>
      <c r="E169">
        <v>151.606</v>
      </c>
      <c r="F169" s="10"/>
      <c r="G169" s="4">
        <f t="shared" si="2"/>
        <v>0</v>
      </c>
    </row>
    <row r="170" spans="3:7" ht="15">
      <c r="C170" t="s">
        <v>161</v>
      </c>
      <c r="F170" s="5"/>
      <c r="G170" s="5"/>
    </row>
    <row r="171" spans="3:7" ht="15">
      <c r="C171" t="s">
        <v>128</v>
      </c>
      <c r="E171">
        <v>2.38</v>
      </c>
      <c r="F171" s="5"/>
      <c r="G171" s="5"/>
    </row>
    <row r="172" spans="3:7" ht="15">
      <c r="C172" t="s">
        <v>129</v>
      </c>
      <c r="E172">
        <v>5.22</v>
      </c>
      <c r="F172" s="5"/>
      <c r="G172" s="5"/>
    </row>
    <row r="173" spans="3:7" ht="15">
      <c r="C173" t="s">
        <v>130</v>
      </c>
      <c r="E173">
        <v>6.75</v>
      </c>
      <c r="F173" s="5"/>
      <c r="G173" s="5"/>
    </row>
    <row r="174" spans="3:7" ht="15">
      <c r="C174" t="s">
        <v>131</v>
      </c>
      <c r="E174">
        <v>15.99</v>
      </c>
      <c r="F174" s="5"/>
      <c r="G174" s="5"/>
    </row>
    <row r="175" spans="3:7" ht="15">
      <c r="C175" t="s">
        <v>132</v>
      </c>
      <c r="E175">
        <v>4.14</v>
      </c>
      <c r="F175" s="5"/>
      <c r="G175" s="5"/>
    </row>
    <row r="176" spans="3:7" ht="15">
      <c r="C176" t="s">
        <v>162</v>
      </c>
      <c r="F176" s="5"/>
      <c r="G176" s="5"/>
    </row>
    <row r="177" spans="3:7" ht="15">
      <c r="C177" t="s">
        <v>134</v>
      </c>
      <c r="E177">
        <v>16.74</v>
      </c>
      <c r="F177" s="5"/>
      <c r="G177" s="5"/>
    </row>
    <row r="178" spans="3:7" ht="15">
      <c r="C178" t="s">
        <v>135</v>
      </c>
      <c r="E178">
        <v>25.38</v>
      </c>
      <c r="F178" s="5"/>
      <c r="G178" s="5"/>
    </row>
    <row r="179" spans="3:7" ht="15">
      <c r="C179" t="s">
        <v>136</v>
      </c>
      <c r="E179">
        <v>28.08</v>
      </c>
      <c r="F179" s="5"/>
      <c r="G179" s="5"/>
    </row>
    <row r="180" spans="3:7" ht="15">
      <c r="C180" t="s">
        <v>138</v>
      </c>
      <c r="E180">
        <v>43.2</v>
      </c>
      <c r="F180" s="5"/>
      <c r="G180" s="5"/>
    </row>
    <row r="181" spans="3:7" ht="15">
      <c r="C181" t="s">
        <v>137</v>
      </c>
      <c r="E181">
        <v>3.726</v>
      </c>
      <c r="F181" s="5"/>
      <c r="G181" s="5"/>
    </row>
    <row r="182" spans="1:7" ht="15">
      <c r="A182">
        <v>38</v>
      </c>
      <c r="B182">
        <v>784011222</v>
      </c>
      <c r="C182" t="s">
        <v>59</v>
      </c>
      <c r="D182" t="s">
        <v>13</v>
      </c>
      <c r="E182">
        <v>34.48</v>
      </c>
      <c r="F182" s="10"/>
      <c r="G182" s="4">
        <f t="shared" si="2"/>
        <v>0</v>
      </c>
    </row>
    <row r="183" spans="3:7" ht="15">
      <c r="C183" t="s">
        <v>128</v>
      </c>
      <c r="E183">
        <v>2.38</v>
      </c>
      <c r="F183" s="5"/>
      <c r="G183" s="5"/>
    </row>
    <row r="184" spans="3:7" ht="15">
      <c r="C184" t="s">
        <v>129</v>
      </c>
      <c r="E184">
        <v>5.22</v>
      </c>
      <c r="F184" s="5"/>
      <c r="G184" s="5"/>
    </row>
    <row r="185" spans="3:7" ht="15">
      <c r="C185" t="s">
        <v>130</v>
      </c>
      <c r="E185">
        <v>6.75</v>
      </c>
      <c r="F185" s="5"/>
      <c r="G185" s="5"/>
    </row>
    <row r="186" spans="3:7" ht="15">
      <c r="C186" t="s">
        <v>131</v>
      </c>
      <c r="E186">
        <v>15.99</v>
      </c>
      <c r="F186" s="5"/>
      <c r="G186" s="5"/>
    </row>
    <row r="187" spans="3:7" ht="15">
      <c r="C187" t="s">
        <v>132</v>
      </c>
      <c r="E187">
        <v>4.14</v>
      </c>
      <c r="F187" s="5"/>
      <c r="G187" s="5"/>
    </row>
    <row r="188" spans="1:7" ht="15">
      <c r="A188" s="3" t="s">
        <v>12</v>
      </c>
      <c r="B188" s="3" t="s">
        <v>60</v>
      </c>
      <c r="C188" s="3" t="s">
        <v>61</v>
      </c>
      <c r="F188" s="5"/>
      <c r="G188" s="5"/>
    </row>
    <row r="189" spans="1:7" ht="15">
      <c r="A189">
        <v>39</v>
      </c>
      <c r="B189">
        <v>210100001</v>
      </c>
      <c r="C189" t="s">
        <v>62</v>
      </c>
      <c r="D189" t="s">
        <v>23</v>
      </c>
      <c r="E189">
        <v>6</v>
      </c>
      <c r="F189" s="10"/>
      <c r="G189" s="4">
        <f t="shared" si="2"/>
        <v>0</v>
      </c>
    </row>
    <row r="190" spans="1:7" ht="15">
      <c r="A190">
        <v>40</v>
      </c>
      <c r="B190">
        <v>210100002</v>
      </c>
      <c r="C190" t="s">
        <v>63</v>
      </c>
      <c r="D190" t="s">
        <v>23</v>
      </c>
      <c r="E190">
        <v>1</v>
      </c>
      <c r="F190" s="10"/>
      <c r="G190" s="4">
        <f t="shared" si="2"/>
        <v>0</v>
      </c>
    </row>
    <row r="191" spans="1:7" ht="15">
      <c r="A191">
        <v>41</v>
      </c>
      <c r="B191">
        <v>210110001</v>
      </c>
      <c r="C191" t="s">
        <v>64</v>
      </c>
      <c r="D191" t="s">
        <v>23</v>
      </c>
      <c r="E191">
        <v>6</v>
      </c>
      <c r="F191" s="10"/>
      <c r="G191" s="4">
        <f t="shared" si="2"/>
        <v>0</v>
      </c>
    </row>
    <row r="192" spans="1:7" ht="15">
      <c r="A192">
        <v>42</v>
      </c>
      <c r="B192">
        <v>210111011</v>
      </c>
      <c r="C192" t="s">
        <v>65</v>
      </c>
      <c r="D192" t="s">
        <v>23</v>
      </c>
      <c r="E192">
        <v>8</v>
      </c>
      <c r="F192" s="10"/>
      <c r="G192" s="4">
        <f t="shared" si="2"/>
        <v>0</v>
      </c>
    </row>
    <row r="193" spans="1:7" ht="15">
      <c r="A193">
        <v>43</v>
      </c>
      <c r="B193">
        <v>210111014</v>
      </c>
      <c r="C193" t="s">
        <v>66</v>
      </c>
      <c r="D193" t="s">
        <v>23</v>
      </c>
      <c r="E193">
        <v>5</v>
      </c>
      <c r="F193" s="10"/>
      <c r="G193" s="4">
        <f t="shared" si="2"/>
        <v>0</v>
      </c>
    </row>
    <row r="194" spans="1:7" ht="15">
      <c r="A194">
        <v>44</v>
      </c>
      <c r="B194">
        <v>210120561</v>
      </c>
      <c r="C194" t="s">
        <v>67</v>
      </c>
      <c r="D194" t="s">
        <v>23</v>
      </c>
      <c r="E194">
        <v>7</v>
      </c>
      <c r="F194" s="10"/>
      <c r="G194" s="4">
        <f t="shared" si="2"/>
        <v>0</v>
      </c>
    </row>
    <row r="195" spans="1:7" ht="15">
      <c r="A195">
        <v>45</v>
      </c>
      <c r="B195">
        <v>210191532</v>
      </c>
      <c r="C195" t="s">
        <v>121</v>
      </c>
      <c r="D195" t="s">
        <v>23</v>
      </c>
      <c r="E195">
        <v>1</v>
      </c>
      <c r="F195" s="10"/>
      <c r="G195" s="4">
        <f t="shared" si="2"/>
        <v>0</v>
      </c>
    </row>
    <row r="196" spans="1:7" ht="15">
      <c r="A196">
        <v>46</v>
      </c>
      <c r="B196">
        <v>210200211</v>
      </c>
      <c r="C196" t="s">
        <v>68</v>
      </c>
      <c r="D196" t="s">
        <v>23</v>
      </c>
      <c r="E196">
        <v>5</v>
      </c>
      <c r="F196" s="10"/>
      <c r="G196" s="4">
        <f t="shared" si="2"/>
        <v>0</v>
      </c>
    </row>
    <row r="197" spans="1:7" ht="15">
      <c r="A197">
        <v>47</v>
      </c>
      <c r="B197">
        <v>210800004</v>
      </c>
      <c r="C197" t="s">
        <v>69</v>
      </c>
      <c r="D197" t="s">
        <v>14</v>
      </c>
      <c r="E197">
        <v>18</v>
      </c>
      <c r="F197" s="10"/>
      <c r="G197" s="4">
        <f t="shared" si="2"/>
        <v>0</v>
      </c>
    </row>
    <row r="198" spans="1:7" ht="15">
      <c r="A198">
        <v>48</v>
      </c>
      <c r="B198">
        <v>210800666</v>
      </c>
      <c r="C198" t="s">
        <v>70</v>
      </c>
      <c r="D198" t="s">
        <v>14</v>
      </c>
      <c r="E198">
        <v>2</v>
      </c>
      <c r="F198" s="10"/>
      <c r="G198" s="4">
        <f t="shared" si="2"/>
        <v>0</v>
      </c>
    </row>
    <row r="199" spans="1:7" ht="15">
      <c r="A199">
        <v>49</v>
      </c>
      <c r="B199">
        <v>210800105</v>
      </c>
      <c r="C199" t="s">
        <v>71</v>
      </c>
      <c r="D199" t="s">
        <v>14</v>
      </c>
      <c r="E199">
        <v>190</v>
      </c>
      <c r="F199" s="10"/>
      <c r="G199" s="4">
        <f t="shared" si="2"/>
        <v>0</v>
      </c>
    </row>
    <row r="200" spans="1:7" ht="15">
      <c r="A200">
        <v>50</v>
      </c>
      <c r="B200">
        <v>210800106</v>
      </c>
      <c r="C200" t="s">
        <v>72</v>
      </c>
      <c r="D200" t="s">
        <v>14</v>
      </c>
      <c r="E200">
        <v>70</v>
      </c>
      <c r="F200" s="10"/>
      <c r="G200" s="4">
        <f t="shared" si="2"/>
        <v>0</v>
      </c>
    </row>
    <row r="201" spans="1:7" ht="15">
      <c r="A201">
        <v>51</v>
      </c>
      <c r="B201">
        <v>210800116</v>
      </c>
      <c r="C201" t="s">
        <v>164</v>
      </c>
      <c r="D201" t="s">
        <v>14</v>
      </c>
      <c r="E201">
        <v>15</v>
      </c>
      <c r="F201" s="10"/>
      <c r="G201" s="4">
        <f t="shared" si="2"/>
        <v>0</v>
      </c>
    </row>
    <row r="202" spans="1:7" ht="15">
      <c r="A202">
        <v>52</v>
      </c>
      <c r="B202">
        <v>222260020</v>
      </c>
      <c r="C202" t="s">
        <v>73</v>
      </c>
      <c r="D202" t="s">
        <v>23</v>
      </c>
      <c r="E202">
        <v>19</v>
      </c>
      <c r="F202" s="10"/>
      <c r="G202" s="4">
        <f t="shared" si="2"/>
        <v>0</v>
      </c>
    </row>
    <row r="203" spans="1:7" ht="15">
      <c r="A203">
        <v>53</v>
      </c>
      <c r="B203">
        <v>650063611</v>
      </c>
      <c r="C203" t="s">
        <v>74</v>
      </c>
      <c r="D203" t="s">
        <v>23</v>
      </c>
      <c r="E203">
        <v>1</v>
      </c>
      <c r="F203" s="10"/>
      <c r="G203" s="4">
        <f t="shared" si="2"/>
        <v>0</v>
      </c>
    </row>
    <row r="204" spans="1:7" ht="15">
      <c r="A204">
        <v>54</v>
      </c>
      <c r="B204">
        <v>2145877558</v>
      </c>
      <c r="C204" t="s">
        <v>75</v>
      </c>
      <c r="D204" t="s">
        <v>30</v>
      </c>
      <c r="E204">
        <v>8</v>
      </c>
      <c r="F204" s="10"/>
      <c r="G204" s="4">
        <f t="shared" si="2"/>
        <v>0</v>
      </c>
    </row>
    <row r="205" spans="1:7" ht="15">
      <c r="A205">
        <v>55</v>
      </c>
      <c r="B205">
        <v>21548777</v>
      </c>
      <c r="C205" t="s">
        <v>76</v>
      </c>
      <c r="D205" t="s">
        <v>41</v>
      </c>
      <c r="E205">
        <v>1</v>
      </c>
      <c r="F205" s="10"/>
      <c r="G205" s="4">
        <f t="shared" si="2"/>
        <v>0</v>
      </c>
    </row>
    <row r="206" spans="1:7" ht="15">
      <c r="A206">
        <v>56</v>
      </c>
      <c r="B206">
        <v>34141303</v>
      </c>
      <c r="C206" t="s">
        <v>77</v>
      </c>
      <c r="D206" t="s">
        <v>14</v>
      </c>
      <c r="E206">
        <v>18</v>
      </c>
      <c r="F206" s="10"/>
      <c r="G206" s="4">
        <f t="shared" si="2"/>
        <v>0</v>
      </c>
    </row>
    <row r="207" spans="1:7" ht="15">
      <c r="A207">
        <v>57</v>
      </c>
      <c r="B207">
        <v>34142157</v>
      </c>
      <c r="C207" t="s">
        <v>78</v>
      </c>
      <c r="D207" t="s">
        <v>14</v>
      </c>
      <c r="E207">
        <v>2</v>
      </c>
      <c r="F207" s="10"/>
      <c r="G207" s="4">
        <f t="shared" si="2"/>
        <v>0</v>
      </c>
    </row>
    <row r="208" spans="1:7" ht="15">
      <c r="A208">
        <v>58</v>
      </c>
      <c r="B208">
        <v>34535400</v>
      </c>
      <c r="C208" t="s">
        <v>79</v>
      </c>
      <c r="D208" t="s">
        <v>23</v>
      </c>
      <c r="E208">
        <v>6</v>
      </c>
      <c r="F208" s="10"/>
      <c r="G208" s="4">
        <f aca="true" t="shared" si="3" ref="G208:G238">E208*F208</f>
        <v>0</v>
      </c>
    </row>
    <row r="209" spans="1:7" ht="15">
      <c r="A209">
        <v>59</v>
      </c>
      <c r="B209">
        <v>34536490</v>
      </c>
      <c r="C209" t="s">
        <v>80</v>
      </c>
      <c r="D209" t="s">
        <v>23</v>
      </c>
      <c r="E209">
        <v>6</v>
      </c>
      <c r="F209" s="10"/>
      <c r="G209" s="4">
        <f t="shared" si="3"/>
        <v>0</v>
      </c>
    </row>
    <row r="210" spans="1:7" ht="15">
      <c r="A210">
        <v>60</v>
      </c>
      <c r="B210">
        <v>34536700</v>
      </c>
      <c r="C210" t="s">
        <v>81</v>
      </c>
      <c r="D210" t="s">
        <v>23</v>
      </c>
      <c r="E210">
        <v>6</v>
      </c>
      <c r="F210" s="10"/>
      <c r="G210" s="4">
        <f t="shared" si="3"/>
        <v>0</v>
      </c>
    </row>
    <row r="211" spans="1:7" ht="15">
      <c r="A211">
        <v>61</v>
      </c>
      <c r="B211">
        <v>345601050000</v>
      </c>
      <c r="C211" t="s">
        <v>82</v>
      </c>
      <c r="D211" t="s">
        <v>23</v>
      </c>
      <c r="E211">
        <v>2</v>
      </c>
      <c r="F211" s="10"/>
      <c r="G211" s="4">
        <f t="shared" si="3"/>
        <v>0</v>
      </c>
    </row>
    <row r="212" spans="1:7" ht="15">
      <c r="A212">
        <v>62</v>
      </c>
      <c r="B212">
        <v>34571519</v>
      </c>
      <c r="C212" t="s">
        <v>83</v>
      </c>
      <c r="D212" t="s">
        <v>23</v>
      </c>
      <c r="E212">
        <v>19</v>
      </c>
      <c r="F212" s="10"/>
      <c r="G212" s="4">
        <f t="shared" si="3"/>
        <v>0</v>
      </c>
    </row>
    <row r="213" spans="1:7" ht="15">
      <c r="A213">
        <v>63</v>
      </c>
      <c r="B213" t="s">
        <v>84</v>
      </c>
      <c r="C213" t="s">
        <v>85</v>
      </c>
      <c r="D213" t="s">
        <v>23</v>
      </c>
      <c r="E213">
        <v>5</v>
      </c>
      <c r="F213" s="10"/>
      <c r="G213" s="4">
        <f t="shared" si="3"/>
        <v>0</v>
      </c>
    </row>
    <row r="214" spans="1:7" ht="15">
      <c r="A214">
        <v>64</v>
      </c>
      <c r="B214" t="s">
        <v>122</v>
      </c>
      <c r="C214" t="s">
        <v>123</v>
      </c>
      <c r="D214" t="s">
        <v>23</v>
      </c>
      <c r="E214">
        <v>1</v>
      </c>
      <c r="F214" s="10"/>
      <c r="G214" s="4">
        <f t="shared" si="3"/>
        <v>0</v>
      </c>
    </row>
    <row r="215" spans="1:7" ht="15">
      <c r="A215">
        <v>65</v>
      </c>
      <c r="B215">
        <v>35822001013</v>
      </c>
      <c r="C215" t="s">
        <v>86</v>
      </c>
      <c r="D215" t="s">
        <v>23</v>
      </c>
      <c r="E215">
        <v>2</v>
      </c>
      <c r="F215" s="10"/>
      <c r="G215" s="4">
        <f t="shared" si="3"/>
        <v>0</v>
      </c>
    </row>
    <row r="216" spans="1:7" ht="15">
      <c r="A216">
        <v>66</v>
      </c>
      <c r="B216">
        <v>35822001014</v>
      </c>
      <c r="C216" t="s">
        <v>87</v>
      </c>
      <c r="D216" t="s">
        <v>23</v>
      </c>
      <c r="E216">
        <v>3</v>
      </c>
      <c r="F216" s="10"/>
      <c r="G216" s="4">
        <f t="shared" si="3"/>
        <v>0</v>
      </c>
    </row>
    <row r="217" spans="1:7" ht="15">
      <c r="A217">
        <v>67</v>
      </c>
      <c r="B217">
        <v>35822001015</v>
      </c>
      <c r="C217" t="s">
        <v>124</v>
      </c>
      <c r="D217" t="s">
        <v>23</v>
      </c>
      <c r="E217">
        <v>3</v>
      </c>
      <c r="F217" s="10"/>
      <c r="G217" s="4">
        <f t="shared" si="3"/>
        <v>0</v>
      </c>
    </row>
    <row r="218" spans="1:7" ht="15">
      <c r="A218">
        <v>68</v>
      </c>
      <c r="B218">
        <v>35822003015</v>
      </c>
      <c r="C218" t="s">
        <v>165</v>
      </c>
      <c r="D218" t="s">
        <v>23</v>
      </c>
      <c r="E218">
        <v>1</v>
      </c>
      <c r="F218" s="10"/>
      <c r="G218" s="4">
        <f t="shared" si="3"/>
        <v>0</v>
      </c>
    </row>
    <row r="219" spans="1:7" ht="15">
      <c r="A219">
        <v>69</v>
      </c>
      <c r="B219">
        <v>358890405</v>
      </c>
      <c r="C219" t="s">
        <v>88</v>
      </c>
      <c r="D219" t="s">
        <v>23</v>
      </c>
      <c r="E219">
        <v>1</v>
      </c>
      <c r="F219" s="10"/>
      <c r="G219" s="4">
        <f t="shared" si="3"/>
        <v>0</v>
      </c>
    </row>
    <row r="220" spans="1:7" ht="15">
      <c r="A220">
        <v>70</v>
      </c>
      <c r="B220">
        <v>58541252</v>
      </c>
      <c r="C220" t="s">
        <v>89</v>
      </c>
      <c r="D220" t="s">
        <v>17</v>
      </c>
      <c r="E220">
        <v>30</v>
      </c>
      <c r="F220" s="10"/>
      <c r="G220" s="4">
        <f t="shared" si="3"/>
        <v>0</v>
      </c>
    </row>
    <row r="221" spans="1:7" ht="15">
      <c r="A221" s="3" t="s">
        <v>12</v>
      </c>
      <c r="B221" s="3" t="s">
        <v>18</v>
      </c>
      <c r="C221" s="3" t="s">
        <v>19</v>
      </c>
      <c r="F221" s="5"/>
      <c r="G221" s="5"/>
    </row>
    <row r="222" spans="1:7" ht="15">
      <c r="A222">
        <v>71</v>
      </c>
      <c r="B222">
        <v>979086112</v>
      </c>
      <c r="C222" t="s">
        <v>20</v>
      </c>
      <c r="D222" t="s">
        <v>15</v>
      </c>
      <c r="E222">
        <v>3.97801</v>
      </c>
      <c r="F222" s="10"/>
      <c r="G222" s="4">
        <f t="shared" si="3"/>
        <v>0</v>
      </c>
    </row>
    <row r="223" spans="1:7" ht="15">
      <c r="A223">
        <v>72</v>
      </c>
      <c r="B223">
        <v>979011211</v>
      </c>
      <c r="C223" t="s">
        <v>166</v>
      </c>
      <c r="D223" t="s">
        <v>15</v>
      </c>
      <c r="E223">
        <v>3.97801</v>
      </c>
      <c r="F223" s="10"/>
      <c r="G223" s="4">
        <f t="shared" si="3"/>
        <v>0</v>
      </c>
    </row>
    <row r="224" spans="1:7" ht="15">
      <c r="A224">
        <v>73</v>
      </c>
      <c r="B224">
        <v>979011219</v>
      </c>
      <c r="C224" t="s">
        <v>167</v>
      </c>
      <c r="D224" t="s">
        <v>15</v>
      </c>
      <c r="E224">
        <v>7.95602</v>
      </c>
      <c r="F224" s="10"/>
      <c r="G224" s="4">
        <f t="shared" si="3"/>
        <v>0</v>
      </c>
    </row>
    <row r="225" spans="1:7" ht="15">
      <c r="A225">
        <v>74</v>
      </c>
      <c r="B225">
        <v>979081111</v>
      </c>
      <c r="C225" t="s">
        <v>90</v>
      </c>
      <c r="D225" t="s">
        <v>15</v>
      </c>
      <c r="E225">
        <v>3.97801</v>
      </c>
      <c r="F225" s="10"/>
      <c r="G225" s="4">
        <f t="shared" si="3"/>
        <v>0</v>
      </c>
    </row>
    <row r="226" spans="1:7" ht="15">
      <c r="A226">
        <v>75</v>
      </c>
      <c r="B226">
        <v>979081121</v>
      </c>
      <c r="C226" t="s">
        <v>16</v>
      </c>
      <c r="D226" t="s">
        <v>15</v>
      </c>
      <c r="E226">
        <v>79.56016</v>
      </c>
      <c r="F226" s="10"/>
      <c r="G226" s="4">
        <f t="shared" si="3"/>
        <v>0</v>
      </c>
    </row>
    <row r="227" spans="1:7" ht="15">
      <c r="A227">
        <v>76</v>
      </c>
      <c r="B227">
        <v>979082111</v>
      </c>
      <c r="C227" t="s">
        <v>91</v>
      </c>
      <c r="D227" t="s">
        <v>15</v>
      </c>
      <c r="E227">
        <v>3.97801</v>
      </c>
      <c r="F227" s="10"/>
      <c r="G227" s="4">
        <f t="shared" si="3"/>
        <v>0</v>
      </c>
    </row>
    <row r="228" spans="1:7" ht="15">
      <c r="A228">
        <v>77</v>
      </c>
      <c r="B228">
        <v>979082121</v>
      </c>
      <c r="C228" t="s">
        <v>92</v>
      </c>
      <c r="D228" t="s">
        <v>15</v>
      </c>
      <c r="E228">
        <v>39.78008</v>
      </c>
      <c r="F228" s="10"/>
      <c r="G228" s="4">
        <f t="shared" si="3"/>
        <v>0</v>
      </c>
    </row>
    <row r="229" spans="1:7" ht="15">
      <c r="A229">
        <v>78</v>
      </c>
      <c r="B229">
        <v>979990001</v>
      </c>
      <c r="C229" t="s">
        <v>93</v>
      </c>
      <c r="D229" t="s">
        <v>15</v>
      </c>
      <c r="E229">
        <v>3.97801</v>
      </c>
      <c r="F229" s="10"/>
      <c r="G229" s="4">
        <f t="shared" si="3"/>
        <v>0</v>
      </c>
    </row>
    <row r="230" spans="1:7" ht="15">
      <c r="A230" s="3" t="s">
        <v>12</v>
      </c>
      <c r="B230" s="3" t="s">
        <v>94</v>
      </c>
      <c r="C230" s="3" t="s">
        <v>95</v>
      </c>
      <c r="F230" s="5"/>
      <c r="G230" s="5"/>
    </row>
    <row r="231" spans="1:7" ht="15">
      <c r="A231">
        <v>79</v>
      </c>
      <c r="B231" t="s">
        <v>96</v>
      </c>
      <c r="C231" t="s">
        <v>97</v>
      </c>
      <c r="D231" t="s">
        <v>98</v>
      </c>
      <c r="E231">
        <v>1</v>
      </c>
      <c r="F231" s="10"/>
      <c r="G231" s="4">
        <f t="shared" si="3"/>
        <v>0</v>
      </c>
    </row>
    <row r="232" spans="1:7" ht="15">
      <c r="A232">
        <v>80</v>
      </c>
      <c r="B232" t="s">
        <v>99</v>
      </c>
      <c r="C232" t="s">
        <v>100</v>
      </c>
      <c r="D232" t="s">
        <v>98</v>
      </c>
      <c r="E232">
        <v>1</v>
      </c>
      <c r="F232" s="10"/>
      <c r="G232" s="4">
        <f t="shared" si="3"/>
        <v>0</v>
      </c>
    </row>
    <row r="233" spans="1:7" ht="15">
      <c r="A233">
        <v>81</v>
      </c>
      <c r="B233" t="s">
        <v>101</v>
      </c>
      <c r="C233" t="s">
        <v>102</v>
      </c>
      <c r="D233" t="s">
        <v>98</v>
      </c>
      <c r="E233">
        <v>1</v>
      </c>
      <c r="F233" s="10"/>
      <c r="G233" s="4">
        <f t="shared" si="3"/>
        <v>0</v>
      </c>
    </row>
    <row r="234" spans="1:7" ht="15">
      <c r="A234">
        <v>82</v>
      </c>
      <c r="B234" t="s">
        <v>103</v>
      </c>
      <c r="C234" t="s">
        <v>104</v>
      </c>
      <c r="D234" t="s">
        <v>98</v>
      </c>
      <c r="E234">
        <v>1</v>
      </c>
      <c r="F234" s="10"/>
      <c r="G234" s="4">
        <f t="shared" si="3"/>
        <v>0</v>
      </c>
    </row>
    <row r="235" spans="1:7" ht="15">
      <c r="A235">
        <v>83</v>
      </c>
      <c r="B235">
        <v>144854</v>
      </c>
      <c r="C235" t="s">
        <v>105</v>
      </c>
      <c r="D235" t="s">
        <v>98</v>
      </c>
      <c r="E235">
        <v>1</v>
      </c>
      <c r="F235" s="10"/>
      <c r="G235" s="4">
        <f t="shared" si="3"/>
        <v>0</v>
      </c>
    </row>
    <row r="236" spans="1:7" ht="15">
      <c r="A236">
        <v>84</v>
      </c>
      <c r="B236">
        <v>41477</v>
      </c>
      <c r="C236" t="s">
        <v>106</v>
      </c>
      <c r="D236" t="s">
        <v>98</v>
      </c>
      <c r="E236">
        <v>1</v>
      </c>
      <c r="F236" s="10"/>
      <c r="G236" s="4">
        <f t="shared" si="3"/>
        <v>0</v>
      </c>
    </row>
    <row r="237" spans="1:7" ht="15">
      <c r="A237">
        <v>85</v>
      </c>
      <c r="B237">
        <v>4211</v>
      </c>
      <c r="C237" t="s">
        <v>107</v>
      </c>
      <c r="D237" t="s">
        <v>98</v>
      </c>
      <c r="E237">
        <v>1</v>
      </c>
      <c r="F237" s="10"/>
      <c r="G237" s="4">
        <f t="shared" si="3"/>
        <v>0</v>
      </c>
    </row>
    <row r="238" spans="1:7" ht="15">
      <c r="A238">
        <v>86</v>
      </c>
      <c r="B238">
        <v>51444</v>
      </c>
      <c r="C238" t="s">
        <v>108</v>
      </c>
      <c r="D238" t="s">
        <v>98</v>
      </c>
      <c r="E238">
        <v>1</v>
      </c>
      <c r="F238" s="10"/>
      <c r="G238" s="4">
        <f t="shared" si="3"/>
        <v>0</v>
      </c>
    </row>
  </sheetData>
  <autoFilter ref="A13:G238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Srubar Jan</cp:lastModifiedBy>
  <cp:lastPrinted>2019-11-06T10:12:25Z</cp:lastPrinted>
  <dcterms:created xsi:type="dcterms:W3CDTF">2018-09-10T10:40:25Z</dcterms:created>
  <dcterms:modified xsi:type="dcterms:W3CDTF">2022-01-11T06:59:23Z</dcterms:modified>
  <cp:category/>
  <cp:version/>
  <cp:contentType/>
  <cp:contentStatus/>
</cp:coreProperties>
</file>