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225C47D6-73D1-46B5-9730-47DA4E43E9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P1'!$A$1:$X$487</definedName>
    <definedName name="_xlnm.Print_Area" localSheetId="5">'SO 01 P2'!$A$1:$X$449</definedName>
    <definedName name="_xlnm.Print_Area" localSheetId="3">'SO 01 Pol'!$A$1:$X$28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V18" i="14"/>
  <c r="G19" i="14"/>
  <c r="M19" i="14" s="1"/>
  <c r="I19" i="14"/>
  <c r="I18" i="14" s="1"/>
  <c r="K19" i="14"/>
  <c r="K18" i="14" s="1"/>
  <c r="O19" i="14"/>
  <c r="O18" i="14" s="1"/>
  <c r="Q19" i="14"/>
  <c r="Q18" i="14" s="1"/>
  <c r="V19" i="14"/>
  <c r="G21" i="14"/>
  <c r="I21" i="14"/>
  <c r="K21" i="14"/>
  <c r="O21" i="14"/>
  <c r="Q21" i="14"/>
  <c r="V21" i="14"/>
  <c r="G26" i="14"/>
  <c r="M26" i="14" s="1"/>
  <c r="I26" i="14"/>
  <c r="K26" i="14"/>
  <c r="O26" i="14"/>
  <c r="Q26" i="14"/>
  <c r="V26" i="14"/>
  <c r="G31" i="14"/>
  <c r="M31" i="14" s="1"/>
  <c r="I31" i="14"/>
  <c r="K31" i="14"/>
  <c r="O31" i="14"/>
  <c r="Q31" i="14"/>
  <c r="V31" i="14"/>
  <c r="G41" i="14"/>
  <c r="I41" i="14"/>
  <c r="K41" i="14"/>
  <c r="M41" i="14"/>
  <c r="O41" i="14"/>
  <c r="Q41" i="14"/>
  <c r="V41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O49" i="14"/>
  <c r="V49" i="14"/>
  <c r="G50" i="14"/>
  <c r="M50" i="14" s="1"/>
  <c r="I50" i="14"/>
  <c r="I49" i="14" s="1"/>
  <c r="K50" i="14"/>
  <c r="K49" i="14" s="1"/>
  <c r="O50" i="14"/>
  <c r="Q50" i="14"/>
  <c r="Q49" i="14" s="1"/>
  <c r="V50" i="14"/>
  <c r="G52" i="14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K56" i="14"/>
  <c r="G57" i="14"/>
  <c r="G56" i="14" s="1"/>
  <c r="I57" i="14"/>
  <c r="I56" i="14" s="1"/>
  <c r="K57" i="14"/>
  <c r="M57" i="14"/>
  <c r="O57" i="14"/>
  <c r="Q57" i="14"/>
  <c r="Q56" i="14" s="1"/>
  <c r="V57" i="14"/>
  <c r="V56" i="14" s="1"/>
  <c r="G58" i="14"/>
  <c r="M58" i="14" s="1"/>
  <c r="I58" i="14"/>
  <c r="K58" i="14"/>
  <c r="O58" i="14"/>
  <c r="O56" i="14" s="1"/>
  <c r="Q58" i="14"/>
  <c r="V58" i="14"/>
  <c r="K59" i="14"/>
  <c r="Q59" i="14"/>
  <c r="G60" i="14"/>
  <c r="G59" i="14" s="1"/>
  <c r="I60" i="14"/>
  <c r="I59" i="14" s="1"/>
  <c r="K60" i="14"/>
  <c r="O60" i="14"/>
  <c r="O59" i="14" s="1"/>
  <c r="Q60" i="14"/>
  <c r="V60" i="14"/>
  <c r="V59" i="14" s="1"/>
  <c r="G66" i="14"/>
  <c r="I66" i="14"/>
  <c r="K66" i="14"/>
  <c r="K65" i="14" s="1"/>
  <c r="O66" i="14"/>
  <c r="Q66" i="14"/>
  <c r="V66" i="14"/>
  <c r="V65" i="14" s="1"/>
  <c r="G68" i="14"/>
  <c r="I68" i="14"/>
  <c r="I65" i="14" s="1"/>
  <c r="K68" i="14"/>
  <c r="M68" i="14"/>
  <c r="O68" i="14"/>
  <c r="O65" i="14" s="1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Q65" i="14" s="1"/>
  <c r="V72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8" i="14"/>
  <c r="M88" i="14" s="1"/>
  <c r="I88" i="14"/>
  <c r="K88" i="14"/>
  <c r="O88" i="14"/>
  <c r="Q88" i="14"/>
  <c r="V88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I105" i="14"/>
  <c r="Q105" i="14"/>
  <c r="G106" i="14"/>
  <c r="G105" i="14" s="1"/>
  <c r="I106" i="14"/>
  <c r="K106" i="14"/>
  <c r="K105" i="14" s="1"/>
  <c r="O106" i="14"/>
  <c r="O105" i="14" s="1"/>
  <c r="Q106" i="14"/>
  <c r="V106" i="14"/>
  <c r="V105" i="14" s="1"/>
  <c r="I107" i="14"/>
  <c r="G108" i="14"/>
  <c r="M108" i="14" s="1"/>
  <c r="I108" i="14"/>
  <c r="K108" i="14"/>
  <c r="K107" i="14" s="1"/>
  <c r="O108" i="14"/>
  <c r="O107" i="14" s="1"/>
  <c r="Q108" i="14"/>
  <c r="Q107" i="14" s="1"/>
  <c r="V108" i="14"/>
  <c r="V107" i="14" s="1"/>
  <c r="G112" i="14"/>
  <c r="I112" i="14"/>
  <c r="K112" i="14"/>
  <c r="M112" i="14"/>
  <c r="O112" i="14"/>
  <c r="Q112" i="14"/>
  <c r="V112" i="14"/>
  <c r="G115" i="14"/>
  <c r="I115" i="14"/>
  <c r="K115" i="14"/>
  <c r="M115" i="14"/>
  <c r="O115" i="14"/>
  <c r="Q115" i="14"/>
  <c r="V115" i="14"/>
  <c r="Q116" i="14"/>
  <c r="G117" i="14"/>
  <c r="G116" i="14" s="1"/>
  <c r="I117" i="14"/>
  <c r="I116" i="14" s="1"/>
  <c r="K117" i="14"/>
  <c r="K116" i="14" s="1"/>
  <c r="O117" i="14"/>
  <c r="O116" i="14" s="1"/>
  <c r="Q117" i="14"/>
  <c r="V117" i="14"/>
  <c r="V116" i="14" s="1"/>
  <c r="G119" i="14"/>
  <c r="I119" i="14"/>
  <c r="K119" i="14"/>
  <c r="K118" i="14" s="1"/>
  <c r="O119" i="14"/>
  <c r="O118" i="14" s="1"/>
  <c r="Q119" i="14"/>
  <c r="V119" i="14"/>
  <c r="V118" i="14" s="1"/>
  <c r="G120" i="14"/>
  <c r="M120" i="14" s="1"/>
  <c r="I120" i="14"/>
  <c r="I118" i="14" s="1"/>
  <c r="K120" i="14"/>
  <c r="O120" i="14"/>
  <c r="Q120" i="14"/>
  <c r="V120" i="14"/>
  <c r="G121" i="14"/>
  <c r="M121" i="14" s="1"/>
  <c r="I121" i="14"/>
  <c r="K121" i="14"/>
  <c r="O121" i="14"/>
  <c r="Q121" i="14"/>
  <c r="Q118" i="14" s="1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I124" i="14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8" i="14"/>
  <c r="M128" i="14" s="1"/>
  <c r="I128" i="14"/>
  <c r="I127" i="14" s="1"/>
  <c r="K128" i="14"/>
  <c r="O128" i="14"/>
  <c r="O127" i="14" s="1"/>
  <c r="Q128" i="14"/>
  <c r="Q127" i="14" s="1"/>
  <c r="V128" i="14"/>
  <c r="G129" i="14"/>
  <c r="M129" i="14" s="1"/>
  <c r="I129" i="14"/>
  <c r="K129" i="14"/>
  <c r="K127" i="14" s="1"/>
  <c r="O129" i="14"/>
  <c r="Q129" i="14"/>
  <c r="V129" i="14"/>
  <c r="G130" i="14"/>
  <c r="I130" i="14"/>
  <c r="K130" i="14"/>
  <c r="M130" i="14"/>
  <c r="O130" i="14"/>
  <c r="Q130" i="14"/>
  <c r="V130" i="14"/>
  <c r="V127" i="14" s="1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41" i="14"/>
  <c r="I141" i="14"/>
  <c r="K141" i="14"/>
  <c r="M141" i="14"/>
  <c r="O141" i="14"/>
  <c r="Q141" i="14"/>
  <c r="V141" i="14"/>
  <c r="G143" i="14"/>
  <c r="M143" i="14" s="1"/>
  <c r="I143" i="14"/>
  <c r="I142" i="14" s="1"/>
  <c r="K143" i="14"/>
  <c r="O143" i="14"/>
  <c r="Q143" i="14"/>
  <c r="Q142" i="14" s="1"/>
  <c r="V143" i="14"/>
  <c r="G144" i="14"/>
  <c r="M144" i="14" s="1"/>
  <c r="I144" i="14"/>
  <c r="K144" i="14"/>
  <c r="K142" i="14" s="1"/>
  <c r="O144" i="14"/>
  <c r="Q144" i="14"/>
  <c r="V144" i="14"/>
  <c r="V142" i="14" s="1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O142" i="14" s="1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I153" i="14"/>
  <c r="K153" i="14"/>
  <c r="M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I155" i="14"/>
  <c r="K155" i="14"/>
  <c r="M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2" i="14"/>
  <c r="I162" i="14"/>
  <c r="K162" i="14"/>
  <c r="M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I166" i="14"/>
  <c r="K166" i="14"/>
  <c r="M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I170" i="14"/>
  <c r="K170" i="14"/>
  <c r="M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I172" i="14"/>
  <c r="K172" i="14"/>
  <c r="M172" i="14"/>
  <c r="O172" i="14"/>
  <c r="Q172" i="14"/>
  <c r="V172" i="14"/>
  <c r="G173" i="14"/>
  <c r="I173" i="14"/>
  <c r="K173" i="14"/>
  <c r="M173" i="14"/>
  <c r="O173" i="14"/>
  <c r="Q173" i="14"/>
  <c r="V173" i="14"/>
  <c r="G174" i="14"/>
  <c r="G175" i="14"/>
  <c r="M175" i="14" s="1"/>
  <c r="I175" i="14"/>
  <c r="I174" i="14" s="1"/>
  <c r="K175" i="14"/>
  <c r="K174" i="14" s="1"/>
  <c r="O175" i="14"/>
  <c r="O174" i="14" s="1"/>
  <c r="Q175" i="14"/>
  <c r="V175" i="14"/>
  <c r="V174" i="14" s="1"/>
  <c r="G176" i="14"/>
  <c r="I176" i="14"/>
  <c r="K176" i="14"/>
  <c r="M176" i="14"/>
  <c r="O176" i="14"/>
  <c r="Q176" i="14"/>
  <c r="Q174" i="14" s="1"/>
  <c r="V176" i="14"/>
  <c r="V177" i="14"/>
  <c r="G178" i="14"/>
  <c r="M178" i="14" s="1"/>
  <c r="I178" i="14"/>
  <c r="I177" i="14" s="1"/>
  <c r="K178" i="14"/>
  <c r="O178" i="14"/>
  <c r="O177" i="14" s="1"/>
  <c r="Q178" i="14"/>
  <c r="Q177" i="14" s="1"/>
  <c r="V178" i="14"/>
  <c r="G179" i="14"/>
  <c r="G177" i="14" s="1"/>
  <c r="I179" i="14"/>
  <c r="K179" i="14"/>
  <c r="K177" i="14" s="1"/>
  <c r="O179" i="14"/>
  <c r="Q179" i="14"/>
  <c r="V179" i="14"/>
  <c r="G180" i="14"/>
  <c r="I180" i="14"/>
  <c r="K180" i="14"/>
  <c r="M180" i="14"/>
  <c r="O180" i="14"/>
  <c r="Q180" i="14"/>
  <c r="V180" i="14"/>
  <c r="K181" i="14"/>
  <c r="G182" i="14"/>
  <c r="I182" i="14"/>
  <c r="I181" i="14" s="1"/>
  <c r="K182" i="14"/>
  <c r="M182" i="14"/>
  <c r="O182" i="14"/>
  <c r="Q182" i="14"/>
  <c r="Q181" i="14" s="1"/>
  <c r="V182" i="14"/>
  <c r="V181" i="14" s="1"/>
  <c r="G183" i="14"/>
  <c r="M183" i="14" s="1"/>
  <c r="I183" i="14"/>
  <c r="K183" i="14"/>
  <c r="O183" i="14"/>
  <c r="O181" i="14" s="1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9" i="14"/>
  <c r="I189" i="14"/>
  <c r="K189" i="14"/>
  <c r="K188" i="14" s="1"/>
  <c r="M189" i="14"/>
  <c r="O189" i="14"/>
  <c r="O188" i="14" s="1"/>
  <c r="Q189" i="14"/>
  <c r="Q188" i="14" s="1"/>
  <c r="V189" i="14"/>
  <c r="G190" i="14"/>
  <c r="M190" i="14" s="1"/>
  <c r="I190" i="14"/>
  <c r="K190" i="14"/>
  <c r="O190" i="14"/>
  <c r="Q190" i="14"/>
  <c r="V190" i="14"/>
  <c r="G191" i="14"/>
  <c r="I191" i="14"/>
  <c r="K191" i="14"/>
  <c r="M191" i="14"/>
  <c r="O191" i="14"/>
  <c r="Q191" i="14"/>
  <c r="V191" i="14"/>
  <c r="V188" i="14" s="1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I196" i="14"/>
  <c r="I188" i="14" s="1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211" i="14"/>
  <c r="M211" i="14" s="1"/>
  <c r="I211" i="14"/>
  <c r="K211" i="14"/>
  <c r="O211" i="14"/>
  <c r="Q211" i="14"/>
  <c r="V211" i="14"/>
  <c r="G213" i="14"/>
  <c r="M213" i="14" s="1"/>
  <c r="I213" i="14"/>
  <c r="I212" i="14" s="1"/>
  <c r="K213" i="14"/>
  <c r="K212" i="14" s="1"/>
  <c r="O213" i="14"/>
  <c r="Q213" i="14"/>
  <c r="Q212" i="14" s="1"/>
  <c r="V213" i="14"/>
  <c r="G215" i="14"/>
  <c r="I215" i="14"/>
  <c r="K215" i="14"/>
  <c r="O215" i="14"/>
  <c r="Q215" i="14"/>
  <c r="V215" i="14"/>
  <c r="V212" i="14" s="1"/>
  <c r="G217" i="14"/>
  <c r="M217" i="14" s="1"/>
  <c r="I217" i="14"/>
  <c r="K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5" i="14"/>
  <c r="M225" i="14" s="1"/>
  <c r="I225" i="14"/>
  <c r="K225" i="14"/>
  <c r="O225" i="14"/>
  <c r="Q225" i="14"/>
  <c r="V225" i="14"/>
  <c r="G230" i="14"/>
  <c r="M230" i="14" s="1"/>
  <c r="I230" i="14"/>
  <c r="K230" i="14"/>
  <c r="O230" i="14"/>
  <c r="O212" i="14" s="1"/>
  <c r="Q230" i="14"/>
  <c r="V230" i="14"/>
  <c r="G232" i="14"/>
  <c r="G231" i="14" s="1"/>
  <c r="I232" i="14"/>
  <c r="I231" i="14" s="1"/>
  <c r="K232" i="14"/>
  <c r="K231" i="14" s="1"/>
  <c r="O232" i="14"/>
  <c r="O231" i="14" s="1"/>
  <c r="Q232" i="14"/>
  <c r="V232" i="14"/>
  <c r="V231" i="14" s="1"/>
  <c r="G237" i="14"/>
  <c r="M237" i="14" s="1"/>
  <c r="I237" i="14"/>
  <c r="K237" i="14"/>
  <c r="O237" i="14"/>
  <c r="Q237" i="14"/>
  <c r="V237" i="14"/>
  <c r="G247" i="14"/>
  <c r="M247" i="14" s="1"/>
  <c r="I247" i="14"/>
  <c r="K247" i="14"/>
  <c r="O247" i="14"/>
  <c r="Q247" i="14"/>
  <c r="V247" i="14"/>
  <c r="G257" i="14"/>
  <c r="I257" i="14"/>
  <c r="K257" i="14"/>
  <c r="M257" i="14"/>
  <c r="O257" i="14"/>
  <c r="Q257" i="14"/>
  <c r="V257" i="14"/>
  <c r="G262" i="14"/>
  <c r="I262" i="14"/>
  <c r="K262" i="14"/>
  <c r="M262" i="14"/>
  <c r="O262" i="14"/>
  <c r="Q262" i="14"/>
  <c r="V262" i="14"/>
  <c r="G265" i="14"/>
  <c r="M265" i="14" s="1"/>
  <c r="I265" i="14"/>
  <c r="K265" i="14"/>
  <c r="O265" i="14"/>
  <c r="Q265" i="14"/>
  <c r="V265" i="14"/>
  <c r="G273" i="14"/>
  <c r="M273" i="14" s="1"/>
  <c r="I273" i="14"/>
  <c r="K273" i="14"/>
  <c r="O273" i="14"/>
  <c r="Q273" i="14"/>
  <c r="V273" i="14"/>
  <c r="G274" i="14"/>
  <c r="M274" i="14" s="1"/>
  <c r="I274" i="14"/>
  <c r="K274" i="14"/>
  <c r="O274" i="14"/>
  <c r="Q274" i="14"/>
  <c r="Q231" i="14" s="1"/>
  <c r="V274" i="14"/>
  <c r="G276" i="14"/>
  <c r="M276" i="14" s="1"/>
  <c r="I276" i="14"/>
  <c r="I275" i="14" s="1"/>
  <c r="K276" i="14"/>
  <c r="K275" i="14" s="1"/>
  <c r="O276" i="14"/>
  <c r="O275" i="14" s="1"/>
  <c r="Q276" i="14"/>
  <c r="Q275" i="14" s="1"/>
  <c r="V276" i="14"/>
  <c r="G282" i="14"/>
  <c r="I282" i="14"/>
  <c r="K282" i="14"/>
  <c r="O282" i="14"/>
  <c r="Q282" i="14"/>
  <c r="V282" i="14"/>
  <c r="G288" i="14"/>
  <c r="I288" i="14"/>
  <c r="K288" i="14"/>
  <c r="M288" i="14"/>
  <c r="O288" i="14"/>
  <c r="Q288" i="14"/>
  <c r="V288" i="14"/>
  <c r="G294" i="14"/>
  <c r="M294" i="14" s="1"/>
  <c r="I294" i="14"/>
  <c r="K294" i="14"/>
  <c r="O294" i="14"/>
  <c r="Q294" i="14"/>
  <c r="V294" i="14"/>
  <c r="G300" i="14"/>
  <c r="I300" i="14"/>
  <c r="K300" i="14"/>
  <c r="M300" i="14"/>
  <c r="O300" i="14"/>
  <c r="Q300" i="14"/>
  <c r="V300" i="14"/>
  <c r="G303" i="14"/>
  <c r="M303" i="14" s="1"/>
  <c r="I303" i="14"/>
  <c r="K303" i="14"/>
  <c r="O303" i="14"/>
  <c r="Q303" i="14"/>
  <c r="V303" i="14"/>
  <c r="V275" i="14" s="1"/>
  <c r="G312" i="14"/>
  <c r="M312" i="14" s="1"/>
  <c r="I312" i="14"/>
  <c r="K312" i="14"/>
  <c r="O312" i="14"/>
  <c r="Q312" i="14"/>
  <c r="V312" i="14"/>
  <c r="G313" i="14"/>
  <c r="M313" i="14" s="1"/>
  <c r="I313" i="14"/>
  <c r="K313" i="14"/>
  <c r="O313" i="14"/>
  <c r="Q313" i="14"/>
  <c r="V313" i="14"/>
  <c r="G315" i="14"/>
  <c r="G314" i="14" s="1"/>
  <c r="I315" i="14"/>
  <c r="K315" i="14"/>
  <c r="K314" i="14" s="1"/>
  <c r="O315" i="14"/>
  <c r="O314" i="14" s="1"/>
  <c r="Q315" i="14"/>
  <c r="Q314" i="14" s="1"/>
  <c r="V315" i="14"/>
  <c r="V314" i="14" s="1"/>
  <c r="G317" i="14"/>
  <c r="M317" i="14" s="1"/>
  <c r="I317" i="14"/>
  <c r="I314" i="14" s="1"/>
  <c r="K317" i="14"/>
  <c r="O317" i="14"/>
  <c r="Q317" i="14"/>
  <c r="V317" i="14"/>
  <c r="G322" i="14"/>
  <c r="I322" i="14"/>
  <c r="K322" i="14"/>
  <c r="M322" i="14"/>
  <c r="O322" i="14"/>
  <c r="Q322" i="14"/>
  <c r="V322" i="14"/>
  <c r="G326" i="14"/>
  <c r="M326" i="14" s="1"/>
  <c r="I326" i="14"/>
  <c r="I325" i="14" s="1"/>
  <c r="K326" i="14"/>
  <c r="K325" i="14" s="1"/>
  <c r="O326" i="14"/>
  <c r="O325" i="14" s="1"/>
  <c r="Q326" i="14"/>
  <c r="V326" i="14"/>
  <c r="V325" i="14" s="1"/>
  <c r="G343" i="14"/>
  <c r="M343" i="14" s="1"/>
  <c r="I343" i="14"/>
  <c r="K343" i="14"/>
  <c r="O343" i="14"/>
  <c r="Q343" i="14"/>
  <c r="Q325" i="14" s="1"/>
  <c r="V343" i="14"/>
  <c r="G360" i="14"/>
  <c r="I360" i="14"/>
  <c r="K360" i="14"/>
  <c r="M360" i="14"/>
  <c r="O360" i="14"/>
  <c r="Q360" i="14"/>
  <c r="V360" i="14"/>
  <c r="G377" i="14"/>
  <c r="M377" i="14" s="1"/>
  <c r="I377" i="14"/>
  <c r="K377" i="14"/>
  <c r="O377" i="14"/>
  <c r="Q377" i="14"/>
  <c r="V377" i="14"/>
  <c r="G379" i="14"/>
  <c r="M379" i="14" s="1"/>
  <c r="I379" i="14"/>
  <c r="K379" i="14"/>
  <c r="O379" i="14"/>
  <c r="Q379" i="14"/>
  <c r="V379" i="14"/>
  <c r="G385" i="14"/>
  <c r="M385" i="14" s="1"/>
  <c r="I385" i="14"/>
  <c r="K385" i="14"/>
  <c r="K384" i="14" s="1"/>
  <c r="O385" i="14"/>
  <c r="O384" i="14" s="1"/>
  <c r="Q385" i="14"/>
  <c r="Q384" i="14" s="1"/>
  <c r="V385" i="14"/>
  <c r="G386" i="14"/>
  <c r="M386" i="14" s="1"/>
  <c r="I386" i="14"/>
  <c r="K386" i="14"/>
  <c r="O386" i="14"/>
  <c r="Q386" i="14"/>
  <c r="V386" i="14"/>
  <c r="G387" i="14"/>
  <c r="I387" i="14"/>
  <c r="I384" i="14" s="1"/>
  <c r="K387" i="14"/>
  <c r="M387" i="14"/>
  <c r="O387" i="14"/>
  <c r="Q387" i="14"/>
  <c r="V387" i="14"/>
  <c r="G388" i="14"/>
  <c r="M388" i="14" s="1"/>
  <c r="I388" i="14"/>
  <c r="K388" i="14"/>
  <c r="O388" i="14"/>
  <c r="Q388" i="14"/>
  <c r="V388" i="14"/>
  <c r="G389" i="14"/>
  <c r="M389" i="14" s="1"/>
  <c r="I389" i="14"/>
  <c r="K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M391" i="14" s="1"/>
  <c r="I391" i="14"/>
  <c r="K391" i="14"/>
  <c r="O391" i="14"/>
  <c r="Q391" i="14"/>
  <c r="V391" i="14"/>
  <c r="G392" i="14"/>
  <c r="I392" i="14"/>
  <c r="K392" i="14"/>
  <c r="M392" i="14"/>
  <c r="O392" i="14"/>
  <c r="Q392" i="14"/>
  <c r="V392" i="14"/>
  <c r="V384" i="14" s="1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G395" i="14"/>
  <c r="I395" i="14"/>
  <c r="K395" i="14"/>
  <c r="M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M397" i="14" s="1"/>
  <c r="I397" i="14"/>
  <c r="K397" i="14"/>
  <c r="O397" i="14"/>
  <c r="Q397" i="14"/>
  <c r="V397" i="14"/>
  <c r="G398" i="14"/>
  <c r="M398" i="14" s="1"/>
  <c r="I398" i="14"/>
  <c r="K398" i="14"/>
  <c r="O398" i="14"/>
  <c r="Q398" i="14"/>
  <c r="V398" i="14"/>
  <c r="G399" i="14"/>
  <c r="M399" i="14" s="1"/>
  <c r="I399" i="14"/>
  <c r="K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I401" i="14"/>
  <c r="K401" i="14"/>
  <c r="M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I403" i="14"/>
  <c r="K403" i="14"/>
  <c r="M403" i="14"/>
  <c r="O403" i="14"/>
  <c r="Q403" i="14"/>
  <c r="V403" i="14"/>
  <c r="G404" i="14"/>
  <c r="I404" i="14"/>
  <c r="K404" i="14"/>
  <c r="M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I409" i="14"/>
  <c r="K409" i="14"/>
  <c r="M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I411" i="14"/>
  <c r="K411" i="14"/>
  <c r="M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I413" i="14"/>
  <c r="K413" i="14"/>
  <c r="M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M416" i="14" s="1"/>
  <c r="I416" i="14"/>
  <c r="K416" i="14"/>
  <c r="O416" i="14"/>
  <c r="Q416" i="14"/>
  <c r="V416" i="14"/>
  <c r="G417" i="14"/>
  <c r="I417" i="14"/>
  <c r="K417" i="14"/>
  <c r="M417" i="14"/>
  <c r="O417" i="14"/>
  <c r="Q417" i="14"/>
  <c r="V417" i="14"/>
  <c r="G418" i="14"/>
  <c r="M418" i="14" s="1"/>
  <c r="I418" i="14"/>
  <c r="K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I420" i="14"/>
  <c r="K420" i="14"/>
  <c r="M420" i="14"/>
  <c r="O420" i="14"/>
  <c r="Q420" i="14"/>
  <c r="V420" i="14"/>
  <c r="G421" i="14"/>
  <c r="I421" i="14"/>
  <c r="K421" i="14"/>
  <c r="M421" i="14"/>
  <c r="O421" i="14"/>
  <c r="Q421" i="14"/>
  <c r="V421" i="14"/>
  <c r="G422" i="14"/>
  <c r="M422" i="14" s="1"/>
  <c r="I422" i="14"/>
  <c r="K422" i="14"/>
  <c r="O422" i="14"/>
  <c r="Q422" i="14"/>
  <c r="V422" i="14"/>
  <c r="G423" i="14"/>
  <c r="M423" i="14" s="1"/>
  <c r="I423" i="14"/>
  <c r="K423" i="14"/>
  <c r="O423" i="14"/>
  <c r="Q423" i="14"/>
  <c r="V423" i="14"/>
  <c r="V424" i="14"/>
  <c r="G425" i="14"/>
  <c r="I425" i="14"/>
  <c r="K425" i="14"/>
  <c r="K424" i="14" s="1"/>
  <c r="M425" i="14"/>
  <c r="O425" i="14"/>
  <c r="O424" i="14" s="1"/>
  <c r="Q425" i="14"/>
  <c r="Q424" i="14" s="1"/>
  <c r="V425" i="14"/>
  <c r="G426" i="14"/>
  <c r="M426" i="14" s="1"/>
  <c r="I426" i="14"/>
  <c r="K426" i="14"/>
  <c r="O426" i="14"/>
  <c r="Q426" i="14"/>
  <c r="V426" i="14"/>
  <c r="G427" i="14"/>
  <c r="I427" i="14"/>
  <c r="I424" i="14" s="1"/>
  <c r="K427" i="14"/>
  <c r="M427" i="14"/>
  <c r="O427" i="14"/>
  <c r="Q427" i="14"/>
  <c r="V427" i="14"/>
  <c r="G428" i="14"/>
  <c r="I428" i="14"/>
  <c r="K428" i="14"/>
  <c r="M428" i="14"/>
  <c r="O428" i="14"/>
  <c r="Q428" i="14"/>
  <c r="V428" i="14"/>
  <c r="G430" i="14"/>
  <c r="M430" i="14" s="1"/>
  <c r="I430" i="14"/>
  <c r="I429" i="14" s="1"/>
  <c r="K430" i="14"/>
  <c r="K429" i="14" s="1"/>
  <c r="O430" i="14"/>
  <c r="O429" i="14" s="1"/>
  <c r="Q430" i="14"/>
  <c r="V430" i="14"/>
  <c r="G431" i="14"/>
  <c r="I431" i="14"/>
  <c r="K431" i="14"/>
  <c r="O431" i="14"/>
  <c r="Q431" i="14"/>
  <c r="Q429" i="14" s="1"/>
  <c r="V431" i="14"/>
  <c r="G432" i="14"/>
  <c r="M432" i="14" s="1"/>
  <c r="I432" i="14"/>
  <c r="K432" i="14"/>
  <c r="O432" i="14"/>
  <c r="Q432" i="14"/>
  <c r="V432" i="14"/>
  <c r="V429" i="14" s="1"/>
  <c r="G433" i="14"/>
  <c r="M433" i="14" s="1"/>
  <c r="I433" i="14"/>
  <c r="K433" i="14"/>
  <c r="O433" i="14"/>
  <c r="Q433" i="14"/>
  <c r="V433" i="14"/>
  <c r="G434" i="14"/>
  <c r="M434" i="14" s="1"/>
  <c r="I434" i="14"/>
  <c r="K434" i="14"/>
  <c r="O434" i="14"/>
  <c r="Q434" i="14"/>
  <c r="V434" i="14"/>
  <c r="G435" i="14"/>
  <c r="M435" i="14" s="1"/>
  <c r="I435" i="14"/>
  <c r="K435" i="14"/>
  <c r="O435" i="14"/>
  <c r="Q435" i="14"/>
  <c r="V435" i="14"/>
  <c r="G436" i="14"/>
  <c r="I436" i="14"/>
  <c r="K436" i="14"/>
  <c r="M436" i="14"/>
  <c r="O436" i="14"/>
  <c r="Q436" i="14"/>
  <c r="V436" i="14"/>
  <c r="G437" i="14"/>
  <c r="M437" i="14" s="1"/>
  <c r="I437" i="14"/>
  <c r="K437" i="14"/>
  <c r="O437" i="14"/>
  <c r="Q437" i="14"/>
  <c r="V437" i="14"/>
  <c r="AE439" i="14"/>
  <c r="F42" i="1" s="1"/>
  <c r="AF439" i="14"/>
  <c r="G42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4" i="13"/>
  <c r="G8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Q19" i="13"/>
  <c r="V19" i="13"/>
  <c r="G20" i="13"/>
  <c r="I20" i="13"/>
  <c r="I19" i="13" s="1"/>
  <c r="K20" i="13"/>
  <c r="K19" i="13" s="1"/>
  <c r="M20" i="13"/>
  <c r="M19" i="13" s="1"/>
  <c r="O20" i="13"/>
  <c r="O19" i="13" s="1"/>
  <c r="Q20" i="13"/>
  <c r="V20" i="13"/>
  <c r="G23" i="13"/>
  <c r="M23" i="13" s="1"/>
  <c r="I23" i="13"/>
  <c r="I22" i="13" s="1"/>
  <c r="K23" i="13"/>
  <c r="O23" i="13"/>
  <c r="Q23" i="13"/>
  <c r="Q22" i="13" s="1"/>
  <c r="V23" i="13"/>
  <c r="V22" i="13" s="1"/>
  <c r="G25" i="13"/>
  <c r="M25" i="13" s="1"/>
  <c r="I25" i="13"/>
  <c r="K25" i="13"/>
  <c r="K22" i="13" s="1"/>
  <c r="O25" i="13"/>
  <c r="O22" i="13" s="1"/>
  <c r="Q25" i="13"/>
  <c r="V25" i="13"/>
  <c r="G30" i="13"/>
  <c r="M30" i="13" s="1"/>
  <c r="I30" i="13"/>
  <c r="K30" i="13"/>
  <c r="O30" i="13"/>
  <c r="Q30" i="13"/>
  <c r="V30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50" i="13"/>
  <c r="M50" i="13" s="1"/>
  <c r="I50" i="13"/>
  <c r="K50" i="13"/>
  <c r="O50" i="13"/>
  <c r="Q50" i="13"/>
  <c r="V50" i="13"/>
  <c r="G55" i="13"/>
  <c r="M55" i="13" s="1"/>
  <c r="I55" i="13"/>
  <c r="K55" i="13"/>
  <c r="O55" i="13"/>
  <c r="Q55" i="13"/>
  <c r="V55" i="13"/>
  <c r="G57" i="13"/>
  <c r="G22" i="13" s="1"/>
  <c r="I57" i="13"/>
  <c r="K57" i="13"/>
  <c r="O57" i="13"/>
  <c r="Q57" i="13"/>
  <c r="V57" i="13"/>
  <c r="G63" i="13"/>
  <c r="I54" i="1" s="1"/>
  <c r="G64" i="13"/>
  <c r="M64" i="13" s="1"/>
  <c r="I64" i="13"/>
  <c r="I63" i="13" s="1"/>
  <c r="K64" i="13"/>
  <c r="K63" i="13" s="1"/>
  <c r="O64" i="13"/>
  <c r="O63" i="13" s="1"/>
  <c r="Q64" i="13"/>
  <c r="V64" i="13"/>
  <c r="V63" i="13" s="1"/>
  <c r="G67" i="13"/>
  <c r="I67" i="13"/>
  <c r="K67" i="13"/>
  <c r="M67" i="13"/>
  <c r="O67" i="13"/>
  <c r="Q67" i="13"/>
  <c r="Q63" i="13" s="1"/>
  <c r="V67" i="13"/>
  <c r="G76" i="13"/>
  <c r="I76" i="13"/>
  <c r="K76" i="13"/>
  <c r="M76" i="13"/>
  <c r="O76" i="13"/>
  <c r="Q76" i="13"/>
  <c r="V76" i="13"/>
  <c r="O85" i="13"/>
  <c r="G86" i="13"/>
  <c r="I86" i="13"/>
  <c r="I85" i="13" s="1"/>
  <c r="K86" i="13"/>
  <c r="K85" i="13" s="1"/>
  <c r="O86" i="13"/>
  <c r="Q86" i="13"/>
  <c r="Q85" i="13" s="1"/>
  <c r="V86" i="13"/>
  <c r="V85" i="13" s="1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3" i="13"/>
  <c r="M93" i="13" s="1"/>
  <c r="I93" i="13"/>
  <c r="I92" i="13" s="1"/>
  <c r="K93" i="13"/>
  <c r="K92" i="13" s="1"/>
  <c r="O93" i="13"/>
  <c r="O92" i="13" s="1"/>
  <c r="Q93" i="13"/>
  <c r="Q92" i="13" s="1"/>
  <c r="V93" i="13"/>
  <c r="V92" i="13" s="1"/>
  <c r="G94" i="13"/>
  <c r="M94" i="13" s="1"/>
  <c r="I94" i="13"/>
  <c r="K94" i="13"/>
  <c r="O94" i="13"/>
  <c r="Q94" i="13"/>
  <c r="V94" i="13"/>
  <c r="V95" i="13"/>
  <c r="G96" i="13"/>
  <c r="M96" i="13" s="1"/>
  <c r="M95" i="13" s="1"/>
  <c r="I96" i="13"/>
  <c r="I95" i="13" s="1"/>
  <c r="K96" i="13"/>
  <c r="K95" i="13" s="1"/>
  <c r="O96" i="13"/>
  <c r="O95" i="13" s="1"/>
  <c r="Q96" i="13"/>
  <c r="Q95" i="13" s="1"/>
  <c r="V96" i="13"/>
  <c r="G103" i="13"/>
  <c r="I103" i="13"/>
  <c r="I102" i="13" s="1"/>
  <c r="K103" i="13"/>
  <c r="M103" i="13"/>
  <c r="O103" i="13"/>
  <c r="O102" i="13" s="1"/>
  <c r="Q103" i="13"/>
  <c r="V103" i="13"/>
  <c r="V102" i="13" s="1"/>
  <c r="G105" i="13"/>
  <c r="I105" i="13"/>
  <c r="K105" i="13"/>
  <c r="K102" i="13" s="1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2" i="13"/>
  <c r="I112" i="13"/>
  <c r="K112" i="13"/>
  <c r="M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Q102" i="13" s="1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5" i="13"/>
  <c r="I125" i="13"/>
  <c r="K125" i="13"/>
  <c r="M125" i="13"/>
  <c r="O125" i="13"/>
  <c r="Q125" i="13"/>
  <c r="V125" i="13"/>
  <c r="G139" i="13"/>
  <c r="M139" i="13" s="1"/>
  <c r="I139" i="13"/>
  <c r="K139" i="13"/>
  <c r="O139" i="13"/>
  <c r="Q139" i="13"/>
  <c r="V139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I148" i="13"/>
  <c r="V148" i="13"/>
  <c r="G149" i="13"/>
  <c r="G148" i="13" s="1"/>
  <c r="I59" i="1" s="1"/>
  <c r="I149" i="13"/>
  <c r="K149" i="13"/>
  <c r="K148" i="13" s="1"/>
  <c r="O149" i="13"/>
  <c r="O148" i="13" s="1"/>
  <c r="Q149" i="13"/>
  <c r="Q148" i="13" s="1"/>
  <c r="V149" i="13"/>
  <c r="G151" i="13"/>
  <c r="M151" i="13" s="1"/>
  <c r="I151" i="13"/>
  <c r="I150" i="13" s="1"/>
  <c r="K151" i="13"/>
  <c r="K150" i="13" s="1"/>
  <c r="O151" i="13"/>
  <c r="O150" i="13" s="1"/>
  <c r="Q151" i="13"/>
  <c r="V151" i="13"/>
  <c r="V150" i="13" s="1"/>
  <c r="G155" i="13"/>
  <c r="I155" i="13"/>
  <c r="K155" i="13"/>
  <c r="M155" i="13"/>
  <c r="O155" i="13"/>
  <c r="Q155" i="13"/>
  <c r="Q150" i="13" s="1"/>
  <c r="V155" i="13"/>
  <c r="G158" i="13"/>
  <c r="I158" i="13"/>
  <c r="K158" i="13"/>
  <c r="M158" i="13"/>
  <c r="O158" i="13"/>
  <c r="Q158" i="13"/>
  <c r="V158" i="13"/>
  <c r="I159" i="13"/>
  <c r="O159" i="13"/>
  <c r="G160" i="13"/>
  <c r="G159" i="13" s="1"/>
  <c r="I61" i="1" s="1"/>
  <c r="I160" i="13"/>
  <c r="K160" i="13"/>
  <c r="K159" i="13" s="1"/>
  <c r="O160" i="13"/>
  <c r="Q160" i="13"/>
  <c r="Q159" i="13" s="1"/>
  <c r="V160" i="13"/>
  <c r="V159" i="13" s="1"/>
  <c r="G162" i="13"/>
  <c r="I162" i="13"/>
  <c r="K162" i="13"/>
  <c r="K161" i="13" s="1"/>
  <c r="O162" i="13"/>
  <c r="O161" i="13" s="1"/>
  <c r="Q162" i="13"/>
  <c r="Q161" i="13" s="1"/>
  <c r="V162" i="13"/>
  <c r="G163" i="13"/>
  <c r="M163" i="13" s="1"/>
  <c r="I163" i="13"/>
  <c r="I161" i="13" s="1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V161" i="13" s="1"/>
  <c r="G171" i="13"/>
  <c r="I171" i="13"/>
  <c r="I170" i="13" s="1"/>
  <c r="K171" i="13"/>
  <c r="O171" i="13"/>
  <c r="Q171" i="13"/>
  <c r="Q170" i="13" s="1"/>
  <c r="V171" i="13"/>
  <c r="V170" i="13" s="1"/>
  <c r="G172" i="13"/>
  <c r="I172" i="13"/>
  <c r="K172" i="13"/>
  <c r="K170" i="13" s="1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O170" i="13" s="1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4" i="13"/>
  <c r="M184" i="13" s="1"/>
  <c r="I184" i="13"/>
  <c r="K184" i="13"/>
  <c r="O184" i="13"/>
  <c r="Q184" i="13"/>
  <c r="V184" i="13"/>
  <c r="G186" i="13"/>
  <c r="M186" i="13" s="1"/>
  <c r="I186" i="13"/>
  <c r="I185" i="13" s="1"/>
  <c r="K186" i="13"/>
  <c r="K185" i="13" s="1"/>
  <c r="O186" i="13"/>
  <c r="O185" i="13" s="1"/>
  <c r="Q186" i="13"/>
  <c r="Q185" i="13" s="1"/>
  <c r="V186" i="13"/>
  <c r="G187" i="13"/>
  <c r="M187" i="13" s="1"/>
  <c r="I187" i="13"/>
  <c r="K187" i="13"/>
  <c r="O187" i="13"/>
  <c r="Q187" i="13"/>
  <c r="V187" i="13"/>
  <c r="V185" i="13" s="1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5" i="13"/>
  <c r="M195" i="13" s="1"/>
  <c r="I195" i="13"/>
  <c r="K195" i="13"/>
  <c r="K194" i="13" s="1"/>
  <c r="O195" i="13"/>
  <c r="Q195" i="13"/>
  <c r="Q194" i="13" s="1"/>
  <c r="V195" i="13"/>
  <c r="V194" i="13" s="1"/>
  <c r="G196" i="13"/>
  <c r="M196" i="13" s="1"/>
  <c r="I196" i="13"/>
  <c r="K196" i="13"/>
  <c r="O196" i="13"/>
  <c r="Q196" i="13"/>
  <c r="V196" i="13"/>
  <c r="G197" i="13"/>
  <c r="G194" i="13" s="1"/>
  <c r="I197" i="13"/>
  <c r="K197" i="13"/>
  <c r="O197" i="13"/>
  <c r="Q197" i="13"/>
  <c r="V197" i="13"/>
  <c r="G198" i="13"/>
  <c r="M198" i="13" s="1"/>
  <c r="I198" i="13"/>
  <c r="I194" i="13" s="1"/>
  <c r="K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O194" i="13" s="1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I218" i="13"/>
  <c r="K218" i="13"/>
  <c r="M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7" i="13"/>
  <c r="M227" i="13" s="1"/>
  <c r="I227" i="13"/>
  <c r="I226" i="13" s="1"/>
  <c r="K227" i="13"/>
  <c r="K226" i="13" s="1"/>
  <c r="O227" i="13"/>
  <c r="O226" i="13" s="1"/>
  <c r="Q227" i="13"/>
  <c r="Q226" i="13" s="1"/>
  <c r="V227" i="13"/>
  <c r="V226" i="13" s="1"/>
  <c r="G228" i="13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I233" i="13"/>
  <c r="K233" i="13"/>
  <c r="M233" i="13"/>
  <c r="O233" i="13"/>
  <c r="Q233" i="13"/>
  <c r="V233" i="13"/>
  <c r="G234" i="13"/>
  <c r="I234" i="13"/>
  <c r="K234" i="13"/>
  <c r="M234" i="13"/>
  <c r="O234" i="13"/>
  <c r="Q234" i="13"/>
  <c r="V234" i="13"/>
  <c r="G235" i="13"/>
  <c r="M235" i="13" s="1"/>
  <c r="I235" i="13"/>
  <c r="K235" i="13"/>
  <c r="O235" i="13"/>
  <c r="Q235" i="13"/>
  <c r="V235" i="13"/>
  <c r="Q236" i="13"/>
  <c r="G237" i="13"/>
  <c r="I237" i="13"/>
  <c r="I236" i="13" s="1"/>
  <c r="K237" i="13"/>
  <c r="K236" i="13" s="1"/>
  <c r="M237" i="13"/>
  <c r="O237" i="13"/>
  <c r="O236" i="13" s="1"/>
  <c r="Q237" i="13"/>
  <c r="V237" i="13"/>
  <c r="V236" i="13" s="1"/>
  <c r="G238" i="13"/>
  <c r="G236" i="13" s="1"/>
  <c r="I67" i="1" s="1"/>
  <c r="I238" i="13"/>
  <c r="K238" i="13"/>
  <c r="O238" i="13"/>
  <c r="Q238" i="13"/>
  <c r="V238" i="13"/>
  <c r="G240" i="13"/>
  <c r="M240" i="13" s="1"/>
  <c r="M239" i="13" s="1"/>
  <c r="I240" i="13"/>
  <c r="I239" i="13" s="1"/>
  <c r="K240" i="13"/>
  <c r="K239" i="13" s="1"/>
  <c r="O240" i="13"/>
  <c r="O239" i="13" s="1"/>
  <c r="Q240" i="13"/>
  <c r="Q239" i="13" s="1"/>
  <c r="V240" i="13"/>
  <c r="V239" i="13" s="1"/>
  <c r="G241" i="13"/>
  <c r="M241" i="13" s="1"/>
  <c r="I241" i="13"/>
  <c r="K241" i="13"/>
  <c r="O241" i="13"/>
  <c r="Q241" i="13"/>
  <c r="V241" i="13"/>
  <c r="G242" i="13"/>
  <c r="I242" i="13"/>
  <c r="K242" i="13"/>
  <c r="M242" i="13"/>
  <c r="O242" i="13"/>
  <c r="Q242" i="13"/>
  <c r="V242" i="13"/>
  <c r="O243" i="13"/>
  <c r="G244" i="13"/>
  <c r="I244" i="13"/>
  <c r="I243" i="13" s="1"/>
  <c r="K244" i="13"/>
  <c r="K243" i="13" s="1"/>
  <c r="M244" i="13"/>
  <c r="O244" i="13"/>
  <c r="Q244" i="13"/>
  <c r="Q243" i="13" s="1"/>
  <c r="V244" i="13"/>
  <c r="V243" i="13" s="1"/>
  <c r="G245" i="13"/>
  <c r="M245" i="13" s="1"/>
  <c r="I245" i="13"/>
  <c r="K245" i="13"/>
  <c r="O245" i="13"/>
  <c r="Q245" i="13"/>
  <c r="V245" i="13"/>
  <c r="G246" i="13"/>
  <c r="I246" i="13"/>
  <c r="K246" i="13"/>
  <c r="M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50" i="13"/>
  <c r="M250" i="13" s="1"/>
  <c r="I250" i="13"/>
  <c r="I249" i="13" s="1"/>
  <c r="K250" i="13"/>
  <c r="O250" i="13"/>
  <c r="Q250" i="13"/>
  <c r="Q249" i="13" s="1"/>
  <c r="V250" i="13"/>
  <c r="V249" i="13" s="1"/>
  <c r="G251" i="13"/>
  <c r="M251" i="13" s="1"/>
  <c r="I251" i="13"/>
  <c r="K251" i="13"/>
  <c r="K249" i="13" s="1"/>
  <c r="O251" i="13"/>
  <c r="O249" i="13" s="1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M255" i="13" s="1"/>
  <c r="I255" i="13"/>
  <c r="K255" i="13"/>
  <c r="O255" i="13"/>
  <c r="Q255" i="13"/>
  <c r="V255" i="13"/>
  <c r="G256" i="13"/>
  <c r="I256" i="13"/>
  <c r="K256" i="13"/>
  <c r="M256" i="13"/>
  <c r="O256" i="13"/>
  <c r="Q256" i="13"/>
  <c r="V256" i="13"/>
  <c r="G257" i="13"/>
  <c r="M257" i="13" s="1"/>
  <c r="I257" i="13"/>
  <c r="K257" i="13"/>
  <c r="O257" i="13"/>
  <c r="Q257" i="13"/>
  <c r="V257" i="13"/>
  <c r="G258" i="13"/>
  <c r="I258" i="13"/>
  <c r="K258" i="13"/>
  <c r="M258" i="13"/>
  <c r="O258" i="13"/>
  <c r="Q258" i="13"/>
  <c r="V258" i="13"/>
  <c r="G272" i="13"/>
  <c r="M272" i="13" s="1"/>
  <c r="I272" i="13"/>
  <c r="K272" i="13"/>
  <c r="O272" i="13"/>
  <c r="Q272" i="13"/>
  <c r="V272" i="13"/>
  <c r="G274" i="13"/>
  <c r="M274" i="13" s="1"/>
  <c r="I274" i="13"/>
  <c r="I273" i="13" s="1"/>
  <c r="K274" i="13"/>
  <c r="K273" i="13" s="1"/>
  <c r="O274" i="13"/>
  <c r="O273" i="13" s="1"/>
  <c r="Q274" i="13"/>
  <c r="Q273" i="13" s="1"/>
  <c r="V274" i="13"/>
  <c r="V273" i="13" s="1"/>
  <c r="G276" i="13"/>
  <c r="M276" i="13" s="1"/>
  <c r="I276" i="13"/>
  <c r="K276" i="13"/>
  <c r="O276" i="13"/>
  <c r="Q276" i="13"/>
  <c r="V276" i="13"/>
  <c r="G278" i="13"/>
  <c r="I278" i="13"/>
  <c r="K278" i="13"/>
  <c r="M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M286" i="13" s="1"/>
  <c r="I286" i="13"/>
  <c r="K286" i="13"/>
  <c r="O286" i="13"/>
  <c r="Q286" i="13"/>
  <c r="V286" i="13"/>
  <c r="G291" i="13"/>
  <c r="M291" i="13" s="1"/>
  <c r="I291" i="13"/>
  <c r="K291" i="13"/>
  <c r="O291" i="13"/>
  <c r="Q291" i="13"/>
  <c r="V291" i="13"/>
  <c r="G293" i="13"/>
  <c r="M293" i="13" s="1"/>
  <c r="I293" i="13"/>
  <c r="I292" i="13" s="1"/>
  <c r="K293" i="13"/>
  <c r="K292" i="13" s="1"/>
  <c r="O293" i="13"/>
  <c r="Q293" i="13"/>
  <c r="Q292" i="13" s="1"/>
  <c r="V293" i="13"/>
  <c r="V292" i="13" s="1"/>
  <c r="G298" i="13"/>
  <c r="M298" i="13" s="1"/>
  <c r="I298" i="13"/>
  <c r="K298" i="13"/>
  <c r="O298" i="13"/>
  <c r="Q298" i="13"/>
  <c r="V298" i="13"/>
  <c r="G307" i="13"/>
  <c r="M307" i="13" s="1"/>
  <c r="I307" i="13"/>
  <c r="K307" i="13"/>
  <c r="O307" i="13"/>
  <c r="O292" i="13" s="1"/>
  <c r="Q307" i="13"/>
  <c r="V307" i="13"/>
  <c r="G316" i="13"/>
  <c r="M316" i="13" s="1"/>
  <c r="I316" i="13"/>
  <c r="K316" i="13"/>
  <c r="O316" i="13"/>
  <c r="Q316" i="13"/>
  <c r="V316" i="13"/>
  <c r="G321" i="13"/>
  <c r="I321" i="13"/>
  <c r="K321" i="13"/>
  <c r="M321" i="13"/>
  <c r="O321" i="13"/>
  <c r="Q321" i="13"/>
  <c r="V321" i="13"/>
  <c r="G324" i="13"/>
  <c r="M324" i="13" s="1"/>
  <c r="I324" i="13"/>
  <c r="K324" i="13"/>
  <c r="O324" i="13"/>
  <c r="Q324" i="13"/>
  <c r="V324" i="13"/>
  <c r="G332" i="13"/>
  <c r="M332" i="13" s="1"/>
  <c r="I332" i="13"/>
  <c r="K332" i="13"/>
  <c r="O332" i="13"/>
  <c r="Q332" i="13"/>
  <c r="V332" i="13"/>
  <c r="G333" i="13"/>
  <c r="G292" i="13" s="1"/>
  <c r="I333" i="13"/>
  <c r="K333" i="13"/>
  <c r="O333" i="13"/>
  <c r="Q333" i="13"/>
  <c r="V333" i="13"/>
  <c r="G335" i="13"/>
  <c r="M335" i="13" s="1"/>
  <c r="I335" i="13"/>
  <c r="K335" i="13"/>
  <c r="K334" i="13" s="1"/>
  <c r="O335" i="13"/>
  <c r="O334" i="13" s="1"/>
  <c r="Q335" i="13"/>
  <c r="V335" i="13"/>
  <c r="V334" i="13" s="1"/>
  <c r="G341" i="13"/>
  <c r="I341" i="13"/>
  <c r="K341" i="13"/>
  <c r="M341" i="13"/>
  <c r="O341" i="13"/>
  <c r="Q341" i="13"/>
  <c r="V341" i="13"/>
  <c r="G347" i="13"/>
  <c r="I347" i="13"/>
  <c r="K347" i="13"/>
  <c r="M347" i="13"/>
  <c r="O347" i="13"/>
  <c r="Q347" i="13"/>
  <c r="Q334" i="13" s="1"/>
  <c r="V347" i="13"/>
  <c r="G353" i="13"/>
  <c r="M353" i="13" s="1"/>
  <c r="I353" i="13"/>
  <c r="K353" i="13"/>
  <c r="O353" i="13"/>
  <c r="Q353" i="13"/>
  <c r="V353" i="13"/>
  <c r="G359" i="13"/>
  <c r="M359" i="13" s="1"/>
  <c r="I359" i="13"/>
  <c r="K359" i="13"/>
  <c r="O359" i="13"/>
  <c r="Q359" i="13"/>
  <c r="V359" i="13"/>
  <c r="G362" i="13"/>
  <c r="M362" i="13" s="1"/>
  <c r="I362" i="13"/>
  <c r="K362" i="13"/>
  <c r="O362" i="13"/>
  <c r="Q362" i="13"/>
  <c r="V362" i="13"/>
  <c r="G371" i="13"/>
  <c r="M371" i="13" s="1"/>
  <c r="I371" i="13"/>
  <c r="K371" i="13"/>
  <c r="O371" i="13"/>
  <c r="Q371" i="13"/>
  <c r="V371" i="13"/>
  <c r="G372" i="13"/>
  <c r="M372" i="13" s="1"/>
  <c r="I372" i="13"/>
  <c r="I334" i="13" s="1"/>
  <c r="K372" i="13"/>
  <c r="O372" i="13"/>
  <c r="Q372" i="13"/>
  <c r="V372" i="13"/>
  <c r="K373" i="13"/>
  <c r="G374" i="13"/>
  <c r="I374" i="13"/>
  <c r="K374" i="13"/>
  <c r="M374" i="13"/>
  <c r="O374" i="13"/>
  <c r="O373" i="13" s="1"/>
  <c r="Q374" i="13"/>
  <c r="Q373" i="13" s="1"/>
  <c r="V374" i="13"/>
  <c r="G376" i="13"/>
  <c r="G373" i="13" s="1"/>
  <c r="I376" i="13"/>
  <c r="K376" i="13"/>
  <c r="O376" i="13"/>
  <c r="Q376" i="13"/>
  <c r="V376" i="13"/>
  <c r="G379" i="13"/>
  <c r="I379" i="13"/>
  <c r="I373" i="13" s="1"/>
  <c r="K379" i="13"/>
  <c r="M379" i="13"/>
  <c r="O379" i="13"/>
  <c r="Q379" i="13"/>
  <c r="V379" i="13"/>
  <c r="V373" i="13" s="1"/>
  <c r="G384" i="13"/>
  <c r="M384" i="13" s="1"/>
  <c r="I384" i="13"/>
  <c r="K384" i="13"/>
  <c r="O384" i="13"/>
  <c r="Q384" i="13"/>
  <c r="V384" i="13"/>
  <c r="G388" i="13"/>
  <c r="G387" i="13" s="1"/>
  <c r="I388" i="13"/>
  <c r="I387" i="13" s="1"/>
  <c r="K388" i="13"/>
  <c r="K387" i="13" s="1"/>
  <c r="O388" i="13"/>
  <c r="O387" i="13" s="1"/>
  <c r="Q388" i="13"/>
  <c r="V388" i="13"/>
  <c r="G401" i="13"/>
  <c r="M401" i="13" s="1"/>
  <c r="I401" i="13"/>
  <c r="K401" i="13"/>
  <c r="O401" i="13"/>
  <c r="Q401" i="13"/>
  <c r="Q387" i="13" s="1"/>
  <c r="V401" i="13"/>
  <c r="G404" i="13"/>
  <c r="M404" i="13" s="1"/>
  <c r="I404" i="13"/>
  <c r="K404" i="13"/>
  <c r="O404" i="13"/>
  <c r="Q404" i="13"/>
  <c r="V404" i="13"/>
  <c r="V387" i="13" s="1"/>
  <c r="G417" i="13"/>
  <c r="I417" i="13"/>
  <c r="K417" i="13"/>
  <c r="M417" i="13"/>
  <c r="O417" i="13"/>
  <c r="Q417" i="13"/>
  <c r="V417" i="13"/>
  <c r="G424" i="13"/>
  <c r="M424" i="13" s="1"/>
  <c r="I424" i="13"/>
  <c r="I423" i="13" s="1"/>
  <c r="K424" i="13"/>
  <c r="O424" i="13"/>
  <c r="Q424" i="13"/>
  <c r="Q423" i="13" s="1"/>
  <c r="V424" i="13"/>
  <c r="V423" i="13" s="1"/>
  <c r="G425" i="13"/>
  <c r="M425" i="13" s="1"/>
  <c r="I425" i="13"/>
  <c r="K425" i="13"/>
  <c r="K423" i="13" s="1"/>
  <c r="O425" i="13"/>
  <c r="Q425" i="13"/>
  <c r="V425" i="13"/>
  <c r="G426" i="13"/>
  <c r="M426" i="13" s="1"/>
  <c r="I426" i="13"/>
  <c r="K426" i="13"/>
  <c r="O426" i="13"/>
  <c r="Q426" i="13"/>
  <c r="V426" i="13"/>
  <c r="G427" i="13"/>
  <c r="M427" i="13" s="1"/>
  <c r="I427" i="13"/>
  <c r="K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O423" i="13" s="1"/>
  <c r="Q431" i="13"/>
  <c r="V431" i="13"/>
  <c r="G432" i="13"/>
  <c r="I432" i="13"/>
  <c r="K432" i="13"/>
  <c r="M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I434" i="13"/>
  <c r="K434" i="13"/>
  <c r="M434" i="13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I437" i="13"/>
  <c r="K437" i="13"/>
  <c r="M437" i="13"/>
  <c r="O437" i="13"/>
  <c r="Q437" i="13"/>
  <c r="V437" i="13"/>
  <c r="G438" i="13"/>
  <c r="I438" i="13"/>
  <c r="K438" i="13"/>
  <c r="M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I448" i="13"/>
  <c r="K448" i="13"/>
  <c r="M448" i="13"/>
  <c r="O448" i="13"/>
  <c r="Q448" i="13"/>
  <c r="V448" i="13"/>
  <c r="G449" i="13"/>
  <c r="M449" i="13" s="1"/>
  <c r="I449" i="13"/>
  <c r="K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I454" i="13"/>
  <c r="K454" i="13"/>
  <c r="M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I462" i="13"/>
  <c r="K462" i="13"/>
  <c r="M462" i="13"/>
  <c r="O462" i="13"/>
  <c r="Q462" i="13"/>
  <c r="V462" i="13"/>
  <c r="O463" i="13"/>
  <c r="G464" i="13"/>
  <c r="I464" i="13"/>
  <c r="I463" i="13" s="1"/>
  <c r="K464" i="13"/>
  <c r="M464" i="13"/>
  <c r="O464" i="13"/>
  <c r="Q464" i="13"/>
  <c r="Q463" i="13" s="1"/>
  <c r="V464" i="13"/>
  <c r="V463" i="13" s="1"/>
  <c r="G465" i="13"/>
  <c r="M465" i="13" s="1"/>
  <c r="I465" i="13"/>
  <c r="K465" i="13"/>
  <c r="K463" i="13" s="1"/>
  <c r="O465" i="13"/>
  <c r="Q465" i="13"/>
  <c r="V465" i="13"/>
  <c r="G466" i="13"/>
  <c r="I466" i="13"/>
  <c r="K466" i="13"/>
  <c r="M466" i="13"/>
  <c r="O466" i="13"/>
  <c r="Q466" i="13"/>
  <c r="V466" i="13"/>
  <c r="G467" i="13"/>
  <c r="M467" i="13" s="1"/>
  <c r="I467" i="13"/>
  <c r="K467" i="13"/>
  <c r="O467" i="13"/>
  <c r="Q467" i="13"/>
  <c r="V467" i="13"/>
  <c r="I468" i="13"/>
  <c r="G469" i="13"/>
  <c r="M469" i="13" s="1"/>
  <c r="I469" i="13"/>
  <c r="K469" i="13"/>
  <c r="K468" i="13" s="1"/>
  <c r="O469" i="13"/>
  <c r="O468" i="13" s="1"/>
  <c r="Q469" i="13"/>
  <c r="V469" i="13"/>
  <c r="V468" i="13" s="1"/>
  <c r="G470" i="13"/>
  <c r="M470" i="13" s="1"/>
  <c r="I470" i="13"/>
  <c r="K470" i="13"/>
  <c r="O470" i="13"/>
  <c r="Q470" i="13"/>
  <c r="V470" i="13"/>
  <c r="G471" i="13"/>
  <c r="I471" i="13"/>
  <c r="K471" i="13"/>
  <c r="O471" i="13"/>
  <c r="Q471" i="13"/>
  <c r="V471" i="13"/>
  <c r="G472" i="13"/>
  <c r="I472" i="13"/>
  <c r="K472" i="13"/>
  <c r="M472" i="13"/>
  <c r="O472" i="13"/>
  <c r="Q472" i="13"/>
  <c r="Q468" i="13" s="1"/>
  <c r="V472" i="13"/>
  <c r="G473" i="13"/>
  <c r="M473" i="13" s="1"/>
  <c r="I473" i="13"/>
  <c r="K473" i="13"/>
  <c r="O473" i="13"/>
  <c r="Q473" i="13"/>
  <c r="V473" i="13"/>
  <c r="G474" i="13"/>
  <c r="I474" i="13"/>
  <c r="K474" i="13"/>
  <c r="M474" i="13"/>
  <c r="O474" i="13"/>
  <c r="Q474" i="13"/>
  <c r="V474" i="13"/>
  <c r="G475" i="13"/>
  <c r="M475" i="13" s="1"/>
  <c r="I475" i="13"/>
  <c r="K475" i="13"/>
  <c r="O475" i="13"/>
  <c r="Q475" i="13"/>
  <c r="V475" i="13"/>
  <c r="AF477" i="13"/>
  <c r="G41" i="1" s="1"/>
  <c r="G8" i="12"/>
  <c r="I79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V8" i="12" s="1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G429" i="14" l="1"/>
  <c r="G49" i="14"/>
  <c r="G18" i="14"/>
  <c r="I53" i="1" s="1"/>
  <c r="M107" i="14"/>
  <c r="I75" i="1"/>
  <c r="M424" i="14"/>
  <c r="G325" i="14"/>
  <c r="G142" i="14"/>
  <c r="I65" i="1" s="1"/>
  <c r="G8" i="14"/>
  <c r="G212" i="14"/>
  <c r="G181" i="14"/>
  <c r="G65" i="14"/>
  <c r="G127" i="14"/>
  <c r="I74" i="1"/>
  <c r="I72" i="1"/>
  <c r="G275" i="14"/>
  <c r="G188" i="14"/>
  <c r="M174" i="14"/>
  <c r="G118" i="14"/>
  <c r="M56" i="14"/>
  <c r="M373" i="13"/>
  <c r="G239" i="13"/>
  <c r="I68" i="1" s="1"/>
  <c r="G170" i="13"/>
  <c r="I63" i="1" s="1"/>
  <c r="G92" i="13"/>
  <c r="I56" i="1" s="1"/>
  <c r="M63" i="13"/>
  <c r="M376" i="13"/>
  <c r="G226" i="13"/>
  <c r="I66" i="1" s="1"/>
  <c r="M14" i="13"/>
  <c r="M92" i="13"/>
  <c r="AE477" i="13"/>
  <c r="F41" i="1" s="1"/>
  <c r="H41" i="1" s="1"/>
  <c r="I41" i="1" s="1"/>
  <c r="G150" i="13"/>
  <c r="I60" i="1" s="1"/>
  <c r="G95" i="13"/>
  <c r="I57" i="1" s="1"/>
  <c r="G468" i="13"/>
  <c r="G40" i="1"/>
  <c r="G334" i="13"/>
  <c r="G102" i="13"/>
  <c r="G85" i="13"/>
  <c r="G161" i="13"/>
  <c r="I62" i="1" s="1"/>
  <c r="G463" i="13"/>
  <c r="M150" i="13"/>
  <c r="M471" i="13"/>
  <c r="I20" i="1"/>
  <c r="G18" i="12"/>
  <c r="G39" i="1"/>
  <c r="G44" i="1" s="1"/>
  <c r="G25" i="1" s="1"/>
  <c r="A25" i="1" s="1"/>
  <c r="A26" i="1" s="1"/>
  <c r="G43" i="1"/>
  <c r="AE18" i="12"/>
  <c r="H42" i="1"/>
  <c r="I42" i="1" s="1"/>
  <c r="M384" i="14"/>
  <c r="M188" i="14"/>
  <c r="M142" i="14"/>
  <c r="M181" i="14"/>
  <c r="M325" i="14"/>
  <c r="M8" i="14"/>
  <c r="G424" i="14"/>
  <c r="G384" i="14"/>
  <c r="G107" i="14"/>
  <c r="M232" i="14"/>
  <c r="M231" i="14" s="1"/>
  <c r="M215" i="14"/>
  <c r="M212" i="14" s="1"/>
  <c r="M117" i="14"/>
  <c r="M116" i="14" s="1"/>
  <c r="M60" i="14"/>
  <c r="M59" i="14" s="1"/>
  <c r="M431" i="14"/>
  <c r="M429" i="14" s="1"/>
  <c r="M315" i="14"/>
  <c r="M314" i="14" s="1"/>
  <c r="M282" i="14"/>
  <c r="M275" i="14" s="1"/>
  <c r="M179" i="14"/>
  <c r="M177" i="14" s="1"/>
  <c r="M135" i="14"/>
  <c r="M127" i="14" s="1"/>
  <c r="M119" i="14"/>
  <c r="M118" i="14" s="1"/>
  <c r="M106" i="14"/>
  <c r="M105" i="14" s="1"/>
  <c r="M66" i="14"/>
  <c r="M65" i="14" s="1"/>
  <c r="M52" i="14"/>
  <c r="M49" i="14" s="1"/>
  <c r="M21" i="14"/>
  <c r="M18" i="14" s="1"/>
  <c r="M468" i="13"/>
  <c r="M194" i="13"/>
  <c r="M423" i="13"/>
  <c r="M292" i="13"/>
  <c r="M334" i="13"/>
  <c r="M249" i="13"/>
  <c r="M273" i="13"/>
  <c r="M243" i="13"/>
  <c r="M463" i="13"/>
  <c r="M185" i="13"/>
  <c r="M8" i="13"/>
  <c r="G423" i="13"/>
  <c r="I76" i="1" s="1"/>
  <c r="G249" i="13"/>
  <c r="M228" i="13"/>
  <c r="M226" i="13" s="1"/>
  <c r="M160" i="13"/>
  <c r="M159" i="13" s="1"/>
  <c r="M86" i="13"/>
  <c r="M85" i="13" s="1"/>
  <c r="M388" i="13"/>
  <c r="M387" i="13" s="1"/>
  <c r="M333" i="13"/>
  <c r="G185" i="13"/>
  <c r="I64" i="1" s="1"/>
  <c r="G243" i="13"/>
  <c r="I69" i="1" s="1"/>
  <c r="M238" i="13"/>
  <c r="M236" i="13" s="1"/>
  <c r="M197" i="13"/>
  <c r="M162" i="13"/>
  <c r="M161" i="13" s="1"/>
  <c r="M149" i="13"/>
  <c r="M148" i="13" s="1"/>
  <c r="M105" i="13"/>
  <c r="M102" i="13" s="1"/>
  <c r="M57" i="13"/>
  <c r="M22" i="13" s="1"/>
  <c r="G273" i="13"/>
  <c r="M171" i="13"/>
  <c r="M170" i="13" s="1"/>
  <c r="M8" i="12"/>
  <c r="I77" i="1" l="1"/>
  <c r="I70" i="1"/>
  <c r="I55" i="1"/>
  <c r="I16" i="1" s="1"/>
  <c r="I21" i="1" s="1"/>
  <c r="I18" i="1"/>
  <c r="G439" i="14"/>
  <c r="I58" i="1"/>
  <c r="I51" i="1"/>
  <c r="I71" i="1"/>
  <c r="I73" i="1"/>
  <c r="I78" i="1"/>
  <c r="G26" i="1"/>
  <c r="I17" i="1"/>
  <c r="G477" i="13"/>
  <c r="F40" i="1"/>
  <c r="H40" i="1" s="1"/>
  <c r="I40" i="1" s="1"/>
  <c r="F43" i="1"/>
  <c r="H43" i="1" s="1"/>
  <c r="I43" i="1" s="1"/>
  <c r="F39" i="1"/>
  <c r="I80" i="1" l="1"/>
  <c r="H39" i="1"/>
  <c r="F44" i="1"/>
  <c r="J75" i="1" l="1"/>
  <c r="J67" i="1"/>
  <c r="J61" i="1"/>
  <c r="J62" i="1"/>
  <c r="J71" i="1"/>
  <c r="J51" i="1"/>
  <c r="J68" i="1"/>
  <c r="J72" i="1"/>
  <c r="J65" i="1"/>
  <c r="J63" i="1"/>
  <c r="J52" i="1"/>
  <c r="J74" i="1"/>
  <c r="J55" i="1"/>
  <c r="J76" i="1"/>
  <c r="J70" i="1"/>
  <c r="J54" i="1"/>
  <c r="J64" i="1"/>
  <c r="J77" i="1"/>
  <c r="J56" i="1"/>
  <c r="J66" i="1"/>
  <c r="J60" i="1"/>
  <c r="J57" i="1"/>
  <c r="J59" i="1"/>
  <c r="J69" i="1"/>
  <c r="J53" i="1"/>
  <c r="J78" i="1"/>
  <c r="J73" i="1"/>
  <c r="J79" i="1"/>
  <c r="J58" i="1"/>
  <c r="G28" i="1"/>
  <c r="G23" i="1"/>
  <c r="A23" i="1" s="1"/>
  <c r="I39" i="1"/>
  <c r="I44" i="1" s="1"/>
  <c r="H44" i="1"/>
  <c r="J80" i="1" l="1"/>
  <c r="A24" i="1"/>
  <c r="G24" i="1"/>
  <c r="A27" i="1" s="1"/>
  <c r="J43" i="1"/>
  <c r="J42" i="1"/>
  <c r="J39" i="1"/>
  <c r="J44" i="1" s="1"/>
  <c r="J41" i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AAA2E8E-FA1B-489D-90C6-534E6DC904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79551B-FEEF-4110-92ED-9BA2B50523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826E7CD-7867-4722-8A8D-BDA2AFBBC9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5A33A7-07B7-4D62-B610-B200FC3D1C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D107C50-EE15-4A70-A168-5CB483D0C2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32ACBC-BCAE-49E6-84F8-956EE7DD51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<sst xmlns="http://schemas.openxmlformats.org/spreadsheetml/2006/main" count="4320" uniqueCount="814">
  <si>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</si>
  <si>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</si>
  <si>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</si>
  <si>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</si>
  <si>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</si>
  <si>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</si>
  <si>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</si>
  <si>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</si>
  <si>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</si>
  <si>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</si>
  <si>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</si>
  <si>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</si>
  <si>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</si>
  <si>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</si>
  <si>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</si>
  <si>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</si>
  <si>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</si>
  <si>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</si>
  <si>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</si>
  <si>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</si>
  <si>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</si>
  <si>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</si>
  <si>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</si>
  <si>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</si>
  <si>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</si>
  <si>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</si>
  <si>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</si>
  <si>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</si>
  <si>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</si>
  <si>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</si>
  <si>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</si>
  <si>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</si>
  <si>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</si>
  <si>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</si>
  <si>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</si>
  <si>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</si>
  <si>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</si>
  <si>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</si>
  <si>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</si>
  <si>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</si>
  <si>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</si>
  <si>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</si>
  <si>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</si>
  <si>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</si>
  <si>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</si>
  <si>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</si>
  <si>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</si>
  <si>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Moravská 4 byt č.5</t>
  </si>
  <si>
    <t>Rekonstrukce bytu - Moravská 4 byt č.7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</si>
  <si>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</si>
  <si>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</si>
  <si>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</si>
  <si>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</si>
  <si>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</si>
  <si>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</si>
  <si>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</si>
  <si>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</si>
  <si>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</si>
  <si>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</si>
  <si>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</si>
  <si>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</si>
  <si>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</si>
  <si>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</si>
  <si>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</si>
  <si>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</si>
  <si>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</si>
  <si>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</si>
  <si>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</si>
  <si>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</si>
  <si>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</si>
  <si>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</si>
  <si>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</si>
  <si>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</si>
  <si>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</si>
  <si>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</si>
  <si>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</si>
  <si>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</si>
  <si>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</si>
  <si>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</si>
  <si>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</si>
  <si>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</si>
  <si>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</si>
  <si>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</si>
  <si>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</si>
  <si>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</si>
  <si>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</si>
  <si>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</si>
  <si>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</si>
  <si>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</si>
  <si>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</si>
  <si>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</si>
  <si>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</si>
  <si>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</si>
  <si>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</si>
  <si>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</si>
  <si>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</si>
  <si>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</si>
  <si>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</si>
  <si>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</si>
  <si>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</si>
  <si>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</si>
  <si>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</si>
  <si>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</si>
  <si>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</si>
  <si>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</si>
  <si>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</si>
  <si>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</si>
  <si>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</si>
  <si>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</si>
  <si>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</si>
  <si>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</si>
  <si>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</si>
  <si>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</si>
  <si>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</si>
  <si>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</si>
  <si>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</si>
  <si>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</si>
  <si>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</si>
  <si>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</si>
  <si>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</si>
  <si>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</si>
  <si>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</si>
  <si>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</si>
  <si>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</si>
  <si>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</si>
  <si>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</si>
  <si>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</si>
  <si>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</si>
  <si>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</si>
  <si>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</si>
  <si>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</si>
  <si>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</si>
  <si>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</si>
  <si>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</si>
  <si>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</si>
  <si>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</si>
  <si>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</si>
  <si>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</si>
  <si>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</si>
  <si>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</si>
  <si>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</si>
  <si>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</si>
  <si>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</si>
  <si>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</si>
  <si>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</si>
  <si>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</si>
  <si>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</si>
  <si>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</si>
  <si>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</si>
  <si>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</si>
  <si>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</si>
  <si>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</si>
  <si>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</si>
  <si>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</si>
  <si>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</si>
  <si>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Vlastní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</si>
  <si>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</si>
  <si>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</si>
  <si>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</si>
  <si>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</si>
  <si>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</si>
  <si>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</si>
  <si>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</si>
  <si>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</si>
  <si>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</si>
  <si>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</si>
  <si>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</si>
  <si>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</si>
  <si>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</si>
  <si>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Práce</t>
  </si>
  <si>
    <t>POL1_</t>
  </si>
  <si>
    <t>1,1*3,06*2/1000</t>
  </si>
  <si>
    <t>VV</t>
  </si>
  <si>
    <t>342255024</t>
  </si>
  <si>
    <t>Příčky z desek Ytong tl. 10 cm desky P 2 - 500, 599 x 249 x 100 mm</t>
  </si>
  <si>
    <t>m2</t>
  </si>
  <si>
    <t>RTS 20/ II</t>
  </si>
  <si>
    <t>(0,85*0,2)</t>
  </si>
  <si>
    <t>(0,3)*2,0</t>
  </si>
  <si>
    <t>347013111</t>
  </si>
  <si>
    <t>Oprava předstěny - jádro - demontáž a opětovná montáž</t>
  </si>
  <si>
    <t>hod</t>
  </si>
  <si>
    <t>342264098</t>
  </si>
  <si>
    <t>Příplatek k podhledu sádrokart. za plochu do 10 m2 pro plochy 5 - 10 m2</t>
  </si>
  <si>
    <t>Chodba : 1,15*2,0</t>
  </si>
  <si>
    <t>15411740</t>
  </si>
  <si>
    <t>Profil L rovnoramenný S235  50x50x4 mm</t>
  </si>
  <si>
    <t>SPCM</t>
  </si>
  <si>
    <t>Specifikace</t>
  </si>
  <si>
    <t>POL3_</t>
  </si>
  <si>
    <t>416021121</t>
  </si>
  <si>
    <t>Podhledy SDK, kovová.kce CD. 1x deska RB 12,5 mm</t>
  </si>
  <si>
    <t>602011141</t>
  </si>
  <si>
    <t>Štuk na stěnách vnitřní, ručně tloušťka vrstvy 4 mm</t>
  </si>
  <si>
    <t>Kuchyň : 1,2*0,6</t>
  </si>
  <si>
    <t>611421231</t>
  </si>
  <si>
    <t>Oprava váp.omítek stropů do 10% plochy - štukových po provedení rozvodů elektro</t>
  </si>
  <si>
    <t>Kuchyň : 1,9*1,8</t>
  </si>
  <si>
    <t>Koupelna : 2,0*1,8</t>
  </si>
  <si>
    <t>Pokoj : 5,1*3,65</t>
  </si>
  <si>
    <t>Šatna : 2,2*(1,2+0,6)*0,5</t>
  </si>
  <si>
    <t>612421626</t>
  </si>
  <si>
    <t>Omítka vnitřní zdiva, MVC, hladká</t>
  </si>
  <si>
    <t>(1,0+0,6)*1,75</t>
  </si>
  <si>
    <t>Koupelna : (2,0*2+1,8*2-0,5-1,0)*2,0</t>
  </si>
  <si>
    <t>-0,8*2,0</t>
  </si>
  <si>
    <t>612421637</t>
  </si>
  <si>
    <t>Omítka vnitřní zdiva, MVC, štuková</t>
  </si>
  <si>
    <t>Pokoj : (3,65+5,1)*2,7</t>
  </si>
  <si>
    <t>-1,5*1,5</t>
  </si>
  <si>
    <t>612421331</t>
  </si>
  <si>
    <t>Oprava vápen.omítek stěn do 30 % pl. - štukových po provedení rozvodů elektro</t>
  </si>
  <si>
    <t>Chodba : (1,15*2+2,0*2)*2,7</t>
  </si>
  <si>
    <t>-0,8*1,97*3</t>
  </si>
  <si>
    <t>Kuchyň : (1,9*2+1,8)*2,7</t>
  </si>
  <si>
    <t>-0,6*1,97</t>
  </si>
  <si>
    <t>Koupelna : (2,0*2+1,8*2-0,5-1,0)*(2,7-2,0)</t>
  </si>
  <si>
    <t>Pokoj : (5,1*2+3,65*2-1,8)*2,7</t>
  </si>
  <si>
    <t>-0,8*1,97</t>
  </si>
  <si>
    <t>Šatna : (2,2*2+0,6+1,2)*2,7</t>
  </si>
  <si>
    <t>Nové omítky : -21,375</t>
  </si>
  <si>
    <t>612423531</t>
  </si>
  <si>
    <t>Omítka rýh stěn vápenná šířky do 15 cm, štuková</t>
  </si>
  <si>
    <t>4,0*0,07</t>
  </si>
  <si>
    <t>3,0*0,15</t>
  </si>
  <si>
    <t>30,0*0,03</t>
  </si>
  <si>
    <t>6,0*0,03</t>
  </si>
  <si>
    <t>632411904</t>
  </si>
  <si>
    <t>Penetrace savých podkladů 0,25 l/m2</t>
  </si>
  <si>
    <t>Nové omítky : 46,29+21,42</t>
  </si>
  <si>
    <t>610991111R00</t>
  </si>
  <si>
    <t>Zakrývání výplní vnitřních otvorů</t>
  </si>
  <si>
    <t>R-položka</t>
  </si>
  <si>
    <t>POL12_1</t>
  </si>
  <si>
    <t>1,5*1,5</t>
  </si>
  <si>
    <t>1,5*1,5+0,8*2,4</t>
  </si>
  <si>
    <t>1,8*1,5+0,8*2,4+0,9*1,5</t>
  </si>
  <si>
    <t>1,2*0,6</t>
  </si>
  <si>
    <t>2,4*0,6</t>
  </si>
  <si>
    <t>620991121</t>
  </si>
  <si>
    <t>Zakrývání výplní vnějších otvorů včetně parapetů</t>
  </si>
  <si>
    <t>622422221</t>
  </si>
  <si>
    <t>Oprava vnějších omítek vápen. štuk. II, do 20 %</t>
  </si>
  <si>
    <t>Balkón 1 : 3,4*1,0</t>
  </si>
  <si>
    <t>2,7*3,1</t>
  </si>
  <si>
    <t>2,8*3,1</t>
  </si>
  <si>
    <t>-(1,5*1,5+0,8*2,4)</t>
  </si>
  <si>
    <t>Balkón 2 : 1,2*2,6*2</t>
  </si>
  <si>
    <t>5,0*1,0</t>
  </si>
  <si>
    <t>5,0*2,6</t>
  </si>
  <si>
    <t>-(1,8*1,5+0,8*2,4+0,9*1,5)</t>
  </si>
  <si>
    <t>622471317</t>
  </si>
  <si>
    <t>Nátěr nebo nástřik stěn vnějších, složitost 1 - 2</t>
  </si>
  <si>
    <t>631311121</t>
  </si>
  <si>
    <t>Doplnění mazanin betonem do 1 m2, do tl. 8 cm</t>
  </si>
  <si>
    <t>m3</t>
  </si>
  <si>
    <t>Vyspádování sprch. koutu : 1,0*0,85*0,08</t>
  </si>
  <si>
    <t>Koupelna : (2,1*3,3)-(0,5*0,9)</t>
  </si>
  <si>
    <t>632421120</t>
  </si>
  <si>
    <t>Potěr samonivelační ,ručně zpracovaný,tl. do 10 mm</t>
  </si>
  <si>
    <t>642942111</t>
  </si>
  <si>
    <t>Osazení zárubní dveřních ocelových, pl. do 2,5 m2</t>
  </si>
  <si>
    <t>kus</t>
  </si>
  <si>
    <t>55330383</t>
  </si>
  <si>
    <t>Zárubeň ocelová YH100   800x1970x100 ZAKO pro přesné zdění, bez drážky, pevně přivařené závěsy</t>
  </si>
  <si>
    <t>952901111</t>
  </si>
  <si>
    <t>Vyčištění budov o výšce podlaží do 4 m</t>
  </si>
  <si>
    <t>Chodba : 1,3*5,4</t>
  </si>
  <si>
    <t>Kuchyň : 2,9*3,3</t>
  </si>
  <si>
    <t>Koupelna : 3,3*2,1</t>
  </si>
  <si>
    <t>Pokoj 1 : 4,7*5,0</t>
  </si>
  <si>
    <t>Pokoj 2 : 5,9*2,7</t>
  </si>
  <si>
    <t>965048150</t>
  </si>
  <si>
    <t>Dočištění povrchu po vybourání dlažeb, tmel do 50%</t>
  </si>
  <si>
    <t>965081713</t>
  </si>
  <si>
    <t>Bourání dlažeb keramických tl.10 mm, nad 1 m2</t>
  </si>
  <si>
    <t>967031132</t>
  </si>
  <si>
    <t>Přisekání rovných ostění cihelných na MVC</t>
  </si>
  <si>
    <t>0,1*1,97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</si>
  <si>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</si>
  <si>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</si>
  <si>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</si>
  <si>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</si>
  <si>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</si>
  <si>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</si>
  <si>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</si>
  <si>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m</t>
  </si>
  <si>
    <t>1,97+0,25</t>
  </si>
  <si>
    <t>971033621</t>
  </si>
  <si>
    <t>Vybourání otv. zeď cihel. pl.4 m2, tl.10 cm, MVC</t>
  </si>
  <si>
    <t>0,25*1,97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</si>
  <si>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</si>
  <si>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</si>
  <si>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</si>
  <si>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</si>
  <si>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</si>
  <si>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</si>
  <si>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</si>
  <si>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</si>
  <si>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</si>
  <si>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</si>
  <si>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</si>
  <si>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</si>
  <si>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Chodba : (1,3*2+5,4*2)*2,7</t>
  </si>
  <si>
    <t>-0,8*1,97*5</t>
  </si>
  <si>
    <t>Kuchyň : (2,9*2+3,3*2)*2,7</t>
  </si>
  <si>
    <t>Koupelna : (3,3*2+2,1*2-0,5-1,0)*(2,7-2,0)</t>
  </si>
  <si>
    <t>Pokoj 1 : (5,0*2+4,7*2)*2,7</t>
  </si>
  <si>
    <t>Pokoj 2 : (2,7*2+5,9*2)*2,7</t>
  </si>
  <si>
    <t>Nové omítky : -46,29</t>
  </si>
  <si>
    <t>978013191</t>
  </si>
  <si>
    <t>Otlučení omítek vnitřních stěn v rozsahu do 100 %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</si>
  <si>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</si>
  <si>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</si>
  <si>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</si>
  <si>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</si>
  <si>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</si>
  <si>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</si>
  <si>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</si>
  <si>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</si>
  <si>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</si>
  <si>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</si>
  <si>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(2,0*1,8)-(0,5*0,9)</t>
  </si>
  <si>
    <t>(2,0*2+1,8*2-0,8)*0,1</t>
  </si>
  <si>
    <t>(0,8+0,8+0,9)*2,0</t>
  </si>
  <si>
    <t>711212601</t>
  </si>
  <si>
    <t>Těsnicí pás do spoje podlaha - stěna</t>
  </si>
  <si>
    <t>(2,0*2+1,8*2-0,8+0,3*2+0,1+0,8*2)</t>
  </si>
  <si>
    <t>2*2,0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</si>
  <si>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</si>
  <si>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</si>
  <si>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</si>
  <si>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</si>
  <si>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</si>
  <si>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</si>
  <si>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</si>
  <si>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</si>
  <si>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</si>
  <si>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</si>
  <si>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</si>
  <si>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</si>
  <si>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</si>
  <si>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</si>
  <si>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</si>
  <si>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</si>
  <si>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</si>
  <si>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</si>
  <si>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</si>
  <si>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</si>
  <si>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</si>
  <si>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</si>
  <si>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</si>
  <si>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</si>
  <si>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</si>
  <si>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</si>
  <si>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</si>
  <si>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</si>
  <si>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</si>
  <si>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</si>
  <si>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</si>
  <si>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</si>
  <si>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</si>
  <si>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</si>
  <si>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</si>
  <si>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</si>
  <si>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</si>
  <si>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</si>
  <si>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</si>
  <si>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</si>
  <si>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</si>
  <si>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</si>
  <si>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</si>
  <si>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</si>
  <si>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</si>
  <si>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</si>
  <si>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</si>
  <si>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</si>
  <si>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</si>
  <si>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</si>
  <si>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</si>
  <si>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</si>
  <si>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</si>
  <si>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</si>
  <si>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</si>
  <si>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</si>
  <si>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</si>
  <si>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</si>
  <si>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</si>
  <si>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</si>
  <si>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</si>
  <si>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723548777</t>
  </si>
  <si>
    <t>Revize PLYNU</t>
  </si>
  <si>
    <t>998723201</t>
  </si>
  <si>
    <t>Přesun hmot pro vnitřní plynovod, výšky do 6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</si>
  <si>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</si>
  <si>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</si>
  <si>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</si>
  <si>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</si>
  <si>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</si>
  <si>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</si>
  <si>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</si>
  <si>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</si>
  <si>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</si>
  <si>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</si>
  <si>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</si>
  <si>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>Montáž plynových sporáků stávajících včetně vyčištění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</si>
  <si>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</si>
  <si>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</si>
  <si>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</si>
  <si>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</si>
  <si>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</si>
  <si>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</si>
  <si>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</si>
  <si>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</si>
  <si>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</si>
  <si>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</si>
  <si>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</si>
  <si>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</si>
  <si>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</si>
  <si>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</si>
  <si>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</si>
  <si>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</si>
  <si>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</si>
  <si>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</si>
  <si>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</si>
  <si>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</si>
  <si>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</si>
  <si>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</si>
  <si>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</si>
  <si>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</si>
  <si>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</si>
  <si>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</si>
  <si>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</si>
  <si>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</si>
  <si>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</si>
  <si>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</si>
  <si>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</si>
  <si>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</si>
  <si>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</si>
  <si>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</si>
  <si>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</si>
  <si>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</si>
  <si>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</si>
  <si>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</si>
  <si>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</si>
  <si>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</si>
  <si>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</si>
  <si>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</si>
  <si>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</si>
  <si>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</si>
  <si>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</si>
  <si>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</si>
  <si>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</si>
  <si>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</si>
  <si>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 včetně podezdívky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</si>
  <si>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</si>
  <si>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</si>
  <si>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</si>
  <si>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</si>
  <si>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</si>
  <si>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</si>
  <si>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</si>
  <si>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</si>
  <si>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</si>
  <si>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</si>
  <si>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</si>
  <si>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</si>
  <si>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</si>
  <si>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</si>
  <si>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</si>
  <si>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</si>
  <si>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429724811R</t>
  </si>
  <si>
    <t>Větrací mřížka 60x400mm dveřní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</si>
  <si>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</si>
  <si>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</si>
  <si>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</si>
  <si>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</si>
  <si>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</si>
  <si>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</si>
  <si>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</si>
  <si>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</si>
  <si>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</si>
  <si>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</si>
  <si>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</si>
  <si>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</si>
  <si>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</si>
  <si>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</si>
  <si>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</si>
  <si>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</si>
  <si>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</si>
  <si>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</si>
  <si>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</si>
  <si>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</si>
  <si>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</si>
  <si>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</si>
  <si>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</si>
  <si>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</si>
  <si>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</si>
  <si>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</si>
  <si>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766812840</t>
  </si>
  <si>
    <t>Demontáž kuchyňských linek včetně špíze</t>
  </si>
  <si>
    <t>61160100R</t>
  </si>
  <si>
    <t>Dveře vnitřní hladké plné 1kř. 60x197 bílé včetně kování</t>
  </si>
  <si>
    <t>61160101R</t>
  </si>
  <si>
    <t>Dveře vnitřní hladké plné 1kř. 80x197 bílé včetně kování WC</t>
  </si>
  <si>
    <t>61160603</t>
  </si>
  <si>
    <t>Dveře vnitřní hladké 2/3 sklo 1kř. 80x197 bílé včetně kování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</si>
  <si>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</si>
  <si>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</si>
  <si>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</si>
  <si>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</si>
  <si>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</si>
  <si>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DL=1200mm + 600mm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</si>
  <si>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</si>
  <si>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</si>
  <si>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</si>
  <si>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</si>
  <si>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</si>
  <si>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(čelo + bok)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</si>
  <si>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</si>
  <si>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</si>
  <si>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</si>
  <si>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</si>
  <si>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</si>
  <si>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</si>
  <si>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</si>
  <si>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</si>
  <si>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</si>
  <si>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771101101</t>
  </si>
  <si>
    <t>Vysávání podlah prům.vysavačem pro pokládku dlažby</t>
  </si>
  <si>
    <t>Koupelna : (2,0*1,8)-(0,5*0,9)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</si>
  <si>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</si>
  <si>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</si>
  <si>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</si>
  <si>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</si>
  <si>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</si>
  <si>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</si>
  <si>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2,0*2+1,8*2-0,8+0,3*2+0,1+0,8*2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</si>
  <si>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</si>
  <si>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</si>
  <si>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</si>
  <si>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</si>
  <si>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</si>
  <si>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</si>
  <si>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>Začátek provozního součtu</t>
  </si>
  <si>
    <t xml:space="preserve">  Koupelna : (2,0*1,8)-(0,5*0,9)</t>
  </si>
  <si>
    <t>Konec provozního součtu</t>
  </si>
  <si>
    <t>3,15*1,05</t>
  </si>
  <si>
    <t>998771202</t>
  </si>
  <si>
    <t>Přesun hmot pro podlahy z dlaždic, výšky do 12 m</t>
  </si>
  <si>
    <t>776101101</t>
  </si>
  <si>
    <t>Vysávání podlah prům.vysavačem pod povlak.podlahy</t>
  </si>
  <si>
    <t>Šatna : 2,2*(0,6+1,2)*0,5</t>
  </si>
  <si>
    <t>776401800</t>
  </si>
  <si>
    <t>Demontáž soklíků nebo lišt, pryžových nebo z PVC odstranění a uložení na hromady</t>
  </si>
  <si>
    <t>Chodba : (1,15*2+2,0*2)</t>
  </si>
  <si>
    <t>-0,8*3</t>
  </si>
  <si>
    <t>Pokoj : (5,1*2+3,65*2-1,8)</t>
  </si>
  <si>
    <t>-0,8</t>
  </si>
  <si>
    <t>Kuchyň : (1,9*2+1,8)</t>
  </si>
  <si>
    <t>-0,6</t>
  </si>
  <si>
    <t>Šatna : (2,2*2+0,6+1,2)</t>
  </si>
  <si>
    <t>776421100</t>
  </si>
  <si>
    <t>Lepení podlahových soklíků z PVC a vinylu včetně dodávky soklíku PVC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</si>
  <si>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</si>
  <si>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</si>
  <si>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</si>
  <si>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</si>
  <si>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0,8*2</t>
  </si>
  <si>
    <t>0,6</t>
  </si>
  <si>
    <t>776994111</t>
  </si>
  <si>
    <t>Svařování povlakových podlah z pásů nebo čtverců včetně svařovací šňůry PVC 1179</t>
  </si>
  <si>
    <t xml:space="preserve">  Chodba : 1,15*2,0</t>
  </si>
  <si>
    <t xml:space="preserve">  Pokoj : 5,1*3,65</t>
  </si>
  <si>
    <t xml:space="preserve">  Kuchyň : 1,9*1,8</t>
  </si>
  <si>
    <t xml:space="preserve">  Šatna : 2,2*(0,6+1,2)*0,5</t>
  </si>
  <si>
    <t>26,315*0,5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</si>
  <si>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</si>
  <si>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</si>
  <si>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</si>
  <si>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</si>
  <si>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</si>
  <si>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</si>
  <si>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Kuchyň : (1,0+0,6)*1,75</t>
  </si>
  <si>
    <t>Koupelna : (2,0*2+1,8*2+0,3*2+0,1)*2,0</t>
  </si>
  <si>
    <t>-(0,8)*2,7</t>
  </si>
  <si>
    <t>0,8*0,1*2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</si>
  <si>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</si>
  <si>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</si>
  <si>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</si>
  <si>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</si>
  <si>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</si>
  <si>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</si>
  <si>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</si>
  <si>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</si>
  <si>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4*2,0+0,3*2+0,1+0,8*2</t>
  </si>
  <si>
    <t>Kuchyň : 1,75</t>
  </si>
  <si>
    <t>03</t>
  </si>
  <si>
    <t>Keramický obklad 20x40 - předpoklad ceny 350Kč/m2</t>
  </si>
  <si>
    <t xml:space="preserve">  Kuchyň : (1,0+0,6)*1,75</t>
  </si>
  <si>
    <t xml:space="preserve">  Koupelna : (2,0*2+1,8*2+0,3*2+0,1)*2,0</t>
  </si>
  <si>
    <t xml:space="preserve">  -0,8*2,0</t>
  </si>
  <si>
    <t xml:space="preserve">  -(0,8)*2,7</t>
  </si>
  <si>
    <t xml:space="preserve">  0,8*0,1*2</t>
  </si>
  <si>
    <t>15,8*1,05</t>
  </si>
  <si>
    <t>59760720.AR</t>
  </si>
  <si>
    <t>Lišta obkl/dlažba plast v barvě obkladu</t>
  </si>
  <si>
    <t>998781202</t>
  </si>
  <si>
    <t>Přesun hmot pro obklady keramické, výšky do 12 m</t>
  </si>
  <si>
    <t>783112510</t>
  </si>
  <si>
    <t>Nátěr olejový OK "A" 2x + 1x email</t>
  </si>
  <si>
    <t>0,16*0,6*2*12</t>
  </si>
  <si>
    <t>783424340</t>
  </si>
  <si>
    <t>Nátěr syntet. potrubí do DN 100 mm  Z+2x +1x email</t>
  </si>
  <si>
    <t>2,7*4</t>
  </si>
  <si>
    <t>8</t>
  </si>
  <si>
    <t>783903811</t>
  </si>
  <si>
    <t>Odmaštění chemickými rozpouštědly</t>
  </si>
  <si>
    <t>783225400</t>
  </si>
  <si>
    <t>Nátěr syntetický kov. konstr. 2x + 1x email + tmel</t>
  </si>
  <si>
    <t>(0,8+2*2,1)*(0,15+0,05*2)*3</t>
  </si>
  <si>
    <t>(0,6+2*2,1)*(0,15+0,05*2)</t>
  </si>
  <si>
    <t>784402801</t>
  </si>
  <si>
    <t>Odstranění malby oškrábáním v místnosti H do 3,8 m</t>
  </si>
  <si>
    <t xml:space="preserve">Stěny : </t>
  </si>
  <si>
    <t xml:space="preserve">Stropy : </t>
  </si>
  <si>
    <t>784191101</t>
  </si>
  <si>
    <t>Penetrace podkladu univerzální Primalex 1x</t>
  </si>
  <si>
    <t>Nové omítky : 21,375</t>
  </si>
  <si>
    <t>784195112</t>
  </si>
  <si>
    <t>Malba Primalex Standard, bílá, bez penetrace, 2x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</si>
  <si>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</si>
  <si>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</si>
  <si>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</si>
  <si>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</si>
  <si>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</si>
  <si>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</si>
  <si>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</si>
  <si>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</si>
  <si>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</si>
  <si>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</si>
  <si>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</si>
  <si>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</si>
  <si>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210120901</t>
  </si>
  <si>
    <t>Hlavní vypínač v rozvaděči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</si>
  <si>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</si>
  <si>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</si>
  <si>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</si>
  <si>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</si>
  <si>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</si>
  <si>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</si>
  <si>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</si>
  <si>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</si>
  <si>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</si>
  <si>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</si>
  <si>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</si>
  <si>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</si>
  <si>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</si>
  <si>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</si>
  <si>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</si>
  <si>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</si>
  <si>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</si>
  <si>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</si>
  <si>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</si>
  <si>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</si>
  <si>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</si>
  <si>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</si>
  <si>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</si>
  <si>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</si>
  <si>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</si>
  <si>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</si>
  <si>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</si>
  <si>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HLAVNÍ JISTIČ 3X25A TŘÍFÁZOVÝ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</si>
  <si>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</si>
  <si>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</si>
  <si>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</si>
  <si>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</si>
  <si>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</si>
  <si>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</si>
  <si>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</si>
  <si>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</si>
  <si>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</si>
  <si>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</si>
  <si>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</si>
  <si>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</si>
  <si>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</si>
  <si>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</si>
  <si>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</si>
  <si>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</si>
  <si>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</si>
  <si>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</si>
  <si>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</si>
  <si>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</si>
  <si>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</si>
  <si>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</si>
  <si>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</si>
  <si>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</si>
  <si>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</si>
  <si>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</si>
  <si>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</si>
  <si>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</si>
  <si>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</si>
  <si>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</si>
  <si>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</si>
  <si>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</si>
  <si>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</si>
  <si>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</si>
  <si>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</si>
  <si>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</si>
  <si>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</si>
  <si>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</si>
  <si>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</si>
  <si>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</si>
  <si>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</si>
  <si>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</si>
  <si>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</si>
  <si>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</si>
  <si>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</si>
  <si>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</si>
  <si>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</si>
  <si>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</si>
  <si>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</si>
  <si>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</si>
  <si>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</si>
  <si>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</si>
  <si>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</si>
  <si>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</si>
  <si>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</si>
  <si>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</si>
  <si>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</si>
  <si>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</si>
  <si>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</si>
  <si>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</si>
  <si>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</si>
  <si>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</si>
  <si>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</si>
  <si>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</si>
  <si>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</si>
  <si>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342263410</t>
  </si>
  <si>
    <t>Osazení revizních dvířek do příček, do 0,25 m2</t>
  </si>
  <si>
    <t>0,85*2,0</t>
  </si>
  <si>
    <t>28349052</t>
  </si>
  <si>
    <t>Dvířka vanová 300 x 300 mm bílá - plast</t>
  </si>
  <si>
    <t>2,5*0,6</t>
  </si>
  <si>
    <t>Kuchyň : 4,7*3,0</t>
  </si>
  <si>
    <t>Koupelna : 2,4*2,0</t>
  </si>
  <si>
    <t>Pokoj : 5,1*3,0</t>
  </si>
  <si>
    <t>Chodba : 1,5*3,2+1,0*2,5</t>
  </si>
  <si>
    <t>Kuchyň : 2,5*0,6</t>
  </si>
  <si>
    <t>Koupelna : (2,4+2,0*2+0,85*2+0,1)*2,0</t>
  </si>
  <si>
    <t>612421231</t>
  </si>
  <si>
    <t>Oprava vápen.omítek stěn do 10 % pl. - štukových po provedení rozvodů elektro</t>
  </si>
  <si>
    <t>Chodba : (1,5+3,2*2+2,5*2)*2,5</t>
  </si>
  <si>
    <t>-0,8*1,97*4</t>
  </si>
  <si>
    <t>Kuchyň : (3,0*2+4,7+1,0*2)*2,5</t>
  </si>
  <si>
    <t>Koupelna : (2,4*2+2,0)*(2,5-2,0)</t>
  </si>
  <si>
    <t>Pokoj : (5,1*2)*2,5</t>
  </si>
  <si>
    <t>Šatna : (2,6+1,4*2)*2,5</t>
  </si>
  <si>
    <t>Nové omítky : 19,1</t>
  </si>
  <si>
    <t>61101147R00</t>
  </si>
  <si>
    <t>Bandáž spoje skelná páska včetně uniflotu (spoj sádrou do ztracena včetně výztužné pásky)</t>
  </si>
  <si>
    <t>Vyspádování sprch. koutu : 0,8*0,85*0,08</t>
  </si>
  <si>
    <t>978013121</t>
  </si>
  <si>
    <t>Otlučení omítek vnitřních stěn v rozsahu do 10 %</t>
  </si>
  <si>
    <t>1,3*1,1</t>
  </si>
  <si>
    <t>2,4*2,0</t>
  </si>
  <si>
    <t>(2,4*2+2,0*2+0,85*2+0,1-0,8)*0,1</t>
  </si>
  <si>
    <t>(0,8+0,8+0,8)*2,0</t>
  </si>
  <si>
    <t>(2,4*2+2,0*2+0,85*2+0,1-0,8)</t>
  </si>
  <si>
    <t>4845172381</t>
  </si>
  <si>
    <t>Radiátor koup. Grenada Radius v.935, dl.450, š.58</t>
  </si>
  <si>
    <t>D+M Kuchyňské linky atyp DL=1500mm + 600mm skříňka nad digestoří</t>
  </si>
  <si>
    <t>Lamino barvy dle požadavku invesotra, hrany ABS, : 2,1</t>
  </si>
  <si>
    <t xml:space="preserve">- obkladový panel i pracovní deska šedá (bez rohové lišty) /transparentní tmel : </t>
  </si>
  <si>
    <t>Koupelna : 2,4*2+2,0*2+0,85*2+0,1-0,8</t>
  </si>
  <si>
    <t xml:space="preserve">  Koupelna : 2,4*2,0</t>
  </si>
  <si>
    <t>4,8*1,05</t>
  </si>
  <si>
    <t>Kuchyň : 3,0*4,7</t>
  </si>
  <si>
    <t>Šatna : 1,4*2,6</t>
  </si>
  <si>
    <t>Chodba : (1,5*2+3,2*2+2,5*2)</t>
  </si>
  <si>
    <t>Pokoj : (5,1*2+3,0*2)</t>
  </si>
  <si>
    <t>Kuchyň : (4,7*2+3,0*2+1,0*2)</t>
  </si>
  <si>
    <t>Šatna : (2,6*2+1,4*2)</t>
  </si>
  <si>
    <t>0,8*3</t>
  </si>
  <si>
    <t xml:space="preserve">  Chodba : 1,5*3,2+1,0*2,5</t>
  </si>
  <si>
    <t xml:space="preserve">  Pokoj : 5,1*3,0</t>
  </si>
  <si>
    <t xml:space="preserve">  Kuchyň : 3,0*4,7</t>
  </si>
  <si>
    <t xml:space="preserve">  Šatna : 1,4*2,6</t>
  </si>
  <si>
    <t>40,34*0,5</t>
  </si>
  <si>
    <t>Koupelna : (2,4*2+2,0+0,85*4+0,1*2)*2,0</t>
  </si>
  <si>
    <t>(2,0*1,2)</t>
  </si>
  <si>
    <t>Koupelna : 6*2,0+0,85*4+0,8*2</t>
  </si>
  <si>
    <t xml:space="preserve">  Koupelna : (2,4*2+2,0+0,85*4+0,1*2)*2,0</t>
  </si>
  <si>
    <t xml:space="preserve">  (2,0*1,2)</t>
  </si>
  <si>
    <t>24,56*1,05</t>
  </si>
  <si>
    <t>10</t>
  </si>
  <si>
    <t>(0,8+2*2,1)*(0,15+0,05*2)*4</t>
  </si>
  <si>
    <t>1,5*(1,0+2,0)</t>
  </si>
  <si>
    <t>4,7+(1,0+2,0)</t>
  </si>
  <si>
    <t>2,0*2,0</t>
  </si>
  <si>
    <t>3,0*(1,0+2,0)*2</t>
  </si>
  <si>
    <t>2,0*(1,0+2,0)</t>
  </si>
  <si>
    <t>Penetrace podkladu - neředěná penetrace pro spojení podkladu</t>
  </si>
  <si>
    <t>784498931</t>
  </si>
  <si>
    <t xml:space="preserve">Tmelení trhlin v omítce š. do 4 mm akryl. tmelem </t>
  </si>
  <si>
    <t>Tmelení thlin v šikminách a podšikminách : 10</t>
  </si>
  <si>
    <t>979011211</t>
  </si>
  <si>
    <t>Svislá doprava suti a vybour. hmot za 2.NP nošením</t>
  </si>
  <si>
    <t>Rekonstrukce bytu - Moravská 4 byt č.5 a č.7</t>
  </si>
  <si>
    <t>CZ00296139</t>
  </si>
  <si>
    <t>Město Krnov</t>
  </si>
  <si>
    <t>Hlavní náměstí 96/1</t>
  </si>
  <si>
    <t>794 01</t>
  </si>
  <si>
    <t>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</si>
</sst>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M18" sqref="M1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808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264" t="s">
        <v>810</v>
      </c>
      <c r="E5" s="265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6" t="s">
        <v>811</v>
      </c>
      <c r="E6" s="267"/>
      <c r="F6" s="77"/>
      <c r="G6" s="77"/>
      <c r="H6" s="18" t="s">
        <v>36</v>
      </c>
      <c r="I6" s="22" t="s">
        <v>809</v>
      </c>
      <c r="J6" s="8"/>
    </row>
    <row r="7" spans="1:15" ht="15.75" customHeight="1" x14ac:dyDescent="0.25">
      <c r="A7" s="2"/>
      <c r="B7" s="29"/>
      <c r="C7" s="56"/>
      <c r="D7" s="268" t="s">
        <v>812</v>
      </c>
      <c r="E7" s="269" t="s">
        <v>813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SUMIF(F51:F79,A16,I51:I79)+SUMIF(F51:F79,"PSU",I51:I79)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SUMIF(F51:F79,A17,I51:I79)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SUMIF(F51:F79,A18,I51:I79)</f>
        <v>0</v>
      </c>
      <c r="J18" s="87"/>
    </row>
    <row r="19" spans="1:10" ht="23.25" customHeight="1" x14ac:dyDescent="0.25">
      <c r="A19" s="190" t="s">
        <v>112</v>
      </c>
      <c r="B19" s="38" t="s">
        <v>29</v>
      </c>
      <c r="C19" s="62"/>
      <c r="D19" s="63"/>
      <c r="E19" s="85"/>
      <c r="F19" s="86"/>
      <c r="G19" s="85"/>
      <c r="H19" s="86"/>
      <c r="I19" s="85">
        <f>SUMIF(F51:F79,A19,I51:I79)</f>
        <v>0</v>
      </c>
      <c r="J19" s="87"/>
    </row>
    <row r="20" spans="1:10" ht="23.25" customHeight="1" x14ac:dyDescent="0.25">
      <c r="A20" s="190" t="s">
        <v>111</v>
      </c>
      <c r="B20" s="38" t="s">
        <v>30</v>
      </c>
      <c r="C20" s="62"/>
      <c r="D20" s="63"/>
      <c r="E20" s="85"/>
      <c r="F20" s="86"/>
      <c r="G20" s="85"/>
      <c r="H20" s="86"/>
      <c r="I20" s="85">
        <f>SUMIF(F51:F79,A20,I51:I79)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'SO 01 P1'!AE477+'SO 01 P2'!AE439+'SO 01 Pol'!AE18</f>
        <v>0</v>
      </c>
      <c r="G39" s="144">
        <f>'SO 01 P1'!AF477+'SO 01 P2'!AF439+'SO 01 Pol'!AF18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'SO 01 P1'!AE477+'SO 01 P2'!AE439+'SO 01 Pol'!AE18</f>
        <v>0</v>
      </c>
      <c r="G40" s="150">
        <f>'SO 01 P1'!AF477+'SO 01 P2'!AF439+'SO 01 Pol'!AF18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'SO 01 P1'!AE477</f>
        <v>0</v>
      </c>
      <c r="G41" s="145">
        <f>'SO 01 P1'!AF477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'SO 01 P2'!AE439</f>
        <v>0</v>
      </c>
      <c r="G42" s="145">
        <f>'SO 01 P2'!AF439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'SO 01 Pol'!AE18</f>
        <v>0</v>
      </c>
      <c r="G43" s="145">
        <f>'SO 01 Pol'!AF18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/>
      <c r="B44" s="154" t="s">
        <v>50</v>
      </c>
      <c r="C44" s="155"/>
      <c r="D44" s="155"/>
      <c r="E44" s="156"/>
      <c r="F44" s="157">
        <f>SUMIF(A39:A43,"=1",F39:F43)</f>
        <v>0</v>
      </c>
      <c r="G44" s="158">
        <f>SUMIF(A39:A43,"=1",G39:G43)</f>
        <v>0</v>
      </c>
      <c r="H44" s="158">
        <f>SUMIF(A39:A43,"=1",H39:H43)</f>
        <v>0</v>
      </c>
      <c r="I44" s="158">
        <f>SUMIF(A39:A43,"=1",I39:I43)</f>
        <v>0</v>
      </c>
      <c r="J44" s="159">
        <f>SUMIF(A39:A43,"=1",J39:J43)</f>
        <v>0</v>
      </c>
    </row>
    <row r="48" spans="1:10" ht="15.6" x14ac:dyDescent="0.3">
      <c r="B48" s="170" t="s">
        <v>52</v>
      </c>
    </row>
    <row r="50" spans="1:10" ht="25.5" customHeight="1" x14ac:dyDescent="0.25">
      <c r="A50" s="172"/>
      <c r="B50" s="175" t="s">
        <v>18</v>
      </c>
      <c r="C50" s="175" t="s">
        <v>6</v>
      </c>
      <c r="D50" s="176"/>
      <c r="E50" s="176"/>
      <c r="F50" s="177" t="s">
        <v>53</v>
      </c>
      <c r="G50" s="177"/>
      <c r="H50" s="177"/>
      <c r="I50" s="177" t="s">
        <v>31</v>
      </c>
      <c r="J50" s="177" t="s">
        <v>0</v>
      </c>
    </row>
    <row r="51" spans="1:10" ht="36.75" customHeight="1" x14ac:dyDescent="0.25">
      <c r="A51" s="173"/>
      <c r="B51" s="178" t="s">
        <v>54</v>
      </c>
      <c r="C51" s="179" t="s">
        <v>55</v>
      </c>
      <c r="D51" s="180"/>
      <c r="E51" s="180"/>
      <c r="F51" s="188" t="s">
        <v>26</v>
      </c>
      <c r="G51" s="181"/>
      <c r="H51" s="181"/>
      <c r="I51" s="181">
        <f>'SO 01 P1'!G8+'SO 01 P2'!G8</f>
        <v>0</v>
      </c>
      <c r="J51" s="186" t="str">
        <f>IF(I80=0,"",I51/I80*100)</f>
        <v/>
      </c>
    </row>
    <row r="52" spans="1:10" ht="36.75" customHeight="1" x14ac:dyDescent="0.25">
      <c r="A52" s="173"/>
      <c r="B52" s="178" t="s">
        <v>56</v>
      </c>
      <c r="C52" s="179" t="s">
        <v>57</v>
      </c>
      <c r="D52" s="180"/>
      <c r="E52" s="180"/>
      <c r="F52" s="188" t="s">
        <v>26</v>
      </c>
      <c r="G52" s="181"/>
      <c r="H52" s="181"/>
      <c r="I52" s="181">
        <f>'SO 01 P1'!G19</f>
        <v>0</v>
      </c>
      <c r="J52" s="186" t="str">
        <f>IF(I80=0,"",I52/I80*100)</f>
        <v/>
      </c>
    </row>
    <row r="53" spans="1:10" ht="36.75" customHeight="1" x14ac:dyDescent="0.25">
      <c r="A53" s="173"/>
      <c r="B53" s="178" t="s">
        <v>58</v>
      </c>
      <c r="C53" s="179" t="s">
        <v>59</v>
      </c>
      <c r="D53" s="180"/>
      <c r="E53" s="180"/>
      <c r="F53" s="188" t="s">
        <v>26</v>
      </c>
      <c r="G53" s="181"/>
      <c r="H53" s="181"/>
      <c r="I53" s="181">
        <f>'SO 01 P1'!G22+'SO 01 P2'!G18</f>
        <v>0</v>
      </c>
      <c r="J53" s="186" t="str">
        <f>IF(I80=0,"",I53/I80*100)</f>
        <v/>
      </c>
    </row>
    <row r="54" spans="1:10" ht="36.75" customHeight="1" x14ac:dyDescent="0.25">
      <c r="A54" s="173"/>
      <c r="B54" s="178" t="s">
        <v>60</v>
      </c>
      <c r="C54" s="179" t="s">
        <v>61</v>
      </c>
      <c r="D54" s="180"/>
      <c r="E54" s="180"/>
      <c r="F54" s="188" t="s">
        <v>26</v>
      </c>
      <c r="G54" s="181"/>
      <c r="H54" s="181"/>
      <c r="I54" s="181">
        <f>'SO 01 P1'!G63</f>
        <v>0</v>
      </c>
      <c r="J54" s="186" t="str">
        <f>IF(I80=0,"",I54/I80*100)</f>
        <v/>
      </c>
    </row>
    <row r="55" spans="1:10" ht="36.75" customHeight="1" x14ac:dyDescent="0.25">
      <c r="A55" s="173"/>
      <c r="B55" s="178" t="s">
        <v>62</v>
      </c>
      <c r="C55" s="179" t="s">
        <v>63</v>
      </c>
      <c r="D55" s="180"/>
      <c r="E55" s="180"/>
      <c r="F55" s="188" t="s">
        <v>26</v>
      </c>
      <c r="G55" s="181"/>
      <c r="H55" s="181"/>
      <c r="I55" s="181">
        <f>'SO 01 P1'!G85+'SO 01 P2'!G49</f>
        <v>0</v>
      </c>
      <c r="J55" s="186" t="str">
        <f>IF(I80=0,"",I55/I80*100)</f>
        <v/>
      </c>
    </row>
    <row r="56" spans="1:10" ht="36.75" customHeight="1" x14ac:dyDescent="0.25">
      <c r="A56" s="173"/>
      <c r="B56" s="178" t="s">
        <v>64</v>
      </c>
      <c r="C56" s="179" t="s">
        <v>65</v>
      </c>
      <c r="D56" s="180"/>
      <c r="E56" s="180"/>
      <c r="F56" s="188" t="s">
        <v>26</v>
      </c>
      <c r="G56" s="181"/>
      <c r="H56" s="181"/>
      <c r="I56" s="181">
        <f>'SO 01 P1'!G92+'SO 01 P2'!G56</f>
        <v>0</v>
      </c>
      <c r="J56" s="186" t="str">
        <f>IF(I80=0,"",I56/I80*100)</f>
        <v/>
      </c>
    </row>
    <row r="57" spans="1:10" ht="36.75" customHeight="1" x14ac:dyDescent="0.25">
      <c r="A57" s="173"/>
      <c r="B57" s="178" t="s">
        <v>66</v>
      </c>
      <c r="C57" s="179" t="s">
        <v>67</v>
      </c>
      <c r="D57" s="180"/>
      <c r="E57" s="180"/>
      <c r="F57" s="188" t="s">
        <v>26</v>
      </c>
      <c r="G57" s="181"/>
      <c r="H57" s="181"/>
      <c r="I57" s="181">
        <f>'SO 01 P1'!G95+'SO 01 P2'!G59</f>
        <v>0</v>
      </c>
      <c r="J57" s="186" t="str">
        <f>IF(I80=0,"",I57/I80*100)</f>
        <v/>
      </c>
    </row>
    <row r="58" spans="1:10" ht="36.75" customHeight="1" x14ac:dyDescent="0.25">
      <c r="A58" s="173"/>
      <c r="B58" s="178" t="s">
        <v>68</v>
      </c>
      <c r="C58" s="179" t="s">
        <v>69</v>
      </c>
      <c r="D58" s="180"/>
      <c r="E58" s="180"/>
      <c r="F58" s="188" t="s">
        <v>26</v>
      </c>
      <c r="G58" s="181"/>
      <c r="H58" s="181"/>
      <c r="I58" s="181">
        <f>'SO 01 P1'!G102+'SO 01 P2'!G65</f>
        <v>0</v>
      </c>
      <c r="J58" s="186" t="str">
        <f>IF(I80=0,"",I58/I80*100)</f>
        <v/>
      </c>
    </row>
    <row r="59" spans="1:10" ht="36.75" customHeight="1" x14ac:dyDescent="0.25">
      <c r="A59" s="173"/>
      <c r="B59" s="178" t="s">
        <v>70</v>
      </c>
      <c r="C59" s="179" t="s">
        <v>71</v>
      </c>
      <c r="D59" s="180"/>
      <c r="E59" s="180"/>
      <c r="F59" s="188" t="s">
        <v>26</v>
      </c>
      <c r="G59" s="181"/>
      <c r="H59" s="181"/>
      <c r="I59" s="181">
        <f>'SO 01 P1'!G148+'SO 01 P2'!G105</f>
        <v>0</v>
      </c>
      <c r="J59" s="186" t="str">
        <f>IF(I80=0,"",I59/I80*100)</f>
        <v/>
      </c>
    </row>
    <row r="60" spans="1:10" ht="36.75" customHeight="1" x14ac:dyDescent="0.25">
      <c r="A60" s="173"/>
      <c r="B60" s="178" t="s">
        <v>72</v>
      </c>
      <c r="C60" s="179" t="s">
        <v>73</v>
      </c>
      <c r="D60" s="180"/>
      <c r="E60" s="180"/>
      <c r="F60" s="188" t="s">
        <v>27</v>
      </c>
      <c r="G60" s="181"/>
      <c r="H60" s="181"/>
      <c r="I60" s="181">
        <f>'SO 01 P1'!G150+'SO 01 P2'!G107</f>
        <v>0</v>
      </c>
      <c r="J60" s="186" t="str">
        <f>IF(I80=0,"",I60/I80*100)</f>
        <v/>
      </c>
    </row>
    <row r="61" spans="1:10" ht="36.75" customHeight="1" x14ac:dyDescent="0.25">
      <c r="A61" s="173"/>
      <c r="B61" s="178" t="s">
        <v>74</v>
      </c>
      <c r="C61" s="179" t="s">
        <v>75</v>
      </c>
      <c r="D61" s="180"/>
      <c r="E61" s="180"/>
      <c r="F61" s="188" t="s">
        <v>27</v>
      </c>
      <c r="G61" s="181"/>
      <c r="H61" s="181"/>
      <c r="I61" s="181">
        <f>'SO 01 P1'!G159+'SO 01 P2'!G116</f>
        <v>0</v>
      </c>
      <c r="J61" s="186" t="str">
        <f>IF(I80=0,"",I61/I80*100)</f>
        <v/>
      </c>
    </row>
    <row r="62" spans="1:10" ht="36.7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       <v>27</v>
      </c>
      <c r="G62" s="181"/>
      <c r="H62" s="181"/>
      <c r="I62" s="181">
        <f>'SO 01 P1'!G161+'SO 01 P2'!G118</f>
        <v>0</v>
      </c>
      <c r="J62" s="186" t="str">
        <f>IF(I80=0,"",I62/I80*100)</f>
        <v/>
      </c>
    </row>
    <row r="63" spans="1:10" ht="36.75" customHeight="1" x14ac:dyDescent="0.25">
      <c r="A63" s="173"/>
      <c r="B63" s="178" t="s">
        <v>78</v>
      </c>
      <c r="C63" s="179" t="s">
        <v>79</v>
      </c>
      <c r="D63" s="180"/>
      <c r="E63" s="180"/>
      <c r="F63" s="188" t="s">
        <v>27</v>
      </c>
      <c r="G63" s="181"/>
      <c r="H63" s="181"/>
      <c r="I63" s="181">
        <f>'SO 01 P1'!G170+'SO 01 P2'!G127</f>
        <v>0</v>
      </c>
      <c r="J63" s="186" t="str">
        <f>IF(I80=0,"",I63/I80*100)</f>
        <v/>
      </c>
    </row>
    <row r="64" spans="1:10" ht="36.75" customHeight="1" x14ac:dyDescent="0.25">
      <c r="A64" s="173"/>
      <c r="B64" s="178" t="s">
        <v>80</v>
      </c>
      <c r="C64" s="179" t="s">
        <v>81</v>
      </c>
      <c r="D64" s="180"/>
      <c r="E64" s="180"/>
      <c r="F64" s="188" t="s">
        <v>27</v>
      </c>
      <c r="G64" s="181"/>
      <c r="H64" s="181"/>
      <c r="I64" s="181">
        <f>'SO 01 P1'!G185</f>
        <v>0</v>
      </c>
      <c r="J64" s="186" t="str">
        <f>IF(I80=0,"",I64/I80*100)</f>
        <v/>
      </c>
    </row>
    <row r="65" spans="1:10" ht="36.75" customHeight="1" x14ac:dyDescent="0.25">
      <c r="A65" s="173"/>
      <c r="B65" s="178" t="s">
        <v>82</v>
      </c>
      <c r="C65" s="179" t="s">
        <v>83</v>
      </c>
      <c r="D65" s="180"/>
      <c r="E65" s="180"/>
      <c r="F65" s="188" t="s">
        <v>27</v>
      </c>
      <c r="G65" s="181"/>
      <c r="H65" s="181"/>
      <c r="I65" s="181">
        <f>'SO 01 P1'!G194+'SO 01 P2'!G142</f>
        <v>0</v>
      </c>
      <c r="J65" s="186" t="str">
        <f>IF(I80=0,"",I65/I80*100)</f>
        <v/>
      </c>
    </row>
    <row r="66" spans="1:10" ht="36.75" customHeight="1" x14ac:dyDescent="0.25">
      <c r="A66" s="173"/>
      <c r="B66" s="178" t="s">
        <v>84</v>
      </c>
      <c r="C66" s="179" t="s">
        <v>85</v>
      </c>
      <c r="D66" s="180"/>
      <c r="E66" s="180"/>
      <c r="F66" s="188" t="s">
        <v>27</v>
      </c>
      <c r="G66" s="181"/>
      <c r="H66" s="181"/>
      <c r="I66" s="181">
        <f>'SO 01 P1'!G226</f>
        <v>0</v>
      </c>
      <c r="J66" s="186" t="str">
        <f>IF(I80=0,"",I66/I80*100)</f>
        <v/>
      </c>
    </row>
    <row r="67" spans="1:10" ht="36.75" customHeight="1" x14ac:dyDescent="0.25">
      <c r="A67" s="173"/>
      <c r="B67" s="178" t="s">
        <v>86</v>
      </c>
      <c r="C67" s="179" t="s">
        <v>87</v>
      </c>
      <c r="D67" s="180"/>
      <c r="E67" s="180"/>
      <c r="F67" s="188" t="s">
        <v>27</v>
      </c>
      <c r="G67" s="181"/>
      <c r="H67" s="181"/>
      <c r="I67" s="181">
        <f>'SO 01 P1'!G236+'SO 01 P2'!G174</f>
        <v>0</v>
      </c>
      <c r="J67" s="186" t="str">
        <f>IF(I80=0,"",I67/I80*100)</f>
        <v/>
      </c>
    </row>
    <row r="68" spans="1:10" ht="36.75" customHeight="1" x14ac:dyDescent="0.25">
      <c r="A68" s="173"/>
      <c r="B68" s="178" t="s">
        <v>88</v>
      </c>
      <c r="C68" s="179" t="s">
        <v>89</v>
      </c>
      <c r="D68" s="180"/>
      <c r="E68" s="180"/>
      <c r="F68" s="188" t="s">
        <v>27</v>
      </c>
      <c r="G68" s="181"/>
      <c r="H68" s="181"/>
      <c r="I68" s="181">
        <f>'SO 01 P1'!G239+'SO 01 P2'!G177</f>
        <v>0</v>
      </c>
      <c r="J68" s="186" t="str">
        <f>IF(I80=0,"",I68/I80*100)</f>
        <v/>
      </c>
    </row>
    <row r="69" spans="1:10" ht="36.75" customHeight="1" x14ac:dyDescent="0.25">
      <c r="A69" s="173"/>
      <c r="B69" s="178" t="s">
        <v>90</v>
      </c>
      <c r="C69" s="179" t="s">
        <v>91</v>
      </c>
      <c r="D69" s="180"/>
      <c r="E69" s="180"/>
      <c r="F69" s="188" t="s">
        <v>27</v>
      </c>
      <c r="G69" s="181"/>
      <c r="H69" s="181"/>
      <c r="I69" s="181">
        <f>'SO 01 P1'!G243+'SO 01 P2'!G181</f>
        <v>0</v>
      </c>
      <c r="J69" s="186" t="str">
        <f>IF(I80=0,"",I69/I80*100)</f>
        <v/>
      </c>
    </row>
    <row r="70" spans="1:10" ht="36.75" customHeight="1" x14ac:dyDescent="0.25">
      <c r="A70" s="173"/>
      <c r="B70" s="178" t="s">
        <v>92</v>
      </c>
      <c r="C70" s="179" t="s">
        <v>93</v>
      </c>
      <c r="D70" s="180"/>
      <c r="E70" s="180"/>
      <c r="F70" s="188" t="s">
        <v>27</v>
      </c>
      <c r="G70" s="181"/>
      <c r="H70" s="181"/>
      <c r="I70" s="181">
        <f>'SO 01 P1'!G249+'SO 01 P2'!G188</f>
        <v>0</v>
      </c>
      <c r="J70" s="186" t="str">
        <f>IF(I80=0,"",I70/I80*100)</f>
        <v/>
      </c>
    </row>
    <row r="71" spans="1:10" ht="36.75" customHeight="1" x14ac:dyDescent="0.25">
      <c r="A71" s="173"/>
      <c r="B71" s="178" t="s">
        <v>94</v>
      </c>
      <c r="C71" s="179" t="s">
        <v>95</v>
      </c>
      <c r="D71" s="180"/>
      <c r="E71" s="180"/>
      <c r="F71" s="188" t="s">
        <v>27</v>
      </c>
      <c r="G71" s="181"/>
      <c r="H71" s="181"/>
      <c r="I71" s="181">
        <f>'SO 01 P1'!G273+'SO 01 P2'!G212</f>
        <v>0</v>
      </c>
      <c r="J71" s="186" t="str">
        <f>IF(I80=0,"",I71/I80*100)</f>
        <v/>
      </c>
    </row>
    <row r="72" spans="1:10" ht="36.75" customHeight="1" x14ac:dyDescent="0.25">
      <c r="A72" s="173"/>
      <c r="B72" s="178" t="s">
        <v>96</v>
      </c>
      <c r="C72" s="179" t="s">
        <v>97</v>
      </c>
      <c r="D72" s="180"/>
      <c r="E72" s="180"/>
      <c r="F72" s="188" t="s">
        <v>27</v>
      </c>
      <c r="G72" s="181"/>
      <c r="H72" s="181"/>
      <c r="I72" s="181">
        <f>'SO 01 P1'!G292+'SO 01 P2'!G231</f>
        <v>0</v>
      </c>
      <c r="J72" s="186" t="str">
        <f>IF(I80=0,"",I72/I80*100)</f>
        <v/>
      </c>
    </row>
    <row r="73" spans="1:10" ht="36.75" customHeight="1" x14ac:dyDescent="0.25">
      <c r="A73" s="173"/>
      <c r="B73" s="178" t="s">
        <v>98</v>
      </c>
      <c r="C73" s="179" t="s">
        <v>99</v>
      </c>
      <c r="D73" s="180"/>
      <c r="E73" s="180"/>
      <c r="F73" s="188" t="s">
        <v>27</v>
      </c>
      <c r="G73" s="181"/>
      <c r="H73" s="181"/>
      <c r="I73" s="181">
        <f>'SO 01 P1'!G334+'SO 01 P2'!G275</f>
        <v>0</v>
      </c>
      <c r="J73" s="186" t="str">
        <f>IF(I80=0,"",I73/I80*100)</f>
        <v/>
      </c>
    </row>
    <row r="74" spans="1:10" ht="36.75" customHeight="1" x14ac:dyDescent="0.25">
      <c r="A74" s="173"/>
      <c r="B74" s="178" t="s">
        <v>100</v>
      </c>
      <c r="C74" s="179" t="s">
        <v>101</v>
      </c>
      <c r="D74" s="180"/>
      <c r="E74" s="180"/>
      <c r="F74" s="188" t="s">
        <v>27</v>
      </c>
      <c r="G74" s="181"/>
      <c r="H74" s="181"/>
      <c r="I74" s="181">
        <f>'SO 01 P1'!G373+'SO 01 P2'!G314</f>
        <v>0</v>
      </c>
      <c r="J74" s="186" t="str">
        <f>IF(I80=0,"",I74/I80*100)</f>
        <v/>
      </c>
    </row>
    <row r="75" spans="1:10" ht="36.75" customHeight="1" x14ac:dyDescent="0.25">
      <c r="A75" s="173"/>
      <c r="B75" s="178" t="s">
        <v>102</v>
      </c>
      <c r="C75" s="179" t="s">
        <v>103</v>
      </c>
      <c r="D75" s="180"/>
      <c r="E75" s="180"/>
      <c r="F75" s="188" t="s">
        <v>27</v>
      </c>
      <c r="G75" s="181"/>
      <c r="H75" s="181"/>
      <c r="I75" s="181">
        <f>'SO 01 P1'!G387+'SO 01 P2'!G325</f>
        <v>0</v>
      </c>
      <c r="J75" s="186" t="str">
        <f>IF(I80=0,"",I75/I80*100)</f>
        <v/>
      </c>
    </row>
    <row r="76" spans="1:10" ht="36.75" customHeight="1" x14ac:dyDescent="0.25">
      <c r="A76" s="173"/>
      <c r="B76" s="178" t="s">
        <v>104</v>
      </c>
      <c r="C76" s="179" t="s">
        <v>105</v>
      </c>
      <c r="D76" s="180"/>
      <c r="E76" s="180"/>
      <c r="F76" s="188" t="s">
        <v>28</v>
      </c>
      <c r="G76" s="181"/>
      <c r="H76" s="181"/>
      <c r="I76" s="181">
        <f>'SO 01 P1'!G423+'SO 01 P2'!G384</f>
        <v>0</v>
      </c>
      <c r="J76" s="186" t="str">
        <f>IF(I80=0,"",I76/I80*100)</f>
        <v/>
      </c>
    </row>
    <row r="77" spans="1:10" ht="36.75" customHeight="1" x14ac:dyDescent="0.25">
      <c r="A77" s="173"/>
      <c r="B77" s="178" t="s">
        <v>106</v>
      </c>
      <c r="C77" s="179" t="s">
        <v>107</v>
      </c>
      <c r="D77" s="180"/>
      <c r="E77" s="180"/>
      <c r="F77" s="188" t="s">
        <v>28</v>
      </c>
      <c r="G77" s="181"/>
      <c r="H77" s="181"/>
      <c r="I77" s="181">
        <f>'SO 01 P1'!G463+'SO 01 P2'!G424</f>
        <v>0</v>
      </c>
      <c r="J77" s="186" t="str">
        <f>IF(I80=0,"",I77/I80*100)</f>
        <v/>
      </c>
    </row>
    <row r="78" spans="1:10" ht="36.75" customHeight="1" x14ac:dyDescent="0.25">
      <c r="A78" s="173"/>
      <c r="B78" s="178" t="s">
        <v>108</v>
      </c>
      <c r="C78" s="179" t="s">
        <v>109</v>
      </c>
      <c r="D78" s="180"/>
      <c r="E78" s="180"/>
      <c r="F78" s="188" t="s">
        <v>110</v>
      </c>
      <c r="G78" s="181"/>
      <c r="H78" s="181"/>
      <c r="I78" s="181">
        <f>'SO 01 P1'!G468+'SO 01 P2'!G429</f>
        <v>0</v>
      </c>
      <c r="J78" s="186" t="str">
        <f>IF(I80=0,"",I78/I80*100)</f>
        <v/>
      </c>
    </row>
    <row r="79" spans="1:10" ht="36.75" customHeight="1" x14ac:dyDescent="0.25">
      <c r="A79" s="173"/>
      <c r="B79" s="178" t="s">
        <v>111</v>
      </c>
      <c r="C79" s="179" t="s">
        <v>30</v>
      </c>
      <c r="D79" s="180"/>
      <c r="E79" s="180"/>
      <c r="F79" s="188" t="s">
        <v>111</v>
      </c>
      <c r="G79" s="181"/>
      <c r="H79" s="181"/>
      <c r="I79" s="181">
        <f>'SO 01 Pol'!G8</f>
        <v>0</v>
      </c>
      <c r="J79" s="186" t="str">
        <f>IF(I80=0,"",I79/I80*100)</f>
        <v/>
      </c>
    </row>
    <row r="80" spans="1:10" ht="25.5" customHeight="1" x14ac:dyDescent="0.25">
      <c r="A80" s="174"/>
      <c r="B80" s="182" t="s">
        <v>1</v>
      </c>
      <c r="C80" s="183"/>
      <c r="D80" s="184"/>
      <c r="E80" s="184"/>
      <c r="F80" s="189"/>
      <c r="G80" s="185"/>
      <c r="H80" s="185"/>
      <c r="I80" s="185">
        <f>SUM(I51:I79)</f>
        <v>0</v>
      </c>
      <c r="J80" s="187">
        <f>SUM(J51:J79)</f>
        <v>0</v>
      </c>
    </row>
    <row r="81" spans="6:10" x14ac:dyDescent="0.25">
      <c r="F81" s="129"/>
      <c r="G81" s="129"/>
      <c r="H81" s="129"/>
      <c r="I81" s="129"/>
      <c r="J81" s="130"/>
    </row>
    <row r="82" spans="6:10" x14ac:dyDescent="0.25">
      <c r="F82" s="129"/>
      <c r="G82" s="129"/>
      <c r="H82" s="129"/>
      <c r="I82" s="129"/>
      <c r="J82" s="130"/>
    </row>
    <row r="83" spans="6:10" x14ac:dyDescent="0.25">
      <c r="F83" s="129"/>
      <c r="G83" s="129"/>
      <c r="H83" s="129"/>
      <c r="I83" s="129"/>
      <c r="J8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FC91-8D63-4D63-83C4-C41777E860CE}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808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111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18700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139</v>
      </c>
    </row>
    <row r="9" spans="1:60" outlineLevel="1" x14ac:dyDescent="0.25">
      <c r="A9" s="240">
        <v>1</v>
      </c>
      <c r="B9" s="241" t="s">
        <v>140</v>
      </c>
      <c r="C9" s="248" t="s">
        <v>141</v>
      </c>
      <c r="D9" s="242" t="s">
        <v>142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3000</v>
      </c>
      <c r="K9" s="225">
        <f>ROUND(E9*J9,2)</f>
        <v>3000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144</v>
      </c>
      <c r="U9" s="225">
        <v>0</v>
      </c>
      <c r="V9" s="225">
        <f>ROUND(E9*U9,2)</f>
        <v>0</v>
      </c>
      <c r="W9" s="225"/>
      <c r="X9" s="225" t="s">
        <v>145</v>
      </c>
      <c r="Y9" s="206"/>
      <c r="Z9" s="206"/>
      <c r="AA9" s="206"/>
      <c r="AB9" s="206"/>
      <c r="AC9" s="206"/>
      <c r="AD9" s="206"/>
      <c r="AE9" s="206"/>
      <c r="AF9" s="206"/>
      <c r="AG9" s="206" t="s">
        <v>146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147</v>
      </c>
      <c r="C10" s="248" t="s">
        <v>148</v>
      </c>
      <c r="D10" s="242" t="s">
        <v>142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3000</v>
      </c>
      <c r="K10" s="225">
        <f>ROUND(E10*J10,2)</f>
        <v>3000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143</v>
      </c>
      <c r="T10" s="225" t="s">
        <v>144</v>
      </c>
      <c r="U10" s="225">
        <v>0</v>
      </c>
      <c r="V10" s="225">
        <f>ROUND(E10*U10,2)</f>
        <v>0</v>
      </c>
      <c r="W10" s="225"/>
      <c r="X10" s="225" t="s">
        <v>145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146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149</v>
      </c>
      <c r="C11" s="248" t="s">
        <v>150</v>
      </c>
      <c r="D11" s="242" t="s">
        <v>142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144</v>
      </c>
      <c r="U11" s="225">
        <v>0</v>
      </c>
      <c r="V11" s="225">
        <f>ROUND(E11*U11,2)</f>
        <v>0</v>
      </c>
      <c r="W11" s="225"/>
      <c r="X11" s="225" t="s">
        <v>145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151</v>
      </c>
      <c r="C12" s="248" t="s">
        <v>152</v>
      </c>
      <c r="D12" s="242" t="s">
        <v>142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2000</v>
      </c>
      <c r="K12" s="225">
        <f>ROUND(E12*J12,2)</f>
        <v>2000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143</v>
      </c>
      <c r="T12" s="225" t="s">
        <v>144</v>
      </c>
      <c r="U12" s="225">
        <v>0</v>
      </c>
      <c r="V12" s="225">
        <f>ROUND(E12*U12,2)</f>
        <v>0</v>
      </c>
      <c r="W12" s="225"/>
      <c r="X12" s="225" t="s">
        <v>145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146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153</v>
      </c>
      <c r="C13" s="248" t="s">
        <v>154</v>
      </c>
      <c r="D13" s="242" t="s">
        <v>142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155</v>
      </c>
      <c r="T13" s="225" t="s">
        <v>144</v>
      </c>
      <c r="U13" s="225">
        <v>0</v>
      </c>
      <c r="V13" s="225">
        <f>ROUND(E13*U13,2)</f>
        <v>0</v>
      </c>
      <c r="W13" s="225"/>
      <c r="X13" s="225" t="s">
        <v>145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146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156</v>
      </c>
      <c r="C14" s="248" t="s">
        <v>157</v>
      </c>
      <c r="D14" s="242" t="s">
        <v>142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155</v>
      </c>
      <c r="T14" s="225" t="s">
        <v>144</v>
      </c>
      <c r="U14" s="225">
        <v>0</v>
      </c>
      <c r="V14" s="225">
        <f>ROUND(E14*U14,2)</f>
        <v>0</v>
      </c>
      <c r="W14" s="225"/>
      <c r="X14" s="225" t="s">
        <v>145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146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158</v>
      </c>
      <c r="C15" s="248" t="s">
        <v>159</v>
      </c>
      <c r="D15" s="242" t="s">
        <v>142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6000</v>
      </c>
      <c r="K15" s="225">
        <f>ROUND(E15*J15,2)</f>
        <v>6000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155</v>
      </c>
      <c r="T15" s="225" t="s">
        <v>144</v>
      </c>
      <c r="U15" s="225">
        <v>0</v>
      </c>
      <c r="V15" s="225">
        <f>ROUND(E15*U15,2)</f>
        <v>0</v>
      </c>
      <c r="W15" s="225"/>
      <c r="X15" s="225" t="s">
        <v>145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160</v>
      </c>
      <c r="C16" s="249" t="s">
        <v>161</v>
      </c>
      <c r="D16" s="236" t="s">
        <v>142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155</v>
      </c>
      <c r="T16" s="225" t="s">
        <v>144</v>
      </c>
      <c r="U16" s="225">
        <v>0</v>
      </c>
      <c r="V16" s="225">
        <f>ROUND(E16*U16,2)</f>
        <v>0</v>
      </c>
      <c r="W16" s="225"/>
      <c r="X16" s="225" t="s">
        <v>145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146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125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162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163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164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165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1D9D-59F0-4506-9A6B-ACE8926E506E}">
  <sheetPr>
    <outlinePr summaryBelow="0"/>
  </sheetPr>
  <dimension ref="A1:BH5000"/>
  <sheetViews>
    <sheetView workbookViewId="0">
      <pane ySplit="7" topLeftCell="A457" activePane="bottomLeft" state="frozen"/>
      <selection pane="bottomLeft" activeCell="Z471" sqref="Z471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808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54</v>
      </c>
      <c r="C8" s="247" t="s">
        <v>55</v>
      </c>
      <c r="D8" s="230"/>
      <c r="E8" s="231"/>
      <c r="F8" s="232"/>
      <c r="G8" s="233">
        <f>SUMIF(AG9:AG18,"&lt;&gt;NOR",G9:G18)</f>
        <v>0</v>
      </c>
      <c r="H8" s="227"/>
      <c r="I8" s="227">
        <f>SUM(I9:I18)</f>
        <v>1299.3400000000001</v>
      </c>
      <c r="J8" s="227"/>
      <c r="K8" s="227">
        <f>SUM(K9:K18)</f>
        <v>1563.34</v>
      </c>
      <c r="L8" s="227"/>
      <c r="M8" s="227">
        <f>SUM(M9:M18)</f>
        <v>0</v>
      </c>
      <c r="N8" s="227"/>
      <c r="O8" s="227">
        <f>SUM(O9:O18)</f>
        <v>0.10999999999999999</v>
      </c>
      <c r="P8" s="227"/>
      <c r="Q8" s="227">
        <f>SUM(Q9:Q18)</f>
        <v>0</v>
      </c>
      <c r="R8" s="227"/>
      <c r="S8" s="227"/>
      <c r="T8" s="227"/>
      <c r="U8" s="227"/>
      <c r="V8" s="227">
        <f>SUM(V9:V18)</f>
        <v>3.7399999999999998</v>
      </c>
      <c r="W8" s="227"/>
      <c r="X8" s="227"/>
      <c r="AG8" t="s">
        <v>139</v>
      </c>
    </row>
    <row r="9" spans="1:60" outlineLevel="1" x14ac:dyDescent="0.25">
      <c r="A9" s="234">
        <v>1</v>
      </c>
      <c r="B9" s="235" t="s">
        <v>166</v>
      </c>
      <c r="C9" s="249" t="s">
        <v>167</v>
      </c>
      <c r="D9" s="236" t="s">
        <v>168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143</v>
      </c>
      <c r="U9" s="225">
        <v>20.6</v>
      </c>
      <c r="V9" s="225">
        <f>ROUND(E9*U9,2)</f>
        <v>0.14000000000000001</v>
      </c>
      <c r="W9" s="225"/>
      <c r="X9" s="225" t="s">
        <v>169</v>
      </c>
      <c r="Y9" s="206"/>
      <c r="Z9" s="206"/>
      <c r="AA9" s="206"/>
      <c r="AB9" s="206"/>
      <c r="AC9" s="206"/>
      <c r="AD9" s="206"/>
      <c r="AE9" s="206"/>
      <c r="AF9" s="206"/>
      <c r="AG9" s="206" t="s">
        <v>170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171</v>
      </c>
      <c r="D10" s="257"/>
      <c r="E10" s="258">
        <v>6.7299999999999999E-3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172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0.399999999999999" outlineLevel="1" x14ac:dyDescent="0.25">
      <c r="A11" s="234">
        <v>2</v>
      </c>
      <c r="B11" s="235" t="s">
        <v>173</v>
      </c>
      <c r="C11" s="249" t="s">
        <v>174</v>
      </c>
      <c r="D11" s="236" t="s">
        <v>175</v>
      </c>
      <c r="E11" s="237">
        <v>0.77</v>
      </c>
      <c r="F11" s="238"/>
      <c r="G11" s="239">
        <f>ROUND(E11*F11,2)</f>
        <v>0</v>
      </c>
      <c r="H11" s="226">
        <v>490.43</v>
      </c>
      <c r="I11" s="225">
        <f>ROUND(E11*H11,2)</f>
        <v>377.63</v>
      </c>
      <c r="J11" s="226">
        <v>243.57</v>
      </c>
      <c r="K11" s="225">
        <f>ROUND(E11*J11,2)</f>
        <v>187.55</v>
      </c>
      <c r="L11" s="225">
        <v>15</v>
      </c>
      <c r="M11" s="225">
        <f>G11*(1+L11/100)</f>
        <v>0</v>
      </c>
      <c r="N11" s="225">
        <v>7.4709999999999999E-2</v>
      </c>
      <c r="O11" s="225">
        <f>ROUND(E11*N11,2)</f>
        <v>0.06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176</v>
      </c>
      <c r="U11" s="225">
        <v>0.52915000000000001</v>
      </c>
      <c r="V11" s="225">
        <f>ROUND(E11*U11,2)</f>
        <v>0.41</v>
      </c>
      <c r="W11" s="225"/>
      <c r="X11" s="225" t="s">
        <v>169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170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177</v>
      </c>
      <c r="D12" s="257"/>
      <c r="E12" s="258">
        <v>0.17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172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178</v>
      </c>
      <c r="D13" s="257"/>
      <c r="E13" s="258">
        <v>0.6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172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3</v>
      </c>
      <c r="B14" s="241" t="s">
        <v>179</v>
      </c>
      <c r="C14" s="248" t="s">
        <v>180</v>
      </c>
      <c r="D14" s="242" t="s">
        <v>181</v>
      </c>
      <c r="E14" s="243">
        <v>3</v>
      </c>
      <c r="F14" s="244"/>
      <c r="G14" s="245">
        <f>ROUND(E14*F14,2)</f>
        <v>0</v>
      </c>
      <c r="H14" s="226">
        <v>120.94</v>
      </c>
      <c r="I14" s="225">
        <f>ROUND(E14*H14,2)</f>
        <v>362.82</v>
      </c>
      <c r="J14" s="226">
        <v>329.06</v>
      </c>
      <c r="K14" s="225">
        <f>ROUND(E14*J14,2)</f>
        <v>987.18</v>
      </c>
      <c r="L14" s="225">
        <v>15</v>
      </c>
      <c r="M14" s="225">
        <f>G14*(1+L14/100)</f>
        <v>0</v>
      </c>
      <c r="N14" s="225">
        <v>1.1469999999999999E-2</v>
      </c>
      <c r="O14" s="225">
        <f>ROUND(E14*N14,2)</f>
        <v>0.03</v>
      </c>
      <c r="P14" s="225">
        <v>0</v>
      </c>
      <c r="Q14" s="225">
        <f>ROUND(E14*P14,2)</f>
        <v>0</v>
      </c>
      <c r="R14" s="225"/>
      <c r="S14" s="225" t="s">
        <v>143</v>
      </c>
      <c r="T14" s="225" t="s">
        <v>144</v>
      </c>
      <c r="U14" s="225">
        <v>0.85</v>
      </c>
      <c r="V14" s="225">
        <f>ROUND(E14*U14,2)</f>
        <v>2.5499999999999998</v>
      </c>
      <c r="W14" s="225"/>
      <c r="X14" s="225" t="s">
        <v>169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170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182</v>
      </c>
      <c r="C15" s="249" t="s">
        <v>183</v>
      </c>
      <c r="D15" s="236" t="s">
        <v>175</v>
      </c>
      <c r="E15" s="237">
        <v>2.2999999999999998</v>
      </c>
      <c r="F15" s="238"/>
      <c r="G15" s="239">
        <f>ROUND(E15*F15,2)</f>
        <v>0</v>
      </c>
      <c r="H15" s="226">
        <v>0</v>
      </c>
      <c r="I15" s="225">
        <f>ROUND(E15*H15,2)</f>
        <v>0</v>
      </c>
      <c r="J15" s="226">
        <v>141</v>
      </c>
      <c r="K15" s="225">
        <f>ROUND(E15*J15,2)</f>
        <v>324.3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143</v>
      </c>
      <c r="T15" s="225" t="s">
        <v>144</v>
      </c>
      <c r="U15" s="225">
        <v>0.28000000000000003</v>
      </c>
      <c r="V15" s="225">
        <f>ROUND(E15*U15,2)</f>
        <v>0.64</v>
      </c>
      <c r="W15" s="225"/>
      <c r="X15" s="225" t="s">
        <v>169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170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184</v>
      </c>
      <c r="D16" s="257"/>
      <c r="E16" s="258">
        <v>2.2999999999999998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172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185</v>
      </c>
      <c r="C17" s="249" t="s">
        <v>186</v>
      </c>
      <c r="D17" s="236" t="s">
        <v>168</v>
      </c>
      <c r="E17" s="237">
        <v>6.7299999999999999E-3</v>
      </c>
      <c r="F17" s="238"/>
      <c r="G17" s="239">
        <f>ROUND(E17*F17,2)</f>
        <v>0</v>
      </c>
      <c r="H17" s="226">
        <v>40320</v>
      </c>
      <c r="I17" s="225">
        <f>ROUND(E17*H17,2)</f>
        <v>271.35000000000002</v>
      </c>
      <c r="J17" s="226">
        <v>0</v>
      </c>
      <c r="K17" s="225">
        <f>ROUND(E17*J17,2)</f>
        <v>0</v>
      </c>
      <c r="L17" s="225">
        <v>15</v>
      </c>
      <c r="M17" s="225">
        <f>G17*(1+L17/100)</f>
        <v>0</v>
      </c>
      <c r="N17" s="225">
        <v>1</v>
      </c>
      <c r="O17" s="225">
        <f>ROUND(E17*N17,2)</f>
        <v>0.01</v>
      </c>
      <c r="P17" s="225">
        <v>0</v>
      </c>
      <c r="Q17" s="225">
        <f>ROUND(E17*P17,2)</f>
        <v>0</v>
      </c>
      <c r="R17" s="225" t="s">
        <v>187</v>
      </c>
      <c r="S17" s="225" t="s">
        <v>143</v>
      </c>
      <c r="T17" s="225" t="s">
        <v>143</v>
      </c>
      <c r="U17" s="225">
        <v>0</v>
      </c>
      <c r="V17" s="225">
        <f>ROUND(E17*U17,2)</f>
        <v>0</v>
      </c>
      <c r="W17" s="225"/>
      <c r="X17" s="225" t="s">
        <v>188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189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171</v>
      </c>
      <c r="D18" s="257"/>
      <c r="E18" s="258">
        <v>6.7299999999999999E-3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172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5">
      <c r="A19" s="228" t="s">
        <v>138</v>
      </c>
      <c r="B19" s="229" t="s">
        <v>56</v>
      </c>
      <c r="C19" s="247" t="s">
        <v>57</v>
      </c>
      <c r="D19" s="230"/>
      <c r="E19" s="231"/>
      <c r="F19" s="232"/>
      <c r="G19" s="233">
        <f>SUMIF(AG20:AG21,"&lt;&gt;NOR",G20:G21)</f>
        <v>0</v>
      </c>
      <c r="H19" s="227"/>
      <c r="I19" s="227">
        <f>SUM(I20:I21)</f>
        <v>550.48</v>
      </c>
      <c r="J19" s="227"/>
      <c r="K19" s="227">
        <f>SUM(K20:K21)</f>
        <v>1301.02</v>
      </c>
      <c r="L19" s="227"/>
      <c r="M19" s="227">
        <f>SUM(M20:M21)</f>
        <v>0</v>
      </c>
      <c r="N19" s="227"/>
      <c r="O19" s="227">
        <f>SUM(O20:O21)</f>
        <v>0.03</v>
      </c>
      <c r="P19" s="227"/>
      <c r="Q19" s="227">
        <f>SUM(Q20:Q21)</f>
        <v>0</v>
      </c>
      <c r="R19" s="227"/>
      <c r="S19" s="227"/>
      <c r="T19" s="227"/>
      <c r="U19" s="227"/>
      <c r="V19" s="227">
        <f>SUM(V20:V21)</f>
        <v>2.19</v>
      </c>
      <c r="W19" s="227"/>
      <c r="X19" s="227"/>
      <c r="AG19" t="s">
        <v>139</v>
      </c>
    </row>
    <row r="20" spans="1:60" outlineLevel="1" x14ac:dyDescent="0.25">
      <c r="A20" s="234">
        <v>6</v>
      </c>
      <c r="B20" s="235" t="s">
        <v>190</v>
      </c>
      <c r="C20" s="249" t="s">
        <v>191</v>
      </c>
      <c r="D20" s="236" t="s">
        <v>175</v>
      </c>
      <c r="E20" s="237">
        <v>2.2999999999999998</v>
      </c>
      <c r="F20" s="238"/>
      <c r="G20" s="239">
        <f>ROUND(E20*F20,2)</f>
        <v>0</v>
      </c>
      <c r="H20" s="226">
        <v>239.34</v>
      </c>
      <c r="I20" s="225">
        <f>ROUND(E20*H20,2)</f>
        <v>550.48</v>
      </c>
      <c r="J20" s="226">
        <v>565.66</v>
      </c>
      <c r="K20" s="225">
        <f>ROUND(E20*J20,2)</f>
        <v>1301.02</v>
      </c>
      <c r="L20" s="225">
        <v>15</v>
      </c>
      <c r="M20" s="225">
        <f>G20*(1+L20/100)</f>
        <v>0</v>
      </c>
      <c r="N20" s="225">
        <v>1.1900000000000001E-2</v>
      </c>
      <c r="O20" s="225">
        <f>ROUND(E20*N20,2)</f>
        <v>0.03</v>
      </c>
      <c r="P20" s="225">
        <v>0</v>
      </c>
      <c r="Q20" s="225">
        <f>ROUND(E20*P20,2)</f>
        <v>0</v>
      </c>
      <c r="R20" s="225"/>
      <c r="S20" s="225" t="s">
        <v>143</v>
      </c>
      <c r="T20" s="225" t="s">
        <v>144</v>
      </c>
      <c r="U20" s="225">
        <v>0.95</v>
      </c>
      <c r="V20" s="225">
        <f>ROUND(E20*U20,2)</f>
        <v>2.19</v>
      </c>
      <c r="W20" s="225"/>
      <c r="X20" s="225" t="s">
        <v>169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170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184</v>
      </c>
      <c r="D21" s="257"/>
      <c r="E21" s="258">
        <v>2.2999999999999998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172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x14ac:dyDescent="0.25">
      <c r="A22" s="228" t="s">
        <v>138</v>
      </c>
      <c r="B22" s="229" t="s">
        <v>58</v>
      </c>
      <c r="C22" s="247" t="s">
        <v>59</v>
      </c>
      <c r="D22" s="230"/>
      <c r="E22" s="231"/>
      <c r="F22" s="232"/>
      <c r="G22" s="233">
        <f>SUMIF(AG23:AG62,"&lt;&gt;NOR",G23:G62)</f>
        <v>0</v>
      </c>
      <c r="H22" s="227"/>
      <c r="I22" s="227">
        <f>SUM(I23:I62)</f>
        <v>8827.4699999999993</v>
      </c>
      <c r="J22" s="227"/>
      <c r="K22" s="227">
        <f>SUM(K23:K62)</f>
        <v>31610.530000000002</v>
      </c>
      <c r="L22" s="227"/>
      <c r="M22" s="227">
        <f>SUM(M23:M62)</f>
        <v>0</v>
      </c>
      <c r="N22" s="227"/>
      <c r="O22" s="227">
        <f>SUM(O23:O62)</f>
        <v>2.6</v>
      </c>
      <c r="P22" s="227"/>
      <c r="Q22" s="227">
        <f>SUM(Q23:Q62)</f>
        <v>0</v>
      </c>
      <c r="R22" s="227"/>
      <c r="S22" s="227"/>
      <c r="T22" s="227"/>
      <c r="U22" s="227"/>
      <c r="V22" s="227">
        <f>SUM(V23:V62)</f>
        <v>62.7</v>
      </c>
      <c r="W22" s="227"/>
      <c r="X22" s="227"/>
      <c r="AG22" t="s">
        <v>139</v>
      </c>
    </row>
    <row r="23" spans="1:60" outlineLevel="1" x14ac:dyDescent="0.25">
      <c r="A23" s="234">
        <v>7</v>
      </c>
      <c r="B23" s="235" t="s">
        <v>192</v>
      </c>
      <c r="C23" s="249" t="s">
        <v>193</v>
      </c>
      <c r="D23" s="236" t="s">
        <v>175</v>
      </c>
      <c r="E23" s="237">
        <v>0.72</v>
      </c>
      <c r="F23" s="238"/>
      <c r="G23" s="239">
        <f>ROUND(E23*F23,2)</f>
        <v>0</v>
      </c>
      <c r="H23" s="226">
        <v>27.42</v>
      </c>
      <c r="I23" s="225">
        <f>ROUND(E23*H23,2)</f>
        <v>19.739999999999998</v>
      </c>
      <c r="J23" s="226">
        <v>121.08</v>
      </c>
      <c r="K23" s="225">
        <f>ROUND(E23*J23,2)</f>
        <v>87.18</v>
      </c>
      <c r="L23" s="225">
        <v>15</v>
      </c>
      <c r="M23" s="225">
        <f>G23*(1+L23/100)</f>
        <v>0</v>
      </c>
      <c r="N23" s="225">
        <v>4.8999999999999998E-3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143</v>
      </c>
      <c r="T23" s="225" t="s">
        <v>144</v>
      </c>
      <c r="U23" s="225">
        <v>0.25</v>
      </c>
      <c r="V23" s="225">
        <f>ROUND(E23*U23,2)</f>
        <v>0.18</v>
      </c>
      <c r="W23" s="225"/>
      <c r="X23" s="225" t="s">
        <v>169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170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194</v>
      </c>
      <c r="D24" s="257"/>
      <c r="E24" s="258">
        <v>0.72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172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34">
        <v>8</v>
      </c>
      <c r="B25" s="235" t="s">
        <v>195</v>
      </c>
      <c r="C25" s="249" t="s">
        <v>196</v>
      </c>
      <c r="D25" s="236" t="s">
        <v>175</v>
      </c>
      <c r="E25" s="237">
        <v>27.614999999999998</v>
      </c>
      <c r="F25" s="238"/>
      <c r="G25" s="239">
        <f>ROUND(E25*F25,2)</f>
        <v>0</v>
      </c>
      <c r="H25" s="226">
        <v>14.48</v>
      </c>
      <c r="I25" s="225">
        <f>ROUND(E25*H25,2)</f>
        <v>399.87</v>
      </c>
      <c r="J25" s="226">
        <v>98.02</v>
      </c>
      <c r="K25" s="225">
        <f>ROUND(E25*J25,2)</f>
        <v>2706.82</v>
      </c>
      <c r="L25" s="225">
        <v>15</v>
      </c>
      <c r="M25" s="225">
        <f>G25*(1+L25/100)</f>
        <v>0</v>
      </c>
      <c r="N25" s="225">
        <v>6.0899999999999999E-3</v>
      </c>
      <c r="O25" s="225">
        <f>ROUND(E25*N25,2)</f>
        <v>0.17</v>
      </c>
      <c r="P25" s="225">
        <v>0</v>
      </c>
      <c r="Q25" s="225">
        <f>ROUND(E25*P25,2)</f>
        <v>0</v>
      </c>
      <c r="R25" s="225"/>
      <c r="S25" s="225" t="s">
        <v>143</v>
      </c>
      <c r="T25" s="225" t="s">
        <v>144</v>
      </c>
      <c r="U25" s="225">
        <v>0.19273999999999999</v>
      </c>
      <c r="V25" s="225">
        <f>ROUND(E25*U25,2)</f>
        <v>5.32</v>
      </c>
      <c r="W25" s="225"/>
      <c r="X25" s="225" t="s">
        <v>169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170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197</v>
      </c>
      <c r="D26" s="257"/>
      <c r="E26" s="258">
        <v>3.42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172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198</v>
      </c>
      <c r="D27" s="257"/>
      <c r="E27" s="258">
        <v>3.6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172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199</v>
      </c>
      <c r="D28" s="257"/>
      <c r="E28" s="258">
        <v>18.614999999999998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172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200</v>
      </c>
      <c r="D29" s="257"/>
      <c r="E29" s="258">
        <v>1.98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172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4">
        <v>9</v>
      </c>
      <c r="B30" s="235" t="s">
        <v>201</v>
      </c>
      <c r="C30" s="249" t="s">
        <v>202</v>
      </c>
      <c r="D30" s="236" t="s">
        <v>175</v>
      </c>
      <c r="E30" s="237">
        <v>14.12</v>
      </c>
      <c r="F30" s="238"/>
      <c r="G30" s="239">
        <f>ROUND(E30*F30,2)</f>
        <v>0</v>
      </c>
      <c r="H30" s="226">
        <v>42.36</v>
      </c>
      <c r="I30" s="225">
        <f>ROUND(E30*H30,2)</f>
        <v>598.12</v>
      </c>
      <c r="J30" s="226">
        <v>289.14</v>
      </c>
      <c r="K30" s="225">
        <f>ROUND(E30*J30,2)</f>
        <v>4082.66</v>
      </c>
      <c r="L30" s="225">
        <v>15</v>
      </c>
      <c r="M30" s="225">
        <f>G30*(1+L30/100)</f>
        <v>0</v>
      </c>
      <c r="N30" s="225">
        <v>4.4139999999999999E-2</v>
      </c>
      <c r="O30" s="225">
        <f>ROUND(E30*N30,2)</f>
        <v>0.62</v>
      </c>
      <c r="P30" s="225">
        <v>0</v>
      </c>
      <c r="Q30" s="225">
        <f>ROUND(E30*P30,2)</f>
        <v>0</v>
      </c>
      <c r="R30" s="225"/>
      <c r="S30" s="225" t="s">
        <v>143</v>
      </c>
      <c r="T30" s="225" t="s">
        <v>144</v>
      </c>
      <c r="U30" s="225">
        <v>0.6</v>
      </c>
      <c r="V30" s="225">
        <f>ROUND(E30*U30,2)</f>
        <v>8.4700000000000006</v>
      </c>
      <c r="W30" s="225"/>
      <c r="X30" s="225" t="s">
        <v>169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170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194</v>
      </c>
      <c r="D31" s="257"/>
      <c r="E31" s="258">
        <v>0.72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172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203</v>
      </c>
      <c r="D32" s="257"/>
      <c r="E32" s="258">
        <v>2.8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172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204</v>
      </c>
      <c r="D33" s="257"/>
      <c r="E33" s="258">
        <v>12.2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172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205</v>
      </c>
      <c r="D34" s="257"/>
      <c r="E34" s="258">
        <v>-1.6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172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34">
        <v>10</v>
      </c>
      <c r="B35" s="235" t="s">
        <v>206</v>
      </c>
      <c r="C35" s="249" t="s">
        <v>207</v>
      </c>
      <c r="D35" s="236" t="s">
        <v>175</v>
      </c>
      <c r="E35" s="237">
        <v>21.375</v>
      </c>
      <c r="F35" s="238"/>
      <c r="G35" s="239">
        <f>ROUND(E35*F35,2)</f>
        <v>0</v>
      </c>
      <c r="H35" s="226">
        <v>46.97</v>
      </c>
      <c r="I35" s="225">
        <f>ROUND(E35*H35,2)</f>
        <v>1003.98</v>
      </c>
      <c r="J35" s="226">
        <v>405.53</v>
      </c>
      <c r="K35" s="225">
        <f>ROUND(E35*J35,2)</f>
        <v>8668.2000000000007</v>
      </c>
      <c r="L35" s="225">
        <v>15</v>
      </c>
      <c r="M35" s="225">
        <f>G35*(1+L35/100)</f>
        <v>0</v>
      </c>
      <c r="N35" s="225">
        <v>4.7660000000000001E-2</v>
      </c>
      <c r="O35" s="225">
        <f>ROUND(E35*N35,2)</f>
        <v>1.02</v>
      </c>
      <c r="P35" s="225">
        <v>0</v>
      </c>
      <c r="Q35" s="225">
        <f>ROUND(E35*P35,2)</f>
        <v>0</v>
      </c>
      <c r="R35" s="225"/>
      <c r="S35" s="225" t="s">
        <v>143</v>
      </c>
      <c r="T35" s="225" t="s">
        <v>143</v>
      </c>
      <c r="U35" s="225">
        <v>0.84</v>
      </c>
      <c r="V35" s="225">
        <f>ROUND(E35*U35,2)</f>
        <v>17.96</v>
      </c>
      <c r="W35" s="225"/>
      <c r="X35" s="225" t="s">
        <v>169</v>
      </c>
      <c r="Y35" s="206"/>
      <c r="Z35" s="206"/>
      <c r="AA35" s="206"/>
      <c r="AB35" s="206"/>
      <c r="AC35" s="206"/>
      <c r="AD35" s="206"/>
      <c r="AE35" s="206"/>
      <c r="AF35" s="206"/>
      <c r="AG35" s="206" t="s">
        <v>170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208</v>
      </c>
      <c r="D36" s="257"/>
      <c r="E36" s="258">
        <v>23.625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172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209</v>
      </c>
      <c r="D37" s="257"/>
      <c r="E37" s="258">
        <v>-2.25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172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0.399999999999999" outlineLevel="1" x14ac:dyDescent="0.25">
      <c r="A38" s="234">
        <v>11</v>
      </c>
      <c r="B38" s="235" t="s">
        <v>210</v>
      </c>
      <c r="C38" s="249" t="s">
        <v>211</v>
      </c>
      <c r="D38" s="236" t="s">
        <v>175</v>
      </c>
      <c r="E38" s="237">
        <v>63.237000000000002</v>
      </c>
      <c r="F38" s="238"/>
      <c r="G38" s="239">
        <f>ROUND(E38*F38,2)</f>
        <v>0</v>
      </c>
      <c r="H38" s="226">
        <v>60.21</v>
      </c>
      <c r="I38" s="225">
        <f>ROUND(E38*H38,2)</f>
        <v>3807.5</v>
      </c>
      <c r="J38" s="226">
        <v>169.79</v>
      </c>
      <c r="K38" s="225">
        <f>ROUND(E38*J38,2)</f>
        <v>10737.01</v>
      </c>
      <c r="L38" s="225">
        <v>15</v>
      </c>
      <c r="M38" s="225">
        <f>G38*(1+L38/100)</f>
        <v>0</v>
      </c>
      <c r="N38" s="225">
        <v>1.038E-2</v>
      </c>
      <c r="O38" s="225">
        <f>ROUND(E38*N38,2)</f>
        <v>0.66</v>
      </c>
      <c r="P38" s="225">
        <v>0</v>
      </c>
      <c r="Q38" s="225">
        <f>ROUND(E38*P38,2)</f>
        <v>0</v>
      </c>
      <c r="R38" s="225"/>
      <c r="S38" s="225" t="s">
        <v>143</v>
      </c>
      <c r="T38" s="225" t="s">
        <v>143</v>
      </c>
      <c r="U38" s="225">
        <v>0.33688000000000001</v>
      </c>
      <c r="V38" s="225">
        <f>ROUND(E38*U38,2)</f>
        <v>21.3</v>
      </c>
      <c r="W38" s="225"/>
      <c r="X38" s="225" t="s">
        <v>169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170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212</v>
      </c>
      <c r="D39" s="257"/>
      <c r="E39" s="258">
        <v>17.010000000000002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172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213</v>
      </c>
      <c r="D40" s="257"/>
      <c r="E40" s="258">
        <v>-4.7279999999999998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172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214</v>
      </c>
      <c r="D41" s="257"/>
      <c r="E41" s="258">
        <v>15.12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172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215</v>
      </c>
      <c r="D42" s="257"/>
      <c r="E42" s="258">
        <v>-1.1819999999999999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172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216</v>
      </c>
      <c r="D43" s="257"/>
      <c r="E43" s="258">
        <v>4.2699999999999996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172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217</v>
      </c>
      <c r="D44" s="257"/>
      <c r="E44" s="258">
        <v>42.39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172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209</v>
      </c>
      <c r="D45" s="257"/>
      <c r="E45" s="258">
        <v>-2.25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172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218</v>
      </c>
      <c r="D46" s="257"/>
      <c r="E46" s="258">
        <v>-1.5760000000000001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172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219</v>
      </c>
      <c r="D47" s="257"/>
      <c r="E47" s="258">
        <v>16.739999999999998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172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215</v>
      </c>
      <c r="D48" s="257"/>
      <c r="E48" s="258">
        <v>-1.1819999999999999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172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220</v>
      </c>
      <c r="D49" s="257"/>
      <c r="E49" s="258">
        <v>-21.375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172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4">
        <v>12</v>
      </c>
      <c r="B50" s="235" t="s">
        <v>221</v>
      </c>
      <c r="C50" s="249" t="s">
        <v>222</v>
      </c>
      <c r="D50" s="236" t="s">
        <v>175</v>
      </c>
      <c r="E50" s="237">
        <v>1.81</v>
      </c>
      <c r="F50" s="238"/>
      <c r="G50" s="239">
        <f>ROUND(E50*F50,2)</f>
        <v>0</v>
      </c>
      <c r="H50" s="226">
        <v>148.16999999999999</v>
      </c>
      <c r="I50" s="225">
        <f>ROUND(E50*H50,2)</f>
        <v>268.19</v>
      </c>
      <c r="J50" s="226">
        <v>946.83</v>
      </c>
      <c r="K50" s="225">
        <f>ROUND(E50*J50,2)</f>
        <v>1713.76</v>
      </c>
      <c r="L50" s="225">
        <v>15</v>
      </c>
      <c r="M50" s="225">
        <f>G50*(1+L50/100)</f>
        <v>0</v>
      </c>
      <c r="N50" s="225">
        <v>5.8500000000000003E-2</v>
      </c>
      <c r="O50" s="225">
        <f>ROUND(E50*N50,2)</f>
        <v>0.11</v>
      </c>
      <c r="P50" s="225">
        <v>0</v>
      </c>
      <c r="Q50" s="225">
        <f>ROUND(E50*P50,2)</f>
        <v>0</v>
      </c>
      <c r="R50" s="225"/>
      <c r="S50" s="225" t="s">
        <v>143</v>
      </c>
      <c r="T50" s="225" t="s">
        <v>144</v>
      </c>
      <c r="U50" s="225">
        <v>1.86904</v>
      </c>
      <c r="V50" s="225">
        <f>ROUND(E50*U50,2)</f>
        <v>3.38</v>
      </c>
      <c r="W50" s="225"/>
      <c r="X50" s="225" t="s">
        <v>169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170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223</v>
      </c>
      <c r="D51" s="257"/>
      <c r="E51" s="258">
        <v>0.28000000000000003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172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224</v>
      </c>
      <c r="D52" s="257"/>
      <c r="E52" s="258">
        <v>0.45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172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225</v>
      </c>
      <c r="D53" s="257"/>
      <c r="E53" s="258">
        <v>0.9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172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226</v>
      </c>
      <c r="D54" s="257"/>
      <c r="E54" s="258">
        <v>0.18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172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34">
        <v>13</v>
      </c>
      <c r="B55" s="235" t="s">
        <v>227</v>
      </c>
      <c r="C55" s="249" t="s">
        <v>228</v>
      </c>
      <c r="D55" s="236" t="s">
        <v>175</v>
      </c>
      <c r="E55" s="237">
        <v>67.709999999999994</v>
      </c>
      <c r="F55" s="238"/>
      <c r="G55" s="239">
        <f>ROUND(E55*F55,2)</f>
        <v>0</v>
      </c>
      <c r="H55" s="226">
        <v>40.32</v>
      </c>
      <c r="I55" s="225">
        <f>ROUND(E55*H55,2)</f>
        <v>2730.07</v>
      </c>
      <c r="J55" s="226">
        <v>42.88</v>
      </c>
      <c r="K55" s="225">
        <f>ROUND(E55*J55,2)</f>
        <v>2903.4</v>
      </c>
      <c r="L55" s="225">
        <v>15</v>
      </c>
      <c r="M55" s="225">
        <f>G55*(1+L55/100)</f>
        <v>0</v>
      </c>
      <c r="N55" s="225">
        <v>2.5999999999999998E-4</v>
      </c>
      <c r="O55" s="225">
        <f>ROUND(E55*N55,2)</f>
        <v>0.02</v>
      </c>
      <c r="P55" s="225">
        <v>0</v>
      </c>
      <c r="Q55" s="225">
        <f>ROUND(E55*P55,2)</f>
        <v>0</v>
      </c>
      <c r="R55" s="225"/>
      <c r="S55" s="225" t="s">
        <v>143</v>
      </c>
      <c r="T55" s="225" t="s">
        <v>144</v>
      </c>
      <c r="U55" s="225">
        <v>0.09</v>
      </c>
      <c r="V55" s="225">
        <f>ROUND(E55*U55,2)</f>
        <v>6.09</v>
      </c>
      <c r="W55" s="225"/>
      <c r="X55" s="225" t="s">
        <v>169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170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229</v>
      </c>
      <c r="D56" s="257"/>
      <c r="E56" s="258">
        <v>67.709999999999994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172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4">
        <v>14</v>
      </c>
      <c r="B57" s="235" t="s">
        <v>230</v>
      </c>
      <c r="C57" s="249" t="s">
        <v>231</v>
      </c>
      <c r="D57" s="236" t="s">
        <v>175</v>
      </c>
      <c r="E57" s="237">
        <v>14.55</v>
      </c>
      <c r="F57" s="238"/>
      <c r="G57" s="239">
        <f>ROUND(E57*F57,2)</f>
        <v>0</v>
      </c>
      <c r="H57" s="226">
        <v>0</v>
      </c>
      <c r="I57" s="225">
        <f>ROUND(E57*H57,2)</f>
        <v>0</v>
      </c>
      <c r="J57" s="226">
        <v>48.9</v>
      </c>
      <c r="K57" s="225">
        <f>ROUND(E57*J57,2)</f>
        <v>711.5</v>
      </c>
      <c r="L57" s="225">
        <v>15</v>
      </c>
      <c r="M57" s="225">
        <f>G57*(1+L57/100)</f>
        <v>0</v>
      </c>
      <c r="N57" s="225">
        <v>4.0000000000000003E-5</v>
      </c>
      <c r="O57" s="225">
        <f>ROUND(E57*N57,2)</f>
        <v>0</v>
      </c>
      <c r="P57" s="225">
        <v>0</v>
      </c>
      <c r="Q57" s="225">
        <f>ROUND(E57*P57,2)</f>
        <v>0</v>
      </c>
      <c r="R57" s="225"/>
      <c r="S57" s="225" t="s">
        <v>143</v>
      </c>
      <c r="T57" s="225" t="s">
        <v>144</v>
      </c>
      <c r="U57" s="225">
        <v>0</v>
      </c>
      <c r="V57" s="225">
        <f>ROUND(E57*U57,2)</f>
        <v>0</v>
      </c>
      <c r="W57" s="225"/>
      <c r="X57" s="225" t="s">
        <v>232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233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234</v>
      </c>
      <c r="D58" s="257"/>
      <c r="E58" s="258">
        <v>2.25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172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235</v>
      </c>
      <c r="D59" s="257"/>
      <c r="E59" s="258">
        <v>4.17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172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236</v>
      </c>
      <c r="D60" s="257"/>
      <c r="E60" s="258">
        <v>5.97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172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237</v>
      </c>
      <c r="D61" s="257"/>
      <c r="E61" s="258">
        <v>0.72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172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238</v>
      </c>
      <c r="D62" s="257"/>
      <c r="E62" s="258">
        <v>1.44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172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28" t="s">
        <v>138</v>
      </c>
      <c r="B63" s="229" t="s">
        <v>60</v>
      </c>
      <c r="C63" s="247" t="s">
        <v>61</v>
      </c>
      <c r="D63" s="230"/>
      <c r="E63" s="231"/>
      <c r="F63" s="232"/>
      <c r="G63" s="233">
        <f>SUMIF(AG64:AG84,"&lt;&gt;NOR",G64:G84)</f>
        <v>0</v>
      </c>
      <c r="H63" s="227"/>
      <c r="I63" s="227">
        <f>SUM(I64:I84)</f>
        <v>4075.24</v>
      </c>
      <c r="J63" s="227"/>
      <c r="K63" s="227">
        <f>SUM(K64:K84)</f>
        <v>9118.75</v>
      </c>
      <c r="L63" s="227"/>
      <c r="M63" s="227">
        <f>SUM(M64:M84)</f>
        <v>0</v>
      </c>
      <c r="N63" s="227"/>
      <c r="O63" s="227">
        <f>SUM(O64:O84)</f>
        <v>0.73</v>
      </c>
      <c r="P63" s="227"/>
      <c r="Q63" s="227">
        <f>SUM(Q64:Q84)</f>
        <v>0</v>
      </c>
      <c r="R63" s="227"/>
      <c r="S63" s="227"/>
      <c r="T63" s="227"/>
      <c r="U63" s="227"/>
      <c r="V63" s="227">
        <f>SUM(V64:V84)</f>
        <v>18.45</v>
      </c>
      <c r="W63" s="227"/>
      <c r="X63" s="227"/>
      <c r="AG63" t="s">
        <v>139</v>
      </c>
    </row>
    <row r="64" spans="1:60" outlineLevel="1" x14ac:dyDescent="0.25">
      <c r="A64" s="234">
        <v>15</v>
      </c>
      <c r="B64" s="235" t="s">
        <v>239</v>
      </c>
      <c r="C64" s="249" t="s">
        <v>240</v>
      </c>
      <c r="D64" s="236" t="s">
        <v>175</v>
      </c>
      <c r="E64" s="237">
        <v>10.14</v>
      </c>
      <c r="F64" s="238"/>
      <c r="G64" s="239">
        <f>ROUND(E64*F64,2)</f>
        <v>0</v>
      </c>
      <c r="H64" s="226">
        <v>14.59</v>
      </c>
      <c r="I64" s="225">
        <f>ROUND(E64*H64,2)</f>
        <v>147.94</v>
      </c>
      <c r="J64" s="226">
        <v>34.409999999999997</v>
      </c>
      <c r="K64" s="225">
        <f>ROUND(E64*J64,2)</f>
        <v>348.92</v>
      </c>
      <c r="L64" s="225">
        <v>15</v>
      </c>
      <c r="M64" s="225">
        <f>G64*(1+L64/100)</f>
        <v>0</v>
      </c>
      <c r="N64" s="225">
        <v>4.0000000000000003E-5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143</v>
      </c>
      <c r="T64" s="225" t="s">
        <v>143</v>
      </c>
      <c r="U64" s="225">
        <v>7.8E-2</v>
      </c>
      <c r="V64" s="225">
        <f>ROUND(E64*U64,2)</f>
        <v>0.79</v>
      </c>
      <c r="W64" s="225"/>
      <c r="X64" s="225" t="s">
        <v>169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170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235</v>
      </c>
      <c r="D65" s="257"/>
      <c r="E65" s="258">
        <v>4.17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172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236</v>
      </c>
      <c r="D66" s="257"/>
      <c r="E66" s="258">
        <v>5.97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172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34">
        <v>16</v>
      </c>
      <c r="B67" s="235" t="s">
        <v>241</v>
      </c>
      <c r="C67" s="249" t="s">
        <v>242</v>
      </c>
      <c r="D67" s="236" t="s">
        <v>175</v>
      </c>
      <c r="E67" s="237">
        <v>34.549999999999997</v>
      </c>
      <c r="F67" s="238"/>
      <c r="G67" s="239">
        <f>ROUND(E67*F67,2)</f>
        <v>0</v>
      </c>
      <c r="H67" s="226">
        <v>31.95</v>
      </c>
      <c r="I67" s="225">
        <f>ROUND(E67*H67,2)</f>
        <v>1103.8699999999999</v>
      </c>
      <c r="J67" s="226">
        <v>145.05000000000001</v>
      </c>
      <c r="K67" s="225">
        <f>ROUND(E67*J67,2)</f>
        <v>5011.4799999999996</v>
      </c>
      <c r="L67" s="225">
        <v>15</v>
      </c>
      <c r="M67" s="225">
        <f>G67*(1+L67/100)</f>
        <v>0</v>
      </c>
      <c r="N67" s="225">
        <v>2.0289999999999999E-2</v>
      </c>
      <c r="O67" s="225">
        <f>ROUND(E67*N67,2)</f>
        <v>0.7</v>
      </c>
      <c r="P67" s="225">
        <v>0</v>
      </c>
      <c r="Q67" s="225">
        <f>ROUND(E67*P67,2)</f>
        <v>0</v>
      </c>
      <c r="R67" s="225"/>
      <c r="S67" s="225" t="s">
        <v>143</v>
      </c>
      <c r="T67" s="225" t="s">
        <v>143</v>
      </c>
      <c r="U67" s="225">
        <v>0.28100999999999998</v>
      </c>
      <c r="V67" s="225">
        <f>ROUND(E67*U67,2)</f>
        <v>9.7100000000000009</v>
      </c>
      <c r="W67" s="225"/>
      <c r="X67" s="225" t="s">
        <v>169</v>
      </c>
      <c r="Y67" s="206"/>
      <c r="Z67" s="206"/>
      <c r="AA67" s="206"/>
      <c r="AB67" s="206"/>
      <c r="AC67" s="206"/>
      <c r="AD67" s="206"/>
      <c r="AE67" s="206"/>
      <c r="AF67" s="206"/>
      <c r="AG67" s="206" t="s">
        <v>170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243</v>
      </c>
      <c r="D68" s="257"/>
      <c r="E68" s="258">
        <v>3.4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172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244</v>
      </c>
      <c r="D69" s="257"/>
      <c r="E69" s="258">
        <v>8.3699999999999992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172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245</v>
      </c>
      <c r="D70" s="257"/>
      <c r="E70" s="258">
        <v>8.68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172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246</v>
      </c>
      <c r="D71" s="257"/>
      <c r="E71" s="258">
        <v>-4.17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172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247</v>
      </c>
      <c r="D72" s="257"/>
      <c r="E72" s="258">
        <v>6.24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172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248</v>
      </c>
      <c r="D73" s="257"/>
      <c r="E73" s="258">
        <v>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172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249</v>
      </c>
      <c r="D74" s="257"/>
      <c r="E74" s="258">
        <v>13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172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250</v>
      </c>
      <c r="D75" s="257"/>
      <c r="E75" s="258">
        <v>-5.97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172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34">
        <v>17</v>
      </c>
      <c r="B76" s="235" t="s">
        <v>251</v>
      </c>
      <c r="C76" s="249" t="s">
        <v>252</v>
      </c>
      <c r="D76" s="236" t="s">
        <v>175</v>
      </c>
      <c r="E76" s="237">
        <v>34.549999999999997</v>
      </c>
      <c r="F76" s="238"/>
      <c r="G76" s="239">
        <f>ROUND(E76*F76,2)</f>
        <v>0</v>
      </c>
      <c r="H76" s="226">
        <v>81.72</v>
      </c>
      <c r="I76" s="225">
        <f>ROUND(E76*H76,2)</f>
        <v>2823.43</v>
      </c>
      <c r="J76" s="226">
        <v>108.78</v>
      </c>
      <c r="K76" s="225">
        <f>ROUND(E76*J76,2)</f>
        <v>3758.35</v>
      </c>
      <c r="L76" s="225">
        <v>15</v>
      </c>
      <c r="M76" s="225">
        <f>G76*(1+L76/100)</f>
        <v>0</v>
      </c>
      <c r="N76" s="225">
        <v>7.6000000000000004E-4</v>
      </c>
      <c r="O76" s="225">
        <f>ROUND(E76*N76,2)</f>
        <v>0.03</v>
      </c>
      <c r="P76" s="225">
        <v>0</v>
      </c>
      <c r="Q76" s="225">
        <f>ROUND(E76*P76,2)</f>
        <v>0</v>
      </c>
      <c r="R76" s="225"/>
      <c r="S76" s="225" t="s">
        <v>143</v>
      </c>
      <c r="T76" s="225" t="s">
        <v>143</v>
      </c>
      <c r="U76" s="225">
        <v>0.23</v>
      </c>
      <c r="V76" s="225">
        <f>ROUND(E76*U76,2)</f>
        <v>7.95</v>
      </c>
      <c r="W76" s="225"/>
      <c r="X76" s="225" t="s">
        <v>169</v>
      </c>
      <c r="Y76" s="206"/>
      <c r="Z76" s="206"/>
      <c r="AA76" s="206"/>
      <c r="AB76" s="206"/>
      <c r="AC76" s="206"/>
      <c r="AD76" s="206"/>
      <c r="AE76" s="206"/>
      <c r="AF76" s="206"/>
      <c r="AG76" s="206" t="s">
        <v>170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243</v>
      </c>
      <c r="D77" s="257"/>
      <c r="E77" s="258">
        <v>3.4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172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244</v>
      </c>
      <c r="D78" s="257"/>
      <c r="E78" s="258">
        <v>8.3699999999999992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172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245</v>
      </c>
      <c r="D79" s="257"/>
      <c r="E79" s="258">
        <v>8.68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172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246</v>
      </c>
      <c r="D80" s="257"/>
      <c r="E80" s="258">
        <v>-4.17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172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247</v>
      </c>
      <c r="D81" s="257"/>
      <c r="E81" s="258">
        <v>6.24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172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248</v>
      </c>
      <c r="D82" s="257"/>
      <c r="E82" s="258">
        <v>5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172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249</v>
      </c>
      <c r="D83" s="257"/>
      <c r="E83" s="258">
        <v>13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172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250</v>
      </c>
      <c r="D84" s="257"/>
      <c r="E84" s="258">
        <v>-5.97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172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x14ac:dyDescent="0.25">
      <c r="A85" s="228" t="s">
        <v>138</v>
      </c>
      <c r="B85" s="229" t="s">
        <v>62</v>
      </c>
      <c r="C85" s="247" t="s">
        <v>63</v>
      </c>
      <c r="D85" s="230"/>
      <c r="E85" s="231"/>
      <c r="F85" s="232"/>
      <c r="G85" s="233">
        <f>SUMIF(AG86:AG91,"&lt;&gt;NOR",G86:G91)</f>
        <v>0</v>
      </c>
      <c r="H85" s="227"/>
      <c r="I85" s="227">
        <f>SUM(I86:I91)</f>
        <v>2415.1099999999997</v>
      </c>
      <c r="J85" s="227"/>
      <c r="K85" s="227">
        <f>SUM(K86:K91)</f>
        <v>1560.14</v>
      </c>
      <c r="L85" s="227"/>
      <c r="M85" s="227">
        <f>SUM(M86:M91)</f>
        <v>0</v>
      </c>
      <c r="N85" s="227"/>
      <c r="O85" s="227">
        <f>SUM(O86:O91)</f>
        <v>0.29000000000000004</v>
      </c>
      <c r="P85" s="227"/>
      <c r="Q85" s="227">
        <f>SUM(Q86:Q91)</f>
        <v>0</v>
      </c>
      <c r="R85" s="227"/>
      <c r="S85" s="227"/>
      <c r="T85" s="227"/>
      <c r="U85" s="227"/>
      <c r="V85" s="227">
        <f>SUM(V86:V91)</f>
        <v>3.31</v>
      </c>
      <c r="W85" s="227"/>
      <c r="X85" s="227"/>
      <c r="AG85" t="s">
        <v>139</v>
      </c>
    </row>
    <row r="86" spans="1:60" outlineLevel="1" x14ac:dyDescent="0.25">
      <c r="A86" s="234">
        <v>18</v>
      </c>
      <c r="B86" s="235" t="s">
        <v>253</v>
      </c>
      <c r="C86" s="249" t="s">
        <v>254</v>
      </c>
      <c r="D86" s="236" t="s">
        <v>255</v>
      </c>
      <c r="E86" s="237">
        <v>6.8000000000000005E-2</v>
      </c>
      <c r="F86" s="238"/>
      <c r="G86" s="239">
        <f>ROUND(E86*F86,2)</f>
        <v>0</v>
      </c>
      <c r="H86" s="226">
        <v>1978.6</v>
      </c>
      <c r="I86" s="225">
        <f>ROUND(E86*H86,2)</f>
        <v>134.54</v>
      </c>
      <c r="J86" s="226">
        <v>2001.4</v>
      </c>
      <c r="K86" s="225">
        <f>ROUND(E86*J86,2)</f>
        <v>136.1</v>
      </c>
      <c r="L86" s="225">
        <v>15</v>
      </c>
      <c r="M86" s="225">
        <f>G86*(1+L86/100)</f>
        <v>0</v>
      </c>
      <c r="N86" s="225">
        <v>2.5</v>
      </c>
      <c r="O86" s="225">
        <f>ROUND(E86*N86,2)</f>
        <v>0.17</v>
      </c>
      <c r="P86" s="225">
        <v>0</v>
      </c>
      <c r="Q86" s="225">
        <f>ROUND(E86*P86,2)</f>
        <v>0</v>
      </c>
      <c r="R86" s="225"/>
      <c r="S86" s="225" t="s">
        <v>143</v>
      </c>
      <c r="T86" s="225" t="s">
        <v>143</v>
      </c>
      <c r="U86" s="225">
        <v>4.66</v>
      </c>
      <c r="V86" s="225">
        <f>ROUND(E86*U86,2)</f>
        <v>0.32</v>
      </c>
      <c r="W86" s="225"/>
      <c r="X86" s="225" t="s">
        <v>169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170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256</v>
      </c>
      <c r="D87" s="257"/>
      <c r="E87" s="258">
        <v>6.8000000000000005E-2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172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19</v>
      </c>
      <c r="B88" s="235" t="s">
        <v>227</v>
      </c>
      <c r="C88" s="249" t="s">
        <v>228</v>
      </c>
      <c r="D88" s="236" t="s">
        <v>175</v>
      </c>
      <c r="E88" s="237">
        <v>6.48</v>
      </c>
      <c r="F88" s="238"/>
      <c r="G88" s="239">
        <f>ROUND(E88*F88,2)</f>
        <v>0</v>
      </c>
      <c r="H88" s="226">
        <v>40.32</v>
      </c>
      <c r="I88" s="225">
        <f>ROUND(E88*H88,2)</f>
        <v>261.27</v>
      </c>
      <c r="J88" s="226">
        <v>42.88</v>
      </c>
      <c r="K88" s="225">
        <f>ROUND(E88*J88,2)</f>
        <v>277.86</v>
      </c>
      <c r="L88" s="225">
        <v>15</v>
      </c>
      <c r="M88" s="225">
        <f>G88*(1+L88/100)</f>
        <v>0</v>
      </c>
      <c r="N88" s="225">
        <v>2.5999999999999998E-4</v>
      </c>
      <c r="O88" s="225">
        <f>ROUND(E88*N88,2)</f>
        <v>0</v>
      </c>
      <c r="P88" s="225">
        <v>0</v>
      </c>
      <c r="Q88" s="225">
        <f>ROUND(E88*P88,2)</f>
        <v>0</v>
      </c>
      <c r="R88" s="225"/>
      <c r="S88" s="225" t="s">
        <v>143</v>
      </c>
      <c r="T88" s="225" t="s">
        <v>144</v>
      </c>
      <c r="U88" s="225">
        <v>0.09</v>
      </c>
      <c r="V88" s="225">
        <f>ROUND(E88*U88,2)</f>
        <v>0.57999999999999996</v>
      </c>
      <c r="W88" s="225"/>
      <c r="X88" s="225" t="s">
        <v>169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170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257</v>
      </c>
      <c r="D89" s="257"/>
      <c r="E89" s="258">
        <v>6.48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172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34">
        <v>20</v>
      </c>
      <c r="B90" s="235" t="s">
        <v>258</v>
      </c>
      <c r="C90" s="249" t="s">
        <v>259</v>
      </c>
      <c r="D90" s="236" t="s">
        <v>175</v>
      </c>
      <c r="E90" s="237">
        <v>6.48</v>
      </c>
      <c r="F90" s="238"/>
      <c r="G90" s="239">
        <f>ROUND(E90*F90,2)</f>
        <v>0</v>
      </c>
      <c r="H90" s="226">
        <v>311.62</v>
      </c>
      <c r="I90" s="225">
        <f>ROUND(E90*H90,2)</f>
        <v>2019.3</v>
      </c>
      <c r="J90" s="226">
        <v>176.88</v>
      </c>
      <c r="K90" s="225">
        <f>ROUND(E90*J90,2)</f>
        <v>1146.18</v>
      </c>
      <c r="L90" s="225">
        <v>15</v>
      </c>
      <c r="M90" s="225">
        <f>G90*(1+L90/100)</f>
        <v>0</v>
      </c>
      <c r="N90" s="225">
        <v>1.806E-2</v>
      </c>
      <c r="O90" s="225">
        <f>ROUND(E90*N90,2)</f>
        <v>0.12</v>
      </c>
      <c r="P90" s="225">
        <v>0</v>
      </c>
      <c r="Q90" s="225">
        <f>ROUND(E90*P90,2)</f>
        <v>0</v>
      </c>
      <c r="R90" s="225"/>
      <c r="S90" s="225" t="s">
        <v>143</v>
      </c>
      <c r="T90" s="225" t="s">
        <v>143</v>
      </c>
      <c r="U90" s="225">
        <v>0.372</v>
      </c>
      <c r="V90" s="225">
        <f>ROUND(E90*U90,2)</f>
        <v>2.41</v>
      </c>
      <c r="W90" s="225"/>
      <c r="X90" s="225" t="s">
        <v>169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170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257</v>
      </c>
      <c r="D91" s="257"/>
      <c r="E91" s="258">
        <v>6.48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172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x14ac:dyDescent="0.25">
      <c r="A92" s="228" t="s">
        <v>138</v>
      </c>
      <c r="B92" s="229" t="s">
        <v>64</v>
      </c>
      <c r="C92" s="247" t="s">
        <v>65</v>
      </c>
      <c r="D92" s="230"/>
      <c r="E92" s="231"/>
      <c r="F92" s="232"/>
      <c r="G92" s="233">
        <f>SUMIF(AG93:AG94,"&lt;&gt;NOR",G93:G94)</f>
        <v>0</v>
      </c>
      <c r="H92" s="227"/>
      <c r="I92" s="227">
        <f>SUM(I93:I94)</f>
        <v>1234.52</v>
      </c>
      <c r="J92" s="227"/>
      <c r="K92" s="227">
        <f>SUM(K93:K94)</f>
        <v>903.48</v>
      </c>
      <c r="L92" s="227"/>
      <c r="M92" s="227">
        <f>SUM(M93:M94)</f>
        <v>0</v>
      </c>
      <c r="N92" s="227"/>
      <c r="O92" s="227">
        <f>SUM(O93:O94)</f>
        <v>0.03</v>
      </c>
      <c r="P92" s="227"/>
      <c r="Q92" s="227">
        <f>SUM(Q93:Q94)</f>
        <v>0</v>
      </c>
      <c r="R92" s="227"/>
      <c r="S92" s="227"/>
      <c r="T92" s="227"/>
      <c r="U92" s="227"/>
      <c r="V92" s="227">
        <f>SUM(V93:V94)</f>
        <v>1.86</v>
      </c>
      <c r="W92" s="227"/>
      <c r="X92" s="227"/>
      <c r="AG92" t="s">
        <v>139</v>
      </c>
    </row>
    <row r="93" spans="1:60" outlineLevel="1" x14ac:dyDescent="0.25">
      <c r="A93" s="240">
        <v>21</v>
      </c>
      <c r="B93" s="241" t="s">
        <v>260</v>
      </c>
      <c r="C93" s="248" t="s">
        <v>261</v>
      </c>
      <c r="D93" s="242" t="s">
        <v>262</v>
      </c>
      <c r="E93" s="243">
        <v>1</v>
      </c>
      <c r="F93" s="244"/>
      <c r="G93" s="245">
        <f>ROUND(E93*F93,2)</f>
        <v>0</v>
      </c>
      <c r="H93" s="226">
        <v>19.52</v>
      </c>
      <c r="I93" s="225">
        <f>ROUND(E93*H93,2)</f>
        <v>19.52</v>
      </c>
      <c r="J93" s="226">
        <v>903.48</v>
      </c>
      <c r="K93" s="225">
        <f>ROUND(E93*J93,2)</f>
        <v>903.48</v>
      </c>
      <c r="L93" s="225">
        <v>15</v>
      </c>
      <c r="M93" s="225">
        <f>G93*(1+L93/100)</f>
        <v>0</v>
      </c>
      <c r="N93" s="225">
        <v>1.8970000000000001E-2</v>
      </c>
      <c r="O93" s="225">
        <f>ROUND(E93*N93,2)</f>
        <v>0.02</v>
      </c>
      <c r="P93" s="225">
        <v>0</v>
      </c>
      <c r="Q93" s="225">
        <f>ROUND(E93*P93,2)</f>
        <v>0</v>
      </c>
      <c r="R93" s="225"/>
      <c r="S93" s="225" t="s">
        <v>143</v>
      </c>
      <c r="T93" s="225" t="s">
        <v>143</v>
      </c>
      <c r="U93" s="225">
        <v>1.86</v>
      </c>
      <c r="V93" s="225">
        <f>ROUND(E93*U93,2)</f>
        <v>1.86</v>
      </c>
      <c r="W93" s="225"/>
      <c r="X93" s="225" t="s">
        <v>169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170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20.399999999999999" outlineLevel="1" x14ac:dyDescent="0.25">
      <c r="A94" s="240">
        <v>22</v>
      </c>
      <c r="B94" s="241" t="s">
        <v>263</v>
      </c>
      <c r="C94" s="248" t="s">
        <v>264</v>
      </c>
      <c r="D94" s="242" t="s">
        <v>262</v>
      </c>
      <c r="E94" s="243">
        <v>1</v>
      </c>
      <c r="F94" s="244"/>
      <c r="G94" s="245">
        <f>ROUND(E94*F94,2)</f>
        <v>0</v>
      </c>
      <c r="H94" s="226">
        <v>1215</v>
      </c>
      <c r="I94" s="225">
        <f>ROUND(E94*H94,2)</f>
        <v>1215</v>
      </c>
      <c r="J94" s="226">
        <v>0</v>
      </c>
      <c r="K94" s="225">
        <f>ROUND(E94*J94,2)</f>
        <v>0</v>
      </c>
      <c r="L94" s="225">
        <v>15</v>
      </c>
      <c r="M94" s="225">
        <f>G94*(1+L94/100)</f>
        <v>0</v>
      </c>
      <c r="N94" s="225">
        <v>1.081E-2</v>
      </c>
      <c r="O94" s="225">
        <f>ROUND(E94*N94,2)</f>
        <v>0.01</v>
      </c>
      <c r="P94" s="225">
        <v>0</v>
      </c>
      <c r="Q94" s="225">
        <f>ROUND(E94*P94,2)</f>
        <v>0</v>
      </c>
      <c r="R94" s="225" t="s">
        <v>187</v>
      </c>
      <c r="S94" s="225" t="s">
        <v>143</v>
      </c>
      <c r="T94" s="225" t="s">
        <v>143</v>
      </c>
      <c r="U94" s="225">
        <v>0</v>
      </c>
      <c r="V94" s="225">
        <f>ROUND(E94*U94,2)</f>
        <v>0</v>
      </c>
      <c r="W94" s="225"/>
      <c r="X94" s="225" t="s">
        <v>188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189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6.4" x14ac:dyDescent="0.25">
      <c r="A95" s="228" t="s">
        <v>138</v>
      </c>
      <c r="B95" s="229" t="s">
        <v>66</v>
      </c>
      <c r="C95" s="247" t="s">
        <v>67</v>
      </c>
      <c r="D95" s="230"/>
      <c r="E95" s="231"/>
      <c r="F95" s="232"/>
      <c r="G95" s="233">
        <f>SUMIF(AG96:AG101,"&lt;&gt;NOR",G96:G101)</f>
        <v>0</v>
      </c>
      <c r="H95" s="227"/>
      <c r="I95" s="227">
        <f>SUM(I96:I101)</f>
        <v>90.02</v>
      </c>
      <c r="J95" s="227"/>
      <c r="K95" s="227">
        <f>SUM(K96:K101)</f>
        <v>7684.31</v>
      </c>
      <c r="L95" s="227"/>
      <c r="M95" s="227">
        <f>SUM(M96:M101)</f>
        <v>0</v>
      </c>
      <c r="N95" s="227"/>
      <c r="O95" s="227">
        <f>SUM(O96:O101)</f>
        <v>0</v>
      </c>
      <c r="P95" s="227"/>
      <c r="Q95" s="227">
        <f>SUM(Q96:Q101)</f>
        <v>0</v>
      </c>
      <c r="R95" s="227"/>
      <c r="S95" s="227"/>
      <c r="T95" s="227"/>
      <c r="U95" s="227"/>
      <c r="V95" s="227">
        <f>SUM(V96:V101)</f>
        <v>19.39</v>
      </c>
      <c r="W95" s="227"/>
      <c r="X95" s="227"/>
      <c r="AG95" t="s">
        <v>139</v>
      </c>
    </row>
    <row r="96" spans="1:60" outlineLevel="1" x14ac:dyDescent="0.25">
      <c r="A96" s="234">
        <v>23</v>
      </c>
      <c r="B96" s="235" t="s">
        <v>265</v>
      </c>
      <c r="C96" s="249" t="s">
        <v>266</v>
      </c>
      <c r="D96" s="236" t="s">
        <v>175</v>
      </c>
      <c r="E96" s="237">
        <v>62.95</v>
      </c>
      <c r="F96" s="238"/>
      <c r="G96" s="239">
        <f>ROUND(E96*F96,2)</f>
        <v>0</v>
      </c>
      <c r="H96" s="226">
        <v>1.43</v>
      </c>
      <c r="I96" s="225">
        <f>ROUND(E96*H96,2)</f>
        <v>90.02</v>
      </c>
      <c r="J96" s="226">
        <v>122.07</v>
      </c>
      <c r="K96" s="225">
        <f>ROUND(E96*J96,2)</f>
        <v>7684.31</v>
      </c>
      <c r="L96" s="225">
        <v>15</v>
      </c>
      <c r="M96" s="225">
        <f>G96*(1+L96/100)</f>
        <v>0</v>
      </c>
      <c r="N96" s="225">
        <v>4.0000000000000003E-5</v>
      </c>
      <c r="O96" s="225">
        <f>ROUND(E96*N96,2)</f>
        <v>0</v>
      </c>
      <c r="P96" s="225">
        <v>0</v>
      </c>
      <c r="Q96" s="225">
        <f>ROUND(E96*P96,2)</f>
        <v>0</v>
      </c>
      <c r="R96" s="225"/>
      <c r="S96" s="225" t="s">
        <v>143</v>
      </c>
      <c r="T96" s="225" t="s">
        <v>144</v>
      </c>
      <c r="U96" s="225">
        <v>0.308</v>
      </c>
      <c r="V96" s="225">
        <f>ROUND(E96*U96,2)</f>
        <v>19.39</v>
      </c>
      <c r="W96" s="225"/>
      <c r="X96" s="225" t="s">
        <v>169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170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267</v>
      </c>
      <c r="D97" s="257"/>
      <c r="E97" s="258">
        <v>7.02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172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268</v>
      </c>
      <c r="D98" s="257"/>
      <c r="E98" s="258">
        <v>9.57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172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269</v>
      </c>
      <c r="D99" s="257"/>
      <c r="E99" s="258">
        <v>6.93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172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270</v>
      </c>
      <c r="D100" s="257"/>
      <c r="E100" s="258">
        <v>23.5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172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271</v>
      </c>
      <c r="D101" s="257"/>
      <c r="E101" s="258">
        <v>15.93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172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x14ac:dyDescent="0.25">
      <c r="A102" s="228" t="s">
        <v>138</v>
      </c>
      <c r="B102" s="229" t="s">
        <v>68</v>
      </c>
      <c r="C102" s="247" t="s">
        <v>69</v>
      </c>
      <c r="D102" s="230"/>
      <c r="E102" s="231"/>
      <c r="F102" s="232"/>
      <c r="G102" s="233">
        <f>SUMIF(AG103:AG147,"&lt;&gt;NOR",G103:G147)</f>
        <v>0</v>
      </c>
      <c r="H102" s="227"/>
      <c r="I102" s="227">
        <f>SUM(I103:I147)</f>
        <v>716.31</v>
      </c>
      <c r="J102" s="227"/>
      <c r="K102" s="227">
        <f>SUM(K103:K147)</f>
        <v>15878.25</v>
      </c>
      <c r="L102" s="227"/>
      <c r="M102" s="227">
        <f>SUM(M103:M147)</f>
        <v>0</v>
      </c>
      <c r="N102" s="227"/>
      <c r="O102" s="227">
        <f>SUM(O103:O147)</f>
        <v>0.01</v>
      </c>
      <c r="P102" s="227"/>
      <c r="Q102" s="227">
        <f>SUM(Q103:Q147)</f>
        <v>3.4899999999999998</v>
      </c>
      <c r="R102" s="227"/>
      <c r="S102" s="227"/>
      <c r="T102" s="227"/>
      <c r="U102" s="227"/>
      <c r="V102" s="227">
        <f>SUM(V103:V147)</f>
        <v>32.769999999999996</v>
      </c>
      <c r="W102" s="227"/>
      <c r="X102" s="227"/>
      <c r="AG102" t="s">
        <v>139</v>
      </c>
    </row>
    <row r="103" spans="1:60" outlineLevel="1" x14ac:dyDescent="0.25">
      <c r="A103" s="234">
        <v>24</v>
      </c>
      <c r="B103" s="235" t="s">
        <v>272</v>
      </c>
      <c r="C103" s="249" t="s">
        <v>273</v>
      </c>
      <c r="D103" s="236" t="s">
        <v>175</v>
      </c>
      <c r="E103" s="237">
        <v>6.48</v>
      </c>
      <c r="F103" s="238"/>
      <c r="G103" s="239">
        <f>ROUND(E103*F103,2)</f>
        <v>0</v>
      </c>
      <c r="H103" s="226">
        <v>0</v>
      </c>
      <c r="I103" s="225">
        <f>ROUND(E103*H103,2)</f>
        <v>0</v>
      </c>
      <c r="J103" s="226">
        <v>59.5</v>
      </c>
      <c r="K103" s="225">
        <f>ROUND(E103*J103,2)</f>
        <v>385.56</v>
      </c>
      <c r="L103" s="225">
        <v>15</v>
      </c>
      <c r="M103" s="225">
        <f>G103*(1+L103/100)</f>
        <v>0</v>
      </c>
      <c r="N103" s="225">
        <v>0</v>
      </c>
      <c r="O103" s="225">
        <f>ROUND(E103*N103,2)</f>
        <v>0</v>
      </c>
      <c r="P103" s="225">
        <v>1.75E-3</v>
      </c>
      <c r="Q103" s="225">
        <f>ROUND(E103*P103,2)</f>
        <v>0.01</v>
      </c>
      <c r="R103" s="225"/>
      <c r="S103" s="225" t="s">
        <v>143</v>
      </c>
      <c r="T103" s="225" t="s">
        <v>144</v>
      </c>
      <c r="U103" s="225">
        <v>0.16500000000000001</v>
      </c>
      <c r="V103" s="225">
        <f>ROUND(E103*U103,2)</f>
        <v>1.07</v>
      </c>
      <c r="W103" s="225"/>
      <c r="X103" s="225" t="s">
        <v>169</v>
      </c>
      <c r="Y103" s="206"/>
      <c r="Z103" s="206"/>
      <c r="AA103" s="206"/>
      <c r="AB103" s="206"/>
      <c r="AC103" s="206"/>
      <c r="AD103" s="206"/>
      <c r="AE103" s="206"/>
      <c r="AF103" s="206"/>
      <c r="AG103" s="206" t="s">
        <v>170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257</v>
      </c>
      <c r="D104" s="257"/>
      <c r="E104" s="258">
        <v>6.48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172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34">
        <v>25</v>
      </c>
      <c r="B105" s="235" t="s">
        <v>274</v>
      </c>
      <c r="C105" s="249" t="s">
        <v>275</v>
      </c>
      <c r="D105" s="236" t="s">
        <v>175</v>
      </c>
      <c r="E105" s="237">
        <v>6.48</v>
      </c>
      <c r="F105" s="238"/>
      <c r="G105" s="239">
        <f>ROUND(E105*F105,2)</f>
        <v>0</v>
      </c>
      <c r="H105" s="226">
        <v>0</v>
      </c>
      <c r="I105" s="225">
        <f>ROUND(E105*H105,2)</f>
        <v>0</v>
      </c>
      <c r="J105" s="226">
        <v>67.3</v>
      </c>
      <c r="K105" s="225">
        <f>ROUND(E105*J105,2)</f>
        <v>436.1</v>
      </c>
      <c r="L105" s="225">
        <v>15</v>
      </c>
      <c r="M105" s="225">
        <f>G105*(1+L105/100)</f>
        <v>0</v>
      </c>
      <c r="N105" s="225">
        <v>0</v>
      </c>
      <c r="O105" s="225">
        <f>ROUND(E105*N105,2)</f>
        <v>0</v>
      </c>
      <c r="P105" s="225">
        <v>0.02</v>
      </c>
      <c r="Q105" s="225">
        <f>ROUND(E105*P105,2)</f>
        <v>0.13</v>
      </c>
      <c r="R105" s="225"/>
      <c r="S105" s="225" t="s">
        <v>143</v>
      </c>
      <c r="T105" s="225" t="s">
        <v>144</v>
      </c>
      <c r="U105" s="225">
        <v>0.14699999999999999</v>
      </c>
      <c r="V105" s="225">
        <f>ROUND(E105*U105,2)</f>
        <v>0.95</v>
      </c>
      <c r="W105" s="225"/>
      <c r="X105" s="225" t="s">
        <v>169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170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257</v>
      </c>
      <c r="D106" s="257"/>
      <c r="E106" s="258">
        <v>6.48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172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34">
        <v>26</v>
      </c>
      <c r="B107" s="235" t="s">
        <v>276</v>
      </c>
      <c r="C107" s="249" t="s">
        <v>277</v>
      </c>
      <c r="D107" s="236" t="s">
        <v>175</v>
      </c>
      <c r="E107" s="237">
        <v>0.19700000000000001</v>
      </c>
      <c r="F107" s="238"/>
      <c r="G107" s="239">
        <f>ROUND(E107*F107,2)</f>
        <v>0</v>
      </c>
      <c r="H107" s="226">
        <v>0</v>
      </c>
      <c r="I107" s="225">
        <f>ROUND(E107*H107,2)</f>
        <v>0</v>
      </c>
      <c r="J107" s="226">
        <v>149.5</v>
      </c>
      <c r="K107" s="225">
        <f>ROUND(E107*J107,2)</f>
        <v>29.45</v>
      </c>
      <c r="L107" s="225">
        <v>15</v>
      </c>
      <c r="M107" s="225">
        <f>G107*(1+L107/100)</f>
        <v>0</v>
      </c>
      <c r="N107" s="225">
        <v>0</v>
      </c>
      <c r="O107" s="225">
        <f>ROUND(E107*N107,2)</f>
        <v>0</v>
      </c>
      <c r="P107" s="225">
        <v>5.5E-2</v>
      </c>
      <c r="Q107" s="225">
        <f>ROUND(E107*P107,2)</f>
        <v>0.01</v>
      </c>
      <c r="R107" s="225"/>
      <c r="S107" s="225" t="s">
        <v>143</v>
      </c>
      <c r="T107" s="225" t="s">
        <v>144</v>
      </c>
      <c r="U107" s="225">
        <v>0.42499999999999999</v>
      </c>
      <c r="V107" s="225">
        <f>ROUND(E107*U107,2)</f>
        <v>0.08</v>
      </c>
      <c r="W107" s="225"/>
      <c r="X107" s="225" t="s">
        <v>169</v>
      </c>
      <c r="Y107" s="206"/>
      <c r="Z107" s="206"/>
      <c r="AA107" s="206"/>
      <c r="AB107" s="206"/>
      <c r="AC107" s="206"/>
      <c r="AD107" s="206"/>
      <c r="AE107" s="206"/>
      <c r="AF107" s="206"/>
      <c r="AG107" s="206" t="s">
        <v>170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278</v>
      </c>
      <c r="D108" s="257"/>
      <c r="E108" s="258">
        <v>0.19700000000000001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172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0">
        <v>27</v>
      </c>
      <c r="B109" s="241" t="s">
        <v>279</v>
      </c>
      <c r="C109" s="248" t="s">
        <v>280</v>
      </c>
      <c r="D109" s="242" t="s">
        <v>262</v>
      </c>
      <c r="E109" s="243">
        <v>4</v>
      </c>
      <c r="F109" s="244"/>
      <c r="G109" s="245">
        <f>ROUND(E109*F109,2)</f>
        <v>0</v>
      </c>
      <c r="H109" s="226">
        <v>0</v>
      </c>
      <c r="I109" s="225">
        <f>ROUND(E109*H109,2)</f>
        <v>0</v>
      </c>
      <c r="J109" s="226">
        <v>17.600000000000001</v>
      </c>
      <c r="K109" s="225">
        <f>ROUND(E109*J109,2)</f>
        <v>70.400000000000006</v>
      </c>
      <c r="L109" s="225">
        <v>15</v>
      </c>
      <c r="M109" s="225">
        <f>G109*(1+L109/100)</f>
        <v>0</v>
      </c>
      <c r="N109" s="225">
        <v>0</v>
      </c>
      <c r="O109" s="225">
        <f>ROUND(E109*N109,2)</f>
        <v>0</v>
      </c>
      <c r="P109" s="225">
        <v>0</v>
      </c>
      <c r="Q109" s="225">
        <f>ROUND(E109*P109,2)</f>
        <v>0</v>
      </c>
      <c r="R109" s="225"/>
      <c r="S109" s="225" t="s">
        <v>143</v>
      </c>
      <c r="T109" s="225" t="s">
        <v>144</v>
      </c>
      <c r="U109" s="225">
        <v>0.05</v>
      </c>
      <c r="V109" s="225">
        <f>ROUND(E109*U109,2)</f>
        <v>0.2</v>
      </c>
      <c r="W109" s="225"/>
      <c r="X109" s="225" t="s">
        <v>169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170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34">
        <v>28</v>
      </c>
      <c r="B110" s="235" t="s">
        <v>281</v>
      </c>
      <c r="C110" s="249" t="s">
        <v>282</v>
      </c>
      <c r="D110" s="236" t="s">
        <v>175</v>
      </c>
      <c r="E110" s="237">
        <v>1.1819999999999999</v>
      </c>
      <c r="F110" s="238"/>
      <c r="G110" s="239">
        <f>ROUND(E110*F110,2)</f>
        <v>0</v>
      </c>
      <c r="H110" s="226">
        <v>26.39</v>
      </c>
      <c r="I110" s="225">
        <f>ROUND(E110*H110,2)</f>
        <v>31.19</v>
      </c>
      <c r="J110" s="226">
        <v>372.11</v>
      </c>
      <c r="K110" s="225">
        <f>ROUND(E110*J110,2)</f>
        <v>439.83</v>
      </c>
      <c r="L110" s="225">
        <v>15</v>
      </c>
      <c r="M110" s="225">
        <f>G110*(1+L110/100)</f>
        <v>0</v>
      </c>
      <c r="N110" s="225">
        <v>1.17E-3</v>
      </c>
      <c r="O110" s="225">
        <f>ROUND(E110*N110,2)</f>
        <v>0</v>
      </c>
      <c r="P110" s="225">
        <v>7.5999999999999998E-2</v>
      </c>
      <c r="Q110" s="225">
        <f>ROUND(E110*P110,2)</f>
        <v>0.09</v>
      </c>
      <c r="R110" s="225"/>
      <c r="S110" s="225" t="s">
        <v>143</v>
      </c>
      <c r="T110" s="225" t="s">
        <v>144</v>
      </c>
      <c r="U110" s="225">
        <v>0.93899999999999995</v>
      </c>
      <c r="V110" s="225">
        <f>ROUND(E110*U110,2)</f>
        <v>1.1100000000000001</v>
      </c>
      <c r="W110" s="225"/>
      <c r="X110" s="225" t="s">
        <v>169</v>
      </c>
      <c r="Y110" s="206"/>
      <c r="Z110" s="206"/>
      <c r="AA110" s="206"/>
      <c r="AB110" s="206"/>
      <c r="AC110" s="206"/>
      <c r="AD110" s="206"/>
      <c r="AE110" s="206"/>
      <c r="AF110" s="206"/>
      <c r="AG110" s="206" t="s">
        <v>170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283</v>
      </c>
      <c r="D111" s="257"/>
      <c r="E111" s="258">
        <v>1.1819999999999999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172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4">
        <v>29</v>
      </c>
      <c r="B112" s="235" t="s">
        <v>284</v>
      </c>
      <c r="C112" s="249" t="s">
        <v>285</v>
      </c>
      <c r="D112" s="236" t="s">
        <v>286</v>
      </c>
      <c r="E112" s="237">
        <v>2.2200000000000002</v>
      </c>
      <c r="F112" s="238"/>
      <c r="G112" s="239">
        <f>ROUND(E112*F112,2)</f>
        <v>0</v>
      </c>
      <c r="H112" s="226">
        <v>61.68</v>
      </c>
      <c r="I112" s="225">
        <f>ROUND(E112*H112,2)</f>
        <v>136.93</v>
      </c>
      <c r="J112" s="226">
        <v>441.32</v>
      </c>
      <c r="K112" s="225">
        <f>ROUND(E112*J112,2)</f>
        <v>979.73</v>
      </c>
      <c r="L112" s="225">
        <v>15</v>
      </c>
      <c r="M112" s="225">
        <f>G112*(1+L112/100)</f>
        <v>0</v>
      </c>
      <c r="N112" s="225">
        <v>0</v>
      </c>
      <c r="O112" s="225">
        <f>ROUND(E112*N112,2)</f>
        <v>0</v>
      </c>
      <c r="P112" s="225">
        <v>4.6000000000000001E-4</v>
      </c>
      <c r="Q112" s="225">
        <f>ROUND(E112*P112,2)</f>
        <v>0</v>
      </c>
      <c r="R112" s="225"/>
      <c r="S112" s="225" t="s">
        <v>143</v>
      </c>
      <c r="T112" s="225" t="s">
        <v>144</v>
      </c>
      <c r="U112" s="225">
        <v>0.81</v>
      </c>
      <c r="V112" s="225">
        <f>ROUND(E112*U112,2)</f>
        <v>1.8</v>
      </c>
      <c r="W112" s="225"/>
      <c r="X112" s="225" t="s">
        <v>169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170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287</v>
      </c>
      <c r="D113" s="257"/>
      <c r="E113" s="258">
        <v>2.2200000000000002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172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34">
        <v>30</v>
      </c>
      <c r="B114" s="235" t="s">
        <v>288</v>
      </c>
      <c r="C114" s="249" t="s">
        <v>289</v>
      </c>
      <c r="D114" s="236" t="s">
        <v>175</v>
      </c>
      <c r="E114" s="237">
        <v>0.49249999999999999</v>
      </c>
      <c r="F114" s="238"/>
      <c r="G114" s="239">
        <f>ROUND(E114*F114,2)</f>
        <v>0</v>
      </c>
      <c r="H114" s="226">
        <v>12.26</v>
      </c>
      <c r="I114" s="225">
        <f>ROUND(E114*H114,2)</f>
        <v>6.04</v>
      </c>
      <c r="J114" s="226">
        <v>123.74</v>
      </c>
      <c r="K114" s="225">
        <f>ROUND(E114*J114,2)</f>
        <v>60.94</v>
      </c>
      <c r="L114" s="225">
        <v>15</v>
      </c>
      <c r="M114" s="225">
        <f>G114*(1+L114/100)</f>
        <v>0</v>
      </c>
      <c r="N114" s="225">
        <v>5.4000000000000001E-4</v>
      </c>
      <c r="O114" s="225">
        <f>ROUND(E114*N114,2)</f>
        <v>0</v>
      </c>
      <c r="P114" s="225">
        <v>0.18</v>
      </c>
      <c r="Q114" s="225">
        <f>ROUND(E114*P114,2)</f>
        <v>0.09</v>
      </c>
      <c r="R114" s="225"/>
      <c r="S114" s="225" t="s">
        <v>143</v>
      </c>
      <c r="T114" s="225" t="s">
        <v>144</v>
      </c>
      <c r="U114" s="225">
        <v>0.309</v>
      </c>
      <c r="V114" s="225">
        <f>ROUND(E114*U114,2)</f>
        <v>0.15</v>
      </c>
      <c r="W114" s="225"/>
      <c r="X114" s="225" t="s">
        <v>169</v>
      </c>
      <c r="Y114" s="206"/>
      <c r="Z114" s="206"/>
      <c r="AA114" s="206"/>
      <c r="AB114" s="206"/>
      <c r="AC114" s="206"/>
      <c r="AD114" s="206"/>
      <c r="AE114" s="206"/>
      <c r="AF114" s="206"/>
      <c r="AG114" s="206" t="s">
        <v>170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290</v>
      </c>
      <c r="D115" s="257"/>
      <c r="E115" s="258">
        <v>0.49249999999999999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172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40">
        <v>31</v>
      </c>
      <c r="B116" s="241" t="s">
        <v>291</v>
      </c>
      <c r="C116" s="248" t="s">
        <v>292</v>
      </c>
      <c r="D116" s="242" t="s">
        <v>286</v>
      </c>
      <c r="E116" s="243">
        <v>4</v>
      </c>
      <c r="F116" s="244"/>
      <c r="G116" s="245">
        <f>ROUND(E116*F116,2)</f>
        <v>0</v>
      </c>
      <c r="H116" s="226">
        <v>11.18</v>
      </c>
      <c r="I116" s="225">
        <f>ROUND(E116*H116,2)</f>
        <v>44.72</v>
      </c>
      <c r="J116" s="226">
        <v>101.82</v>
      </c>
      <c r="K116" s="225">
        <f>ROUND(E116*J116,2)</f>
        <v>407.28</v>
      </c>
      <c r="L116" s="225">
        <v>15</v>
      </c>
      <c r="M116" s="225">
        <f>G116*(1+L116/100)</f>
        <v>0</v>
      </c>
      <c r="N116" s="225">
        <v>4.8999999999999998E-4</v>
      </c>
      <c r="O116" s="225">
        <f>ROUND(E116*N116,2)</f>
        <v>0</v>
      </c>
      <c r="P116" s="225">
        <v>6.0000000000000001E-3</v>
      </c>
      <c r="Q116" s="225">
        <f>ROUND(E116*P116,2)</f>
        <v>0.02</v>
      </c>
      <c r="R116" s="225"/>
      <c r="S116" s="225" t="s">
        <v>143</v>
      </c>
      <c r="T116" s="225" t="s">
        <v>144</v>
      </c>
      <c r="U116" s="225">
        <v>0.27400000000000002</v>
      </c>
      <c r="V116" s="225">
        <f>ROUND(E116*U116,2)</f>
        <v>1.1000000000000001</v>
      </c>
      <c r="W116" s="225"/>
      <c r="X116" s="225" t="s">
        <v>169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170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0">
        <v>32</v>
      </c>
      <c r="B117" s="241" t="s">
        <v>293</v>
      </c>
      <c r="C117" s="248" t="s">
        <v>294</v>
      </c>
      <c r="D117" s="242" t="s">
        <v>286</v>
      </c>
      <c r="E117" s="243">
        <v>3</v>
      </c>
      <c r="F117" s="244"/>
      <c r="G117" s="245">
        <f>ROUND(E117*F117,2)</f>
        <v>0</v>
      </c>
      <c r="H117" s="226">
        <v>11.11</v>
      </c>
      <c r="I117" s="225">
        <f>ROUND(E117*H117,2)</f>
        <v>33.33</v>
      </c>
      <c r="J117" s="226">
        <v>153.88999999999999</v>
      </c>
      <c r="K117" s="225">
        <f>ROUND(E117*J117,2)</f>
        <v>461.67</v>
      </c>
      <c r="L117" s="225">
        <v>15</v>
      </c>
      <c r="M117" s="225">
        <f>G117*(1+L117/100)</f>
        <v>0</v>
      </c>
      <c r="N117" s="225">
        <v>4.8999999999999998E-4</v>
      </c>
      <c r="O117" s="225">
        <f>ROUND(E117*N117,2)</f>
        <v>0</v>
      </c>
      <c r="P117" s="225">
        <v>2.7E-2</v>
      </c>
      <c r="Q117" s="225">
        <f>ROUND(E117*P117,2)</f>
        <v>0.08</v>
      </c>
      <c r="R117" s="225"/>
      <c r="S117" s="225" t="s">
        <v>143</v>
      </c>
      <c r="T117" s="225" t="s">
        <v>144</v>
      </c>
      <c r="U117" s="225">
        <v>0.42199999999999999</v>
      </c>
      <c r="V117" s="225">
        <f>ROUND(E117*U117,2)</f>
        <v>1.27</v>
      </c>
      <c r="W117" s="225"/>
      <c r="X117" s="225" t="s">
        <v>169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170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40">
        <v>33</v>
      </c>
      <c r="B118" s="241" t="s">
        <v>295</v>
      </c>
      <c r="C118" s="248" t="s">
        <v>296</v>
      </c>
      <c r="D118" s="242" t="s">
        <v>286</v>
      </c>
      <c r="E118" s="243">
        <v>30</v>
      </c>
      <c r="F118" s="244"/>
      <c r="G118" s="245">
        <f>ROUND(E118*F118,2)</f>
        <v>0</v>
      </c>
      <c r="H118" s="226">
        <v>12.67</v>
      </c>
      <c r="I118" s="225">
        <f>ROUND(E118*H118,2)</f>
        <v>380.1</v>
      </c>
      <c r="J118" s="226">
        <v>102.83</v>
      </c>
      <c r="K118" s="225">
        <f>ROUND(E118*J118,2)</f>
        <v>3084.9</v>
      </c>
      <c r="L118" s="225">
        <v>15</v>
      </c>
      <c r="M118" s="225">
        <f>G118*(1+L118/100)</f>
        <v>0</v>
      </c>
      <c r="N118" s="225">
        <v>0</v>
      </c>
      <c r="O118" s="225">
        <f>ROUND(E118*N118,2)</f>
        <v>0</v>
      </c>
      <c r="P118" s="225">
        <v>2.16E-3</v>
      </c>
      <c r="Q118" s="225">
        <f>ROUND(E118*P118,2)</f>
        <v>0.06</v>
      </c>
      <c r="R118" s="225"/>
      <c r="S118" s="225" t="s">
        <v>143</v>
      </c>
      <c r="T118" s="225" t="s">
        <v>144</v>
      </c>
      <c r="U118" s="225">
        <v>0.26500000000000001</v>
      </c>
      <c r="V118" s="225">
        <f>ROUND(E118*U118,2)</f>
        <v>7.95</v>
      </c>
      <c r="W118" s="225"/>
      <c r="X118" s="225" t="s">
        <v>169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170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0">
        <v>34</v>
      </c>
      <c r="B119" s="241" t="s">
        <v>297</v>
      </c>
      <c r="C119" s="248" t="s">
        <v>298</v>
      </c>
      <c r="D119" s="242" t="s">
        <v>286</v>
      </c>
      <c r="E119" s="243">
        <v>6</v>
      </c>
      <c r="F119" s="244"/>
      <c r="G119" s="245">
        <f>ROUND(E119*F119,2)</f>
        <v>0</v>
      </c>
      <c r="H119" s="226">
        <v>11.38</v>
      </c>
      <c r="I119" s="225">
        <f>ROUND(E119*H119,2)</f>
        <v>68.28</v>
      </c>
      <c r="J119" s="226">
        <v>44.22</v>
      </c>
      <c r="K119" s="225">
        <f>ROUND(E119*J119,2)</f>
        <v>265.32</v>
      </c>
      <c r="L119" s="225">
        <v>15</v>
      </c>
      <c r="M119" s="225">
        <f>G119*(1+L119/100)</f>
        <v>0</v>
      </c>
      <c r="N119" s="225">
        <v>4.8999999999999998E-4</v>
      </c>
      <c r="O119" s="225">
        <f>ROUND(E119*N119,2)</f>
        <v>0</v>
      </c>
      <c r="P119" s="225">
        <v>1E-3</v>
      </c>
      <c r="Q119" s="225">
        <f>ROUND(E119*P119,2)</f>
        <v>0.01</v>
      </c>
      <c r="R119" s="225"/>
      <c r="S119" s="225" t="s">
        <v>143</v>
      </c>
      <c r="T119" s="225" t="s">
        <v>144</v>
      </c>
      <c r="U119" s="225">
        <v>0.111</v>
      </c>
      <c r="V119" s="225">
        <f>ROUND(E119*U119,2)</f>
        <v>0.67</v>
      </c>
      <c r="W119" s="225"/>
      <c r="X119" s="225" t="s">
        <v>169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170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34">
        <v>35</v>
      </c>
      <c r="B120" s="235" t="s">
        <v>299</v>
      </c>
      <c r="C120" s="249" t="s">
        <v>300</v>
      </c>
      <c r="D120" s="236" t="s">
        <v>175</v>
      </c>
      <c r="E120" s="237">
        <v>27.614999999999998</v>
      </c>
      <c r="F120" s="238"/>
      <c r="G120" s="239">
        <f>ROUND(E120*F120,2)</f>
        <v>0</v>
      </c>
      <c r="H120" s="226">
        <v>0</v>
      </c>
      <c r="I120" s="225">
        <f>ROUND(E120*H120,2)</f>
        <v>0</v>
      </c>
      <c r="J120" s="226">
        <v>10.5</v>
      </c>
      <c r="K120" s="225">
        <f>ROUND(E120*J120,2)</f>
        <v>289.95999999999998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4.0000000000000001E-3</v>
      </c>
      <c r="Q120" s="225">
        <f>ROUND(E120*P120,2)</f>
        <v>0.11</v>
      </c>
      <c r="R120" s="225"/>
      <c r="S120" s="225" t="s">
        <v>143</v>
      </c>
      <c r="T120" s="225" t="s">
        <v>144</v>
      </c>
      <c r="U120" s="225">
        <v>0.03</v>
      </c>
      <c r="V120" s="225">
        <f>ROUND(E120*U120,2)</f>
        <v>0.83</v>
      </c>
      <c r="W120" s="225"/>
      <c r="X120" s="225" t="s">
        <v>169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170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197</v>
      </c>
      <c r="D121" s="257"/>
      <c r="E121" s="258">
        <v>3.42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172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198</v>
      </c>
      <c r="D122" s="257"/>
      <c r="E122" s="258">
        <v>3.6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172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199</v>
      </c>
      <c r="D123" s="257"/>
      <c r="E123" s="258">
        <v>18.614999999999998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172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61" t="s">
        <v>200</v>
      </c>
      <c r="D124" s="257"/>
      <c r="E124" s="258">
        <v>1.98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172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34">
        <v>36</v>
      </c>
      <c r="B125" s="235" t="s">
        <v>301</v>
      </c>
      <c r="C125" s="249" t="s">
        <v>302</v>
      </c>
      <c r="D125" s="236" t="s">
        <v>175</v>
      </c>
      <c r="E125" s="237">
        <v>103.702</v>
      </c>
      <c r="F125" s="238"/>
      <c r="G125" s="239">
        <f>ROUND(E125*F125,2)</f>
        <v>0</v>
      </c>
      <c r="H125" s="226">
        <v>0</v>
      </c>
      <c r="I125" s="225">
        <f>ROUND(E125*H125,2)</f>
        <v>0</v>
      </c>
      <c r="J125" s="226">
        <v>28.1</v>
      </c>
      <c r="K125" s="225">
        <f>ROUND(E125*J125,2)</f>
        <v>2914.03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0.01</v>
      </c>
      <c r="Q125" s="225">
        <f>ROUND(E125*P125,2)</f>
        <v>1.04</v>
      </c>
      <c r="R125" s="225"/>
      <c r="S125" s="225" t="s">
        <v>143</v>
      </c>
      <c r="T125" s="225" t="s">
        <v>143</v>
      </c>
      <c r="U125" s="225">
        <v>0.08</v>
      </c>
      <c r="V125" s="225">
        <f>ROUND(E125*U125,2)</f>
        <v>8.3000000000000007</v>
      </c>
      <c r="W125" s="225"/>
      <c r="X125" s="225" t="s">
        <v>169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170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303</v>
      </c>
      <c r="D126" s="257"/>
      <c r="E126" s="258">
        <v>36.18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172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304</v>
      </c>
      <c r="D127" s="257"/>
      <c r="E127" s="258">
        <v>-7.88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172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305</v>
      </c>
      <c r="D128" s="257"/>
      <c r="E128" s="258">
        <v>33.479999999999997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172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61" t="s">
        <v>209</v>
      </c>
      <c r="D129" s="257"/>
      <c r="E129" s="258">
        <v>-2.25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172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61" t="s">
        <v>218</v>
      </c>
      <c r="D130" s="257"/>
      <c r="E130" s="258">
        <v>-1.5760000000000001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172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306</v>
      </c>
      <c r="D131" s="257"/>
      <c r="E131" s="258">
        <v>6.51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172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61" t="s">
        <v>307</v>
      </c>
      <c r="D132" s="257"/>
      <c r="E132" s="258">
        <v>52.38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172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61" t="s">
        <v>218</v>
      </c>
      <c r="D133" s="257"/>
      <c r="E133" s="258">
        <v>-1.5760000000000001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172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61" t="s">
        <v>250</v>
      </c>
      <c r="D134" s="257"/>
      <c r="E134" s="258">
        <v>-5.97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172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61" t="s">
        <v>308</v>
      </c>
      <c r="D135" s="257"/>
      <c r="E135" s="258">
        <v>46.44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172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61" t="s">
        <v>218</v>
      </c>
      <c r="D136" s="257"/>
      <c r="E136" s="258">
        <v>-1.5760000000000001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172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246</v>
      </c>
      <c r="D137" s="257"/>
      <c r="E137" s="258">
        <v>-4.17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172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309</v>
      </c>
      <c r="D138" s="257"/>
      <c r="E138" s="258">
        <v>-46.29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172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4">
        <v>37</v>
      </c>
      <c r="B139" s="235" t="s">
        <v>310</v>
      </c>
      <c r="C139" s="249" t="s">
        <v>311</v>
      </c>
      <c r="D139" s="236" t="s">
        <v>175</v>
      </c>
      <c r="E139" s="237">
        <v>21.375</v>
      </c>
      <c r="F139" s="238"/>
      <c r="G139" s="239">
        <f>ROUND(E139*F139,2)</f>
        <v>0</v>
      </c>
      <c r="H139" s="226">
        <v>0</v>
      </c>
      <c r="I139" s="225">
        <f>ROUND(E139*H139,2)</f>
        <v>0</v>
      </c>
      <c r="J139" s="226">
        <v>91.3</v>
      </c>
      <c r="K139" s="225">
        <f>ROUND(E139*J139,2)</f>
        <v>1951.54</v>
      </c>
      <c r="L139" s="225">
        <v>15</v>
      </c>
      <c r="M139" s="225">
        <f>G139*(1+L139/100)</f>
        <v>0</v>
      </c>
      <c r="N139" s="225">
        <v>0</v>
      </c>
      <c r="O139" s="225">
        <f>ROUND(E139*N139,2)</f>
        <v>0</v>
      </c>
      <c r="P139" s="225">
        <v>4.5999999999999999E-2</v>
      </c>
      <c r="Q139" s="225">
        <f>ROUND(E139*P139,2)</f>
        <v>0.98</v>
      </c>
      <c r="R139" s="225"/>
      <c r="S139" s="225" t="s">
        <v>143</v>
      </c>
      <c r="T139" s="225" t="s">
        <v>143</v>
      </c>
      <c r="U139" s="225">
        <v>0.26</v>
      </c>
      <c r="V139" s="225">
        <f>ROUND(E139*U139,2)</f>
        <v>5.56</v>
      </c>
      <c r="W139" s="225"/>
      <c r="X139" s="225" t="s">
        <v>169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170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208</v>
      </c>
      <c r="D140" s="257"/>
      <c r="E140" s="258">
        <v>23.625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172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209</v>
      </c>
      <c r="D141" s="257"/>
      <c r="E141" s="258">
        <v>-2.25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172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ht="20.399999999999999" outlineLevel="1" x14ac:dyDescent="0.25">
      <c r="A142" s="240">
        <v>38</v>
      </c>
      <c r="B142" s="241" t="s">
        <v>312</v>
      </c>
      <c r="C142" s="248" t="s">
        <v>313</v>
      </c>
      <c r="D142" s="242" t="s">
        <v>262</v>
      </c>
      <c r="E142" s="243">
        <v>4</v>
      </c>
      <c r="F142" s="244"/>
      <c r="G142" s="245">
        <f>ROUND(E142*F142,2)</f>
        <v>0</v>
      </c>
      <c r="H142" s="226">
        <v>3.93</v>
      </c>
      <c r="I142" s="225">
        <f>ROUND(E142*H142,2)</f>
        <v>15.72</v>
      </c>
      <c r="J142" s="226">
        <v>194.07</v>
      </c>
      <c r="K142" s="225">
        <f>ROUND(E142*J142,2)</f>
        <v>776.28</v>
      </c>
      <c r="L142" s="225">
        <v>15</v>
      </c>
      <c r="M142" s="225">
        <f>G142*(1+L142/100)</f>
        <v>0</v>
      </c>
      <c r="N142" s="225">
        <v>3.6700000000000001E-3</v>
      </c>
      <c r="O142" s="225">
        <f>ROUND(E142*N142,2)</f>
        <v>0.01</v>
      </c>
      <c r="P142" s="225">
        <v>0</v>
      </c>
      <c r="Q142" s="225">
        <f>ROUND(E142*P142,2)</f>
        <v>0</v>
      </c>
      <c r="R142" s="225"/>
      <c r="S142" s="225" t="s">
        <v>143</v>
      </c>
      <c r="T142" s="225" t="s">
        <v>144</v>
      </c>
      <c r="U142" s="225">
        <v>0.433</v>
      </c>
      <c r="V142" s="225">
        <f>ROUND(E142*U142,2)</f>
        <v>1.73</v>
      </c>
      <c r="W142" s="225"/>
      <c r="X142" s="225" t="s">
        <v>169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170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ht="20.399999999999999" outlineLevel="1" x14ac:dyDescent="0.25">
      <c r="A143" s="234">
        <v>39</v>
      </c>
      <c r="B143" s="235" t="s">
        <v>314</v>
      </c>
      <c r="C143" s="249" t="s">
        <v>315</v>
      </c>
      <c r="D143" s="236" t="s">
        <v>175</v>
      </c>
      <c r="E143" s="237">
        <v>14.12</v>
      </c>
      <c r="F143" s="238"/>
      <c r="G143" s="239">
        <f>ROUND(E143*F143,2)</f>
        <v>0</v>
      </c>
      <c r="H143" s="226">
        <v>0</v>
      </c>
      <c r="I143" s="225">
        <f>ROUND(E143*H143,2)</f>
        <v>0</v>
      </c>
      <c r="J143" s="226">
        <v>235.5</v>
      </c>
      <c r="K143" s="225">
        <f>ROUND(E143*J143,2)</f>
        <v>3325.26</v>
      </c>
      <c r="L143" s="225">
        <v>15</v>
      </c>
      <c r="M143" s="225">
        <f>G143*(1+L143/100)</f>
        <v>0</v>
      </c>
      <c r="N143" s="225">
        <v>0</v>
      </c>
      <c r="O143" s="225">
        <f>ROUND(E143*N143,2)</f>
        <v>0</v>
      </c>
      <c r="P143" s="225">
        <v>6.0999999999999999E-2</v>
      </c>
      <c r="Q143" s="225">
        <f>ROUND(E143*P143,2)</f>
        <v>0.86</v>
      </c>
      <c r="R143" s="225"/>
      <c r="S143" s="225" t="s">
        <v>143</v>
      </c>
      <c r="T143" s="225" t="s">
        <v>144</v>
      </c>
      <c r="U143" s="225">
        <v>0</v>
      </c>
      <c r="V143" s="225">
        <f>ROUND(E143*U143,2)</f>
        <v>0</v>
      </c>
      <c r="W143" s="225"/>
      <c r="X143" s="225" t="s">
        <v>232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233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61" t="s">
        <v>194</v>
      </c>
      <c r="D144" s="257"/>
      <c r="E144" s="258">
        <v>0.72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172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61" t="s">
        <v>203</v>
      </c>
      <c r="D145" s="257"/>
      <c r="E145" s="258">
        <v>2.8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172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61" t="s">
        <v>204</v>
      </c>
      <c r="D146" s="257"/>
      <c r="E146" s="258">
        <v>12.2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172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61" t="s">
        <v>205</v>
      </c>
      <c r="D147" s="257"/>
      <c r="E147" s="258">
        <v>-1.6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172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x14ac:dyDescent="0.25">
      <c r="A148" s="228" t="s">
        <v>138</v>
      </c>
      <c r="B148" s="229" t="s">
        <v>70</v>
      </c>
      <c r="C148" s="247" t="s">
        <v>71</v>
      </c>
      <c r="D148" s="230"/>
      <c r="E148" s="231"/>
      <c r="F148" s="232"/>
      <c r="G148" s="233">
        <f>SUMIF(AG149:AG149,"&lt;&gt;NOR",G149:G149)</f>
        <v>0</v>
      </c>
      <c r="H148" s="227"/>
      <c r="I148" s="227">
        <f>SUM(I149:I149)</f>
        <v>0</v>
      </c>
      <c r="J148" s="227"/>
      <c r="K148" s="227">
        <f>SUM(K149:K149)</f>
        <v>1483.48</v>
      </c>
      <c r="L148" s="227"/>
      <c r="M148" s="227">
        <f>SUM(M149:M149)</f>
        <v>0</v>
      </c>
      <c r="N148" s="227"/>
      <c r="O148" s="227">
        <f>SUM(O149:O149)</f>
        <v>0</v>
      </c>
      <c r="P148" s="227"/>
      <c r="Q148" s="227">
        <f>SUM(Q149:Q149)</f>
        <v>0</v>
      </c>
      <c r="R148" s="227"/>
      <c r="S148" s="227"/>
      <c r="T148" s="227"/>
      <c r="U148" s="227"/>
      <c r="V148" s="227">
        <f>SUM(V149:V149)</f>
        <v>3.57</v>
      </c>
      <c r="W148" s="227"/>
      <c r="X148" s="227"/>
      <c r="AG148" t="s">
        <v>139</v>
      </c>
    </row>
    <row r="149" spans="1:60" outlineLevel="1" x14ac:dyDescent="0.25">
      <c r="A149" s="240">
        <v>40</v>
      </c>
      <c r="B149" s="241" t="s">
        <v>316</v>
      </c>
      <c r="C149" s="248" t="s">
        <v>317</v>
      </c>
      <c r="D149" s="242" t="s">
        <v>168</v>
      </c>
      <c r="E149" s="243">
        <v>3.7989299999999999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390.5</v>
      </c>
      <c r="K149" s="225">
        <f>ROUND(E149*J149,2)</f>
        <v>1483.48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143</v>
      </c>
      <c r="T149" s="225" t="s">
        <v>144</v>
      </c>
      <c r="U149" s="225">
        <v>0.9385</v>
      </c>
      <c r="V149" s="225">
        <f>ROUND(E149*U149,2)</f>
        <v>3.57</v>
      </c>
      <c r="W149" s="225"/>
      <c r="X149" s="225" t="s">
        <v>318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319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x14ac:dyDescent="0.25">
      <c r="A150" s="228" t="s">
        <v>138</v>
      </c>
      <c r="B150" s="229" t="s">
        <v>72</v>
      </c>
      <c r="C150" s="247" t="s">
        <v>73</v>
      </c>
      <c r="D150" s="230"/>
      <c r="E150" s="231"/>
      <c r="F150" s="232"/>
      <c r="G150" s="233">
        <f>SUMIF(AG151:AG158,"&lt;&gt;NOR",G151:G158)</f>
        <v>0</v>
      </c>
      <c r="H150" s="227"/>
      <c r="I150" s="227">
        <f>SUM(I151:I158)</f>
        <v>3881.17</v>
      </c>
      <c r="J150" s="227"/>
      <c r="K150" s="227">
        <f>SUM(K151:K158)</f>
        <v>2821.76</v>
      </c>
      <c r="L150" s="227"/>
      <c r="M150" s="227">
        <f>SUM(M151:M158)</f>
        <v>0</v>
      </c>
      <c r="N150" s="227"/>
      <c r="O150" s="227">
        <f>SUM(O151:O158)</f>
        <v>0.03</v>
      </c>
      <c r="P150" s="227"/>
      <c r="Q150" s="227">
        <f>SUM(Q151:Q158)</f>
        <v>0</v>
      </c>
      <c r="R150" s="227"/>
      <c r="S150" s="227"/>
      <c r="T150" s="227"/>
      <c r="U150" s="227"/>
      <c r="V150" s="227">
        <f>SUM(V151:V158)</f>
        <v>4.84</v>
      </c>
      <c r="W150" s="227"/>
      <c r="X150" s="227"/>
      <c r="AG150" t="s">
        <v>139</v>
      </c>
    </row>
    <row r="151" spans="1:60" outlineLevel="1" x14ac:dyDescent="0.25">
      <c r="A151" s="234">
        <v>41</v>
      </c>
      <c r="B151" s="235" t="s">
        <v>320</v>
      </c>
      <c r="C151" s="249" t="s">
        <v>321</v>
      </c>
      <c r="D151" s="236" t="s">
        <v>175</v>
      </c>
      <c r="E151" s="237">
        <v>8.83</v>
      </c>
      <c r="F151" s="238"/>
      <c r="G151" s="239">
        <f>ROUND(E151*F151,2)</f>
        <v>0</v>
      </c>
      <c r="H151" s="226">
        <v>309.82</v>
      </c>
      <c r="I151" s="225">
        <f>ROUND(E151*H151,2)</f>
        <v>2735.71</v>
      </c>
      <c r="J151" s="226">
        <v>203.18</v>
      </c>
      <c r="K151" s="225">
        <f>ROUND(E151*J151,2)</f>
        <v>1794.08</v>
      </c>
      <c r="L151" s="225">
        <v>15</v>
      </c>
      <c r="M151" s="225">
        <f>G151*(1+L151/100)</f>
        <v>0</v>
      </c>
      <c r="N151" s="225">
        <v>3.6800000000000001E-3</v>
      </c>
      <c r="O151" s="225">
        <f>ROUND(E151*N151,2)</f>
        <v>0.03</v>
      </c>
      <c r="P151" s="225">
        <v>0</v>
      </c>
      <c r="Q151" s="225">
        <f>ROUND(E151*P151,2)</f>
        <v>0</v>
      </c>
      <c r="R151" s="225"/>
      <c r="S151" s="225" t="s">
        <v>143</v>
      </c>
      <c r="T151" s="225" t="s">
        <v>144</v>
      </c>
      <c r="U151" s="225">
        <v>0.38500000000000001</v>
      </c>
      <c r="V151" s="225">
        <f>ROUND(E151*U151,2)</f>
        <v>3.4</v>
      </c>
      <c r="W151" s="225"/>
      <c r="X151" s="225" t="s">
        <v>169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170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61" t="s">
        <v>322</v>
      </c>
      <c r="D152" s="257"/>
      <c r="E152" s="258">
        <v>3.15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172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61" t="s">
        <v>323</v>
      </c>
      <c r="D153" s="257"/>
      <c r="E153" s="258">
        <v>0.68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172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61" t="s">
        <v>324</v>
      </c>
      <c r="D154" s="257"/>
      <c r="E154" s="258">
        <v>5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172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34">
        <v>42</v>
      </c>
      <c r="B155" s="235" t="s">
        <v>325</v>
      </c>
      <c r="C155" s="249" t="s">
        <v>326</v>
      </c>
      <c r="D155" s="236" t="s">
        <v>286</v>
      </c>
      <c r="E155" s="237">
        <v>13.1</v>
      </c>
      <c r="F155" s="238"/>
      <c r="G155" s="239">
        <f>ROUND(E155*F155,2)</f>
        <v>0</v>
      </c>
      <c r="H155" s="226">
        <v>87.44</v>
      </c>
      <c r="I155" s="225">
        <f>ROUND(E155*H155,2)</f>
        <v>1145.46</v>
      </c>
      <c r="J155" s="226">
        <v>58.06</v>
      </c>
      <c r="K155" s="225">
        <f>ROUND(E155*J155,2)</f>
        <v>760.59</v>
      </c>
      <c r="L155" s="225">
        <v>15</v>
      </c>
      <c r="M155" s="225">
        <f>G155*(1+L155/100)</f>
        <v>0</v>
      </c>
      <c r="N155" s="225">
        <v>3.2000000000000003E-4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143</v>
      </c>
      <c r="T155" s="225" t="s">
        <v>144</v>
      </c>
      <c r="U155" s="225">
        <v>0.11</v>
      </c>
      <c r="V155" s="225">
        <f>ROUND(E155*U155,2)</f>
        <v>1.44</v>
      </c>
      <c r="W155" s="225"/>
      <c r="X155" s="225" t="s">
        <v>169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170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61" t="s">
        <v>327</v>
      </c>
      <c r="D156" s="257"/>
      <c r="E156" s="258">
        <v>9.1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172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61" t="s">
        <v>328</v>
      </c>
      <c r="D157" s="257"/>
      <c r="E157" s="258">
        <v>4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172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43</v>
      </c>
      <c r="B158" s="241" t="s">
        <v>329</v>
      </c>
      <c r="C158" s="248" t="s">
        <v>330</v>
      </c>
      <c r="D158" s="242" t="s">
        <v>0</v>
      </c>
      <c r="E158" s="243">
        <v>64.358400000000003</v>
      </c>
      <c r="F158" s="244"/>
      <c r="G158" s="245">
        <f>ROUND(E158*F158,2)</f>
        <v>0</v>
      </c>
      <c r="H158" s="226">
        <v>0</v>
      </c>
      <c r="I158" s="225">
        <f>ROUND(E158*H158,2)</f>
        <v>0</v>
      </c>
      <c r="J158" s="226">
        <v>4.1500000000000004</v>
      </c>
      <c r="K158" s="225">
        <f>ROUND(E158*J158,2)</f>
        <v>267.08999999999997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143</v>
      </c>
      <c r="T158" s="225" t="s">
        <v>144</v>
      </c>
      <c r="U158" s="225">
        <v>0</v>
      </c>
      <c r="V158" s="225">
        <f>ROUND(E158*U158,2)</f>
        <v>0</v>
      </c>
      <c r="W158" s="225"/>
      <c r="X158" s="225" t="s">
        <v>318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319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x14ac:dyDescent="0.25">
      <c r="A159" s="228" t="s">
        <v>138</v>
      </c>
      <c r="B159" s="229" t="s">
        <v>74</v>
      </c>
      <c r="C159" s="247" t="s">
        <v>75</v>
      </c>
      <c r="D159" s="230"/>
      <c r="E159" s="231"/>
      <c r="F159" s="232"/>
      <c r="G159" s="233">
        <f>SUMIF(AG160:AG160,"&lt;&gt;NOR",G160:G160)</f>
        <v>0</v>
      </c>
      <c r="H159" s="227"/>
      <c r="I159" s="227">
        <f>SUM(I160:I160)</f>
        <v>0</v>
      </c>
      <c r="J159" s="227"/>
      <c r="K159" s="227">
        <f>SUM(K160:K160)</f>
        <v>1000</v>
      </c>
      <c r="L159" s="227"/>
      <c r="M159" s="227">
        <f>SUM(M160:M160)</f>
        <v>0</v>
      </c>
      <c r="N159" s="227"/>
      <c r="O159" s="227">
        <f>SUM(O160:O160)</f>
        <v>0</v>
      </c>
      <c r="P159" s="227"/>
      <c r="Q159" s="227">
        <f>SUM(Q160:Q160)</f>
        <v>0</v>
      </c>
      <c r="R159" s="227"/>
      <c r="S159" s="227"/>
      <c r="T159" s="227"/>
      <c r="U159" s="227"/>
      <c r="V159" s="227">
        <f>SUM(V160:V160)</f>
        <v>0.16</v>
      </c>
      <c r="W159" s="227"/>
      <c r="X159" s="227"/>
      <c r="AG159" t="s">
        <v>139</v>
      </c>
    </row>
    <row r="160" spans="1:60" outlineLevel="1" x14ac:dyDescent="0.25">
      <c r="A160" s="240">
        <v>44</v>
      </c>
      <c r="B160" s="241" t="s">
        <v>331</v>
      </c>
      <c r="C160" s="248" t="s">
        <v>332</v>
      </c>
      <c r="D160" s="242" t="s">
        <v>333</v>
      </c>
      <c r="E160" s="243">
        <v>1</v>
      </c>
      <c r="F160" s="244"/>
      <c r="G160" s="245">
        <f>ROUND(E160*F160,2)</f>
        <v>0</v>
      </c>
      <c r="H160" s="226">
        <v>0</v>
      </c>
      <c r="I160" s="225">
        <f>ROUND(E160*H160,2)</f>
        <v>0</v>
      </c>
      <c r="J160" s="226">
        <v>1000</v>
      </c>
      <c r="K160" s="225">
        <f>ROUND(E160*J160,2)</f>
        <v>1000</v>
      </c>
      <c r="L160" s="225">
        <v>15</v>
      </c>
      <c r="M160" s="225">
        <f>G160*(1+L160/100)</f>
        <v>0</v>
      </c>
      <c r="N160" s="225">
        <v>0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155</v>
      </c>
      <c r="T160" s="225" t="s">
        <v>144</v>
      </c>
      <c r="U160" s="225">
        <v>0.157</v>
      </c>
      <c r="V160" s="225">
        <f>ROUND(E160*U160,2)</f>
        <v>0.16</v>
      </c>
      <c r="W160" s="225"/>
      <c r="X160" s="225" t="s">
        <v>169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170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x14ac:dyDescent="0.25">
      <c r="A161" s="228" t="s">
        <v>138</v>
      </c>
      <c r="B161" s="229" t="s">
        <v>76</v>
      </c>
      <c r="C161" s="247" t="s">
        <v>77</v>
      </c>
      <c r="D161" s="230"/>
      <c r="E161" s="231"/>
      <c r="F161" s="232"/>
      <c r="G161" s="233">
        <f>SUMIF(AG162:AG169,"&lt;&gt;NOR",G162:G169)</f>
        <v>0</v>
      </c>
      <c r="H161" s="227"/>
      <c r="I161" s="227">
        <f>SUM(I162:I169)</f>
        <v>1037.1599999999999</v>
      </c>
      <c r="J161" s="227"/>
      <c r="K161" s="227">
        <f>SUM(K162:K169)</f>
        <v>3312.04</v>
      </c>
      <c r="L161" s="227"/>
      <c r="M161" s="227">
        <f>SUM(M162:M169)</f>
        <v>0</v>
      </c>
      <c r="N161" s="227"/>
      <c r="O161" s="227">
        <f>SUM(O162:O169)</f>
        <v>0</v>
      </c>
      <c r="P161" s="227"/>
      <c r="Q161" s="227">
        <f>SUM(Q162:Q169)</f>
        <v>0</v>
      </c>
      <c r="R161" s="227"/>
      <c r="S161" s="227"/>
      <c r="T161" s="227"/>
      <c r="U161" s="227"/>
      <c r="V161" s="227">
        <f>SUM(V162:V169)</f>
        <v>5.3000000000000007</v>
      </c>
      <c r="W161" s="227"/>
      <c r="X161" s="227"/>
      <c r="AG161" t="s">
        <v>139</v>
      </c>
    </row>
    <row r="162" spans="1:60" outlineLevel="1" x14ac:dyDescent="0.25">
      <c r="A162" s="240">
        <v>45</v>
      </c>
      <c r="B162" s="241" t="s">
        <v>334</v>
      </c>
      <c r="C162" s="248" t="s">
        <v>335</v>
      </c>
      <c r="D162" s="242" t="s">
        <v>286</v>
      </c>
      <c r="E162" s="243">
        <v>6</v>
      </c>
      <c r="F162" s="244"/>
      <c r="G162" s="245">
        <f>ROUND(E162*F162,2)</f>
        <v>0</v>
      </c>
      <c r="H162" s="226">
        <v>172.22</v>
      </c>
      <c r="I162" s="225">
        <f>ROUND(E162*H162,2)</f>
        <v>1033.32</v>
      </c>
      <c r="J162" s="226">
        <v>278.77999999999997</v>
      </c>
      <c r="K162" s="225">
        <f>ROUND(E162*J162,2)</f>
        <v>1672.68</v>
      </c>
      <c r="L162" s="225">
        <v>15</v>
      </c>
      <c r="M162" s="225">
        <f>G162*(1+L162/100)</f>
        <v>0</v>
      </c>
      <c r="N162" s="225">
        <v>5.1999999999999995E-4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143</v>
      </c>
      <c r="T162" s="225" t="s">
        <v>144</v>
      </c>
      <c r="U162" s="225">
        <v>0.52900000000000003</v>
      </c>
      <c r="V162" s="225">
        <f>ROUND(E162*U162,2)</f>
        <v>3.17</v>
      </c>
      <c r="W162" s="225"/>
      <c r="X162" s="225" t="s">
        <v>169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170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46</v>
      </c>
      <c r="B163" s="241" t="s">
        <v>336</v>
      </c>
      <c r="C163" s="248" t="s">
        <v>337</v>
      </c>
      <c r="D163" s="242" t="s">
        <v>262</v>
      </c>
      <c r="E163" s="243">
        <v>1</v>
      </c>
      <c r="F163" s="244"/>
      <c r="G163" s="245">
        <f>ROUND(E163*F163,2)</f>
        <v>0</v>
      </c>
      <c r="H163" s="226">
        <v>0</v>
      </c>
      <c r="I163" s="225">
        <f>ROUND(E163*H163,2)</f>
        <v>0</v>
      </c>
      <c r="J163" s="226">
        <v>79.2</v>
      </c>
      <c r="K163" s="225">
        <f>ROUND(E163*J163,2)</f>
        <v>79.2</v>
      </c>
      <c r="L163" s="225">
        <v>15</v>
      </c>
      <c r="M163" s="225">
        <f>G163*(1+L163/100)</f>
        <v>0</v>
      </c>
      <c r="N163" s="225">
        <v>0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143</v>
      </c>
      <c r="T163" s="225" t="s">
        <v>143</v>
      </c>
      <c r="U163" s="225">
        <v>0.157</v>
      </c>
      <c r="V163" s="225">
        <f>ROUND(E163*U163,2)</f>
        <v>0.16</v>
      </c>
      <c r="W163" s="225"/>
      <c r="X163" s="225" t="s">
        <v>169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170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47</v>
      </c>
      <c r="B164" s="241" t="s">
        <v>338</v>
      </c>
      <c r="C164" s="248" t="s">
        <v>339</v>
      </c>
      <c r="D164" s="242" t="s">
        <v>262</v>
      </c>
      <c r="E164" s="243">
        <v>3</v>
      </c>
      <c r="F164" s="244"/>
      <c r="G164" s="245">
        <f>ROUND(E164*F164,2)</f>
        <v>0</v>
      </c>
      <c r="H164" s="226">
        <v>0</v>
      </c>
      <c r="I164" s="225">
        <f>ROUND(E164*H164,2)</f>
        <v>0</v>
      </c>
      <c r="J164" s="226">
        <v>87.7</v>
      </c>
      <c r="K164" s="225">
        <f>ROUND(E164*J164,2)</f>
        <v>263.10000000000002</v>
      </c>
      <c r="L164" s="225">
        <v>15</v>
      </c>
      <c r="M164" s="225">
        <f>G164*(1+L164/100)</f>
        <v>0</v>
      </c>
      <c r="N164" s="225">
        <v>0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143</v>
      </c>
      <c r="T164" s="225" t="s">
        <v>144</v>
      </c>
      <c r="U164" s="225">
        <v>0.17399999999999999</v>
      </c>
      <c r="V164" s="225">
        <f>ROUND(E164*U164,2)</f>
        <v>0.52</v>
      </c>
      <c r="W164" s="225"/>
      <c r="X164" s="225" t="s">
        <v>169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170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48</v>
      </c>
      <c r="B165" s="241" t="s">
        <v>340</v>
      </c>
      <c r="C165" s="248" t="s">
        <v>341</v>
      </c>
      <c r="D165" s="242" t="s">
        <v>262</v>
      </c>
      <c r="E165" s="243">
        <v>1</v>
      </c>
      <c r="F165" s="244"/>
      <c r="G165" s="245">
        <f>ROUND(E165*F165,2)</f>
        <v>0</v>
      </c>
      <c r="H165" s="226">
        <v>0</v>
      </c>
      <c r="I165" s="225">
        <f>ROUND(E165*H165,2)</f>
        <v>0</v>
      </c>
      <c r="J165" s="226">
        <v>130.5</v>
      </c>
      <c r="K165" s="225">
        <f>ROUND(E165*J165,2)</f>
        <v>130.5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143</v>
      </c>
      <c r="T165" s="225" t="s">
        <v>143</v>
      </c>
      <c r="U165" s="225">
        <v>0.25900000000000001</v>
      </c>
      <c r="V165" s="225">
        <f>ROUND(E165*U165,2)</f>
        <v>0.26</v>
      </c>
      <c r="W165" s="225"/>
      <c r="X165" s="225" t="s">
        <v>169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170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49</v>
      </c>
      <c r="B166" s="241" t="s">
        <v>342</v>
      </c>
      <c r="C166" s="248" t="s">
        <v>343</v>
      </c>
      <c r="D166" s="242" t="s">
        <v>286</v>
      </c>
      <c r="E166" s="243">
        <v>6</v>
      </c>
      <c r="F166" s="244"/>
      <c r="G166" s="245">
        <f>ROUND(E166*F166,2)</f>
        <v>0</v>
      </c>
      <c r="H166" s="226">
        <v>0.64</v>
      </c>
      <c r="I166" s="225">
        <f>ROUND(E166*H166,2)</f>
        <v>3.84</v>
      </c>
      <c r="J166" s="226">
        <v>24.26</v>
      </c>
      <c r="K166" s="225">
        <f>ROUND(E166*J166,2)</f>
        <v>145.56</v>
      </c>
      <c r="L166" s="225">
        <v>15</v>
      </c>
      <c r="M166" s="225">
        <f>G166*(1+L166/100)</f>
        <v>0</v>
      </c>
      <c r="N166" s="225">
        <v>0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143</v>
      </c>
      <c r="T166" s="225" t="s">
        <v>144</v>
      </c>
      <c r="U166" s="225">
        <v>4.8000000000000001E-2</v>
      </c>
      <c r="V166" s="225">
        <f>ROUND(E166*U166,2)</f>
        <v>0.28999999999999998</v>
      </c>
      <c r="W166" s="225"/>
      <c r="X166" s="225" t="s">
        <v>169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170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50</v>
      </c>
      <c r="B167" s="241" t="s">
        <v>344</v>
      </c>
      <c r="C167" s="248" t="s">
        <v>345</v>
      </c>
      <c r="D167" s="242" t="s">
        <v>262</v>
      </c>
      <c r="E167" s="243">
        <v>2</v>
      </c>
      <c r="F167" s="244"/>
      <c r="G167" s="245">
        <f>ROUND(E167*F167,2)</f>
        <v>0</v>
      </c>
      <c r="H167" s="226">
        <v>0</v>
      </c>
      <c r="I167" s="225">
        <f>ROUND(E167*H167,2)</f>
        <v>0</v>
      </c>
      <c r="J167" s="226">
        <v>246</v>
      </c>
      <c r="K167" s="225">
        <f>ROUND(E167*J167,2)</f>
        <v>492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143</v>
      </c>
      <c r="T167" s="225" t="s">
        <v>144</v>
      </c>
      <c r="U167" s="225">
        <v>0.45</v>
      </c>
      <c r="V167" s="225">
        <f>ROUND(E167*U167,2)</f>
        <v>0.9</v>
      </c>
      <c r="W167" s="225"/>
      <c r="X167" s="225" t="s">
        <v>169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170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51</v>
      </c>
      <c r="B168" s="241" t="s">
        <v>346</v>
      </c>
      <c r="C168" s="248" t="s">
        <v>347</v>
      </c>
      <c r="D168" s="242" t="s">
        <v>181</v>
      </c>
      <c r="E168" s="243">
        <v>1</v>
      </c>
      <c r="F168" s="244"/>
      <c r="G168" s="245">
        <f>ROUND(E168*F168,2)</f>
        <v>0</v>
      </c>
      <c r="H168" s="226">
        <v>0</v>
      </c>
      <c r="I168" s="225">
        <f>ROUND(E168*H168,2)</f>
        <v>0</v>
      </c>
      <c r="J168" s="226">
        <v>450</v>
      </c>
      <c r="K168" s="225">
        <f>ROUND(E168*J168,2)</f>
        <v>450</v>
      </c>
      <c r="L168" s="225">
        <v>15</v>
      </c>
      <c r="M168" s="225">
        <f>G168*(1+L168/100)</f>
        <v>0</v>
      </c>
      <c r="N168" s="225">
        <v>0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155</v>
      </c>
      <c r="T168" s="225" t="s">
        <v>144</v>
      </c>
      <c r="U168" s="225">
        <v>0</v>
      </c>
      <c r="V168" s="225">
        <f>ROUND(E168*U168,2)</f>
        <v>0</v>
      </c>
      <c r="W168" s="225"/>
      <c r="X168" s="225" t="s">
        <v>169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170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52</v>
      </c>
      <c r="B169" s="241" t="s">
        <v>348</v>
      </c>
      <c r="C169" s="248" t="s">
        <v>349</v>
      </c>
      <c r="D169" s="242" t="s">
        <v>0</v>
      </c>
      <c r="E169" s="243">
        <v>42.701999999999998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1.85</v>
      </c>
      <c r="K169" s="225">
        <f>ROUND(E169*J169,2)</f>
        <v>79</v>
      </c>
      <c r="L169" s="225">
        <v>15</v>
      </c>
      <c r="M169" s="225">
        <f>G169*(1+L169/100)</f>
        <v>0</v>
      </c>
      <c r="N169" s="225">
        <v>0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143</v>
      </c>
      <c r="T169" s="225" t="s">
        <v>144</v>
      </c>
      <c r="U169" s="225">
        <v>0</v>
      </c>
      <c r="V169" s="225">
        <f>ROUND(E169*U169,2)</f>
        <v>0</v>
      </c>
      <c r="W169" s="225"/>
      <c r="X169" s="225" t="s">
        <v>318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319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x14ac:dyDescent="0.25">
      <c r="A170" s="228" t="s">
        <v>138</v>
      </c>
      <c r="B170" s="229" t="s">
        <v>78</v>
      </c>
      <c r="C170" s="247" t="s">
        <v>79</v>
      </c>
      <c r="D170" s="230"/>
      <c r="E170" s="231"/>
      <c r="F170" s="232"/>
      <c r="G170" s="233">
        <f>SUMIF(AG171:AG184,"&lt;&gt;NOR",G171:G184)</f>
        <v>0</v>
      </c>
      <c r="H170" s="227"/>
      <c r="I170" s="227">
        <f>SUM(I171:I184)</f>
        <v>2579.5400000000004</v>
      </c>
      <c r="J170" s="227"/>
      <c r="K170" s="227">
        <f>SUM(K171:K184)</f>
        <v>7760.82</v>
      </c>
      <c r="L170" s="227"/>
      <c r="M170" s="227">
        <f>SUM(M171:M184)</f>
        <v>0</v>
      </c>
      <c r="N170" s="227"/>
      <c r="O170" s="227">
        <f>SUM(O171:O184)</f>
        <v>0.06</v>
      </c>
      <c r="P170" s="227"/>
      <c r="Q170" s="227">
        <f>SUM(Q171:Q184)</f>
        <v>0.02</v>
      </c>
      <c r="R170" s="227"/>
      <c r="S170" s="227"/>
      <c r="T170" s="227"/>
      <c r="U170" s="227"/>
      <c r="V170" s="227">
        <f>SUM(V171:V184)</f>
        <v>16.32</v>
      </c>
      <c r="W170" s="227"/>
      <c r="X170" s="227"/>
      <c r="AG170" t="s">
        <v>139</v>
      </c>
    </row>
    <row r="171" spans="1:60" outlineLevel="1" x14ac:dyDescent="0.25">
      <c r="A171" s="240">
        <v>53</v>
      </c>
      <c r="B171" s="241" t="s">
        <v>350</v>
      </c>
      <c r="C171" s="248" t="s">
        <v>351</v>
      </c>
      <c r="D171" s="242" t="s">
        <v>286</v>
      </c>
      <c r="E171" s="243">
        <v>16</v>
      </c>
      <c r="F171" s="244"/>
      <c r="G171" s="245">
        <f>ROUND(E171*F171,2)</f>
        <v>0</v>
      </c>
      <c r="H171" s="226">
        <v>69.92</v>
      </c>
      <c r="I171" s="225">
        <f>ROUND(E171*H171,2)</f>
        <v>1118.72</v>
      </c>
      <c r="J171" s="226">
        <v>266.08</v>
      </c>
      <c r="K171" s="225">
        <f>ROUND(E171*J171,2)</f>
        <v>4257.28</v>
      </c>
      <c r="L171" s="225">
        <v>15</v>
      </c>
      <c r="M171" s="225">
        <f>G171*(1+L171/100)</f>
        <v>0</v>
      </c>
      <c r="N171" s="225">
        <v>3.9899999999999996E-3</v>
      </c>
      <c r="O171" s="225">
        <f>ROUND(E171*N171,2)</f>
        <v>0.06</v>
      </c>
      <c r="P171" s="225">
        <v>0</v>
      </c>
      <c r="Q171" s="225">
        <f>ROUND(E171*P171,2)</f>
        <v>0</v>
      </c>
      <c r="R171" s="225"/>
      <c r="S171" s="225" t="s">
        <v>143</v>
      </c>
      <c r="T171" s="225" t="s">
        <v>144</v>
      </c>
      <c r="U171" s="225">
        <v>0.54290000000000005</v>
      </c>
      <c r="V171" s="225">
        <f>ROUND(E171*U171,2)</f>
        <v>8.69</v>
      </c>
      <c r="W171" s="225"/>
      <c r="X171" s="225" t="s">
        <v>169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170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ht="20.399999999999999" outlineLevel="1" x14ac:dyDescent="0.25">
      <c r="A172" s="240">
        <v>54</v>
      </c>
      <c r="B172" s="241" t="s">
        <v>352</v>
      </c>
      <c r="C172" s="248" t="s">
        <v>353</v>
      </c>
      <c r="D172" s="242" t="s">
        <v>286</v>
      </c>
      <c r="E172" s="243">
        <v>16</v>
      </c>
      <c r="F172" s="244"/>
      <c r="G172" s="245">
        <f>ROUND(E172*F172,2)</f>
        <v>0</v>
      </c>
      <c r="H172" s="226">
        <v>27.01</v>
      </c>
      <c r="I172" s="225">
        <f>ROUND(E172*H172,2)</f>
        <v>432.16</v>
      </c>
      <c r="J172" s="226">
        <v>59.69</v>
      </c>
      <c r="K172" s="225">
        <f>ROUND(E172*J172,2)</f>
        <v>955.04</v>
      </c>
      <c r="L172" s="225">
        <v>15</v>
      </c>
      <c r="M172" s="225">
        <f>G172*(1+L172/100)</f>
        <v>0</v>
      </c>
      <c r="N172" s="225">
        <v>4.0000000000000003E-5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143</v>
      </c>
      <c r="T172" s="225" t="s">
        <v>144</v>
      </c>
      <c r="U172" s="225">
        <v>0.129</v>
      </c>
      <c r="V172" s="225">
        <f>ROUND(E172*U172,2)</f>
        <v>2.06</v>
      </c>
      <c r="W172" s="225"/>
      <c r="X172" s="225" t="s">
        <v>169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170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55</v>
      </c>
      <c r="B173" s="241" t="s">
        <v>354</v>
      </c>
      <c r="C173" s="248" t="s">
        <v>355</v>
      </c>
      <c r="D173" s="242" t="s">
        <v>262</v>
      </c>
      <c r="E173" s="243">
        <v>2</v>
      </c>
      <c r="F173" s="244"/>
      <c r="G173" s="245">
        <f>ROUND(E173*F173,2)</f>
        <v>0</v>
      </c>
      <c r="H173" s="226">
        <v>111.64</v>
      </c>
      <c r="I173" s="225">
        <f>ROUND(E173*H173,2)</f>
        <v>223.28</v>
      </c>
      <c r="J173" s="226">
        <v>119.36</v>
      </c>
      <c r="K173" s="225">
        <f>ROUND(E173*J173,2)</f>
        <v>238.72</v>
      </c>
      <c r="L173" s="225">
        <v>15</v>
      </c>
      <c r="M173" s="225">
        <f>G173*(1+L173/100)</f>
        <v>0</v>
      </c>
      <c r="N173" s="225">
        <v>6.3000000000000003E-4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143</v>
      </c>
      <c r="T173" s="225" t="s">
        <v>144</v>
      </c>
      <c r="U173" s="225">
        <v>0.27200000000000002</v>
      </c>
      <c r="V173" s="225">
        <f>ROUND(E173*U173,2)</f>
        <v>0.54</v>
      </c>
      <c r="W173" s="225"/>
      <c r="X173" s="225" t="s">
        <v>169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170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56</v>
      </c>
      <c r="B174" s="241" t="s">
        <v>356</v>
      </c>
      <c r="C174" s="248" t="s">
        <v>357</v>
      </c>
      <c r="D174" s="242" t="s">
        <v>358</v>
      </c>
      <c r="E174" s="243">
        <v>3</v>
      </c>
      <c r="F174" s="244"/>
      <c r="G174" s="245">
        <f>ROUND(E174*F174,2)</f>
        <v>0</v>
      </c>
      <c r="H174" s="226">
        <v>228.24</v>
      </c>
      <c r="I174" s="225">
        <f>ROUND(E174*H174,2)</f>
        <v>684.72</v>
      </c>
      <c r="J174" s="226">
        <v>237.26</v>
      </c>
      <c r="K174" s="225">
        <f>ROUND(E174*J174,2)</f>
        <v>711.78</v>
      </c>
      <c r="L174" s="225">
        <v>15</v>
      </c>
      <c r="M174" s="225">
        <f>G174*(1+L174/100)</f>
        <v>0</v>
      </c>
      <c r="N174" s="225">
        <v>1.48E-3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143</v>
      </c>
      <c r="T174" s="225" t="s">
        <v>144</v>
      </c>
      <c r="U174" s="225">
        <v>0.54</v>
      </c>
      <c r="V174" s="225">
        <f>ROUND(E174*U174,2)</f>
        <v>1.62</v>
      </c>
      <c r="W174" s="225"/>
      <c r="X174" s="225" t="s">
        <v>169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170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57</v>
      </c>
      <c r="B175" s="241" t="s">
        <v>359</v>
      </c>
      <c r="C175" s="248" t="s">
        <v>360</v>
      </c>
      <c r="D175" s="242" t="s">
        <v>262</v>
      </c>
      <c r="E175" s="243">
        <v>2</v>
      </c>
      <c r="F175" s="244"/>
      <c r="G175" s="245">
        <f>ROUND(E175*F175,2)</f>
        <v>0</v>
      </c>
      <c r="H175" s="226">
        <v>0</v>
      </c>
      <c r="I175" s="225">
        <f>ROUND(E175*H175,2)</f>
        <v>0</v>
      </c>
      <c r="J175" s="226">
        <v>32.9</v>
      </c>
      <c r="K175" s="225">
        <f>ROUND(E175*J175,2)</f>
        <v>65.8</v>
      </c>
      <c r="L175" s="225">
        <v>15</v>
      </c>
      <c r="M175" s="225">
        <f>G175*(1+L175/100)</f>
        <v>0</v>
      </c>
      <c r="N175" s="225">
        <v>0</v>
      </c>
      <c r="O175" s="225">
        <f>ROUND(E175*N175,2)</f>
        <v>0</v>
      </c>
      <c r="P175" s="225">
        <v>5.11E-3</v>
      </c>
      <c r="Q175" s="225">
        <f>ROUND(E175*P175,2)</f>
        <v>0.01</v>
      </c>
      <c r="R175" s="225"/>
      <c r="S175" s="225" t="s">
        <v>143</v>
      </c>
      <c r="T175" s="225" t="s">
        <v>143</v>
      </c>
      <c r="U175" s="225">
        <v>8.3000000000000004E-2</v>
      </c>
      <c r="V175" s="225">
        <f>ROUND(E175*U175,2)</f>
        <v>0.17</v>
      </c>
      <c r="W175" s="225"/>
      <c r="X175" s="225" t="s">
        <v>169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170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0.399999999999999" outlineLevel="1" x14ac:dyDescent="0.25">
      <c r="A176" s="240">
        <v>58</v>
      </c>
      <c r="B176" s="241" t="s">
        <v>361</v>
      </c>
      <c r="C176" s="248" t="s">
        <v>362</v>
      </c>
      <c r="D176" s="242" t="s">
        <v>262</v>
      </c>
      <c r="E176" s="243">
        <v>2</v>
      </c>
      <c r="F176" s="244"/>
      <c r="G176" s="245">
        <f>ROUND(E176*F176,2)</f>
        <v>0</v>
      </c>
      <c r="H176" s="226">
        <v>55.64</v>
      </c>
      <c r="I176" s="225">
        <f>ROUND(E176*H176,2)</f>
        <v>111.28</v>
      </c>
      <c r="J176" s="226">
        <v>104.36</v>
      </c>
      <c r="K176" s="225">
        <f>ROUND(E176*J176,2)</f>
        <v>208.72</v>
      </c>
      <c r="L176" s="225">
        <v>15</v>
      </c>
      <c r="M176" s="225">
        <f>G176*(1+L176/100)</f>
        <v>0</v>
      </c>
      <c r="N176" s="225">
        <v>6.0000000000000002E-5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143</v>
      </c>
      <c r="T176" s="225" t="s">
        <v>143</v>
      </c>
      <c r="U176" s="225">
        <v>0.20699999999999999</v>
      </c>
      <c r="V176" s="225">
        <f>ROUND(E176*U176,2)</f>
        <v>0.41</v>
      </c>
      <c r="W176" s="225"/>
      <c r="X176" s="225" t="s">
        <v>169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170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59</v>
      </c>
      <c r="B177" s="241" t="s">
        <v>363</v>
      </c>
      <c r="C177" s="248" t="s">
        <v>364</v>
      </c>
      <c r="D177" s="242" t="s">
        <v>262</v>
      </c>
      <c r="E177" s="243">
        <v>2</v>
      </c>
      <c r="F177" s="244"/>
      <c r="G177" s="245">
        <f>ROUND(E177*F177,2)</f>
        <v>0</v>
      </c>
      <c r="H177" s="226">
        <v>0</v>
      </c>
      <c r="I177" s="225">
        <f>ROUND(E177*H177,2)</f>
        <v>0</v>
      </c>
      <c r="J177" s="226">
        <v>28.5</v>
      </c>
      <c r="K177" s="225">
        <f>ROUND(E177*J177,2)</f>
        <v>57</v>
      </c>
      <c r="L177" s="225">
        <v>15</v>
      </c>
      <c r="M177" s="225">
        <f>G177*(1+L177/100)</f>
        <v>0</v>
      </c>
      <c r="N177" s="225">
        <v>0</v>
      </c>
      <c r="O177" s="225">
        <f>ROUND(E177*N177,2)</f>
        <v>0</v>
      </c>
      <c r="P177" s="225">
        <v>5.5999999999999999E-3</v>
      </c>
      <c r="Q177" s="225">
        <f>ROUND(E177*P177,2)</f>
        <v>0.01</v>
      </c>
      <c r="R177" s="225"/>
      <c r="S177" s="225" t="s">
        <v>143</v>
      </c>
      <c r="T177" s="225" t="s">
        <v>143</v>
      </c>
      <c r="U177" s="225">
        <v>7.1999999999999995E-2</v>
      </c>
      <c r="V177" s="225">
        <f>ROUND(E177*U177,2)</f>
        <v>0.14000000000000001</v>
      </c>
      <c r="W177" s="225"/>
      <c r="X177" s="225" t="s">
        <v>169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170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40">
        <v>60</v>
      </c>
      <c r="B178" s="241" t="s">
        <v>365</v>
      </c>
      <c r="C178" s="248" t="s">
        <v>366</v>
      </c>
      <c r="D178" s="242" t="s">
        <v>262</v>
      </c>
      <c r="E178" s="243">
        <v>2</v>
      </c>
      <c r="F178" s="244"/>
      <c r="G178" s="245">
        <f>ROUND(E178*F178,2)</f>
        <v>0</v>
      </c>
      <c r="H178" s="226">
        <v>2.69</v>
      </c>
      <c r="I178" s="225">
        <f>ROUND(E178*H178,2)</f>
        <v>5.38</v>
      </c>
      <c r="J178" s="226">
        <v>88.21</v>
      </c>
      <c r="K178" s="225">
        <f>ROUND(E178*J178,2)</f>
        <v>176.42</v>
      </c>
      <c r="L178" s="225">
        <v>15</v>
      </c>
      <c r="M178" s="225">
        <f>G178*(1+L178/100)</f>
        <v>0</v>
      </c>
      <c r="N178" s="225">
        <v>2.0000000000000002E-5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143</v>
      </c>
      <c r="T178" s="225" t="s">
        <v>143</v>
      </c>
      <c r="U178" s="225">
        <v>0.17499999999999999</v>
      </c>
      <c r="V178" s="225">
        <f>ROUND(E178*U178,2)</f>
        <v>0.35</v>
      </c>
      <c r="W178" s="225"/>
      <c r="X178" s="225" t="s">
        <v>169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170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61</v>
      </c>
      <c r="B179" s="241" t="s">
        <v>367</v>
      </c>
      <c r="C179" s="248" t="s">
        <v>368</v>
      </c>
      <c r="D179" s="242" t="s">
        <v>286</v>
      </c>
      <c r="E179" s="243">
        <v>16</v>
      </c>
      <c r="F179" s="244"/>
      <c r="G179" s="245">
        <f>ROUND(E179*F179,2)</f>
        <v>0</v>
      </c>
      <c r="H179" s="226">
        <v>0.25</v>
      </c>
      <c r="I179" s="225">
        <f>ROUND(E179*H179,2)</f>
        <v>4</v>
      </c>
      <c r="J179" s="226">
        <v>10.65</v>
      </c>
      <c r="K179" s="225">
        <f>ROUND(E179*J179,2)</f>
        <v>170.4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143</v>
      </c>
      <c r="T179" s="225" t="s">
        <v>144</v>
      </c>
      <c r="U179" s="225">
        <v>2.1000000000000001E-2</v>
      </c>
      <c r="V179" s="225">
        <f>ROUND(E179*U179,2)</f>
        <v>0.34</v>
      </c>
      <c r="W179" s="225"/>
      <c r="X179" s="225" t="s">
        <v>169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170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34">
        <v>62</v>
      </c>
      <c r="B180" s="235" t="s">
        <v>369</v>
      </c>
      <c r="C180" s="249" t="s">
        <v>370</v>
      </c>
      <c r="D180" s="236" t="s">
        <v>371</v>
      </c>
      <c r="E180" s="237">
        <v>2</v>
      </c>
      <c r="F180" s="238"/>
      <c r="G180" s="239">
        <f>ROUND(E180*F180,2)</f>
        <v>0</v>
      </c>
      <c r="H180" s="226">
        <v>0</v>
      </c>
      <c r="I180" s="225">
        <f>ROUND(E180*H180,2)</f>
        <v>0</v>
      </c>
      <c r="J180" s="226">
        <v>396</v>
      </c>
      <c r="K180" s="225">
        <f>ROUND(E180*J180,2)</f>
        <v>792</v>
      </c>
      <c r="L180" s="225">
        <v>15</v>
      </c>
      <c r="M180" s="225">
        <f>G180*(1+L180/100)</f>
        <v>0</v>
      </c>
      <c r="N180" s="225">
        <v>0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143</v>
      </c>
      <c r="T180" s="225" t="s">
        <v>143</v>
      </c>
      <c r="U180" s="225">
        <v>1</v>
      </c>
      <c r="V180" s="225">
        <f>ROUND(E180*U180,2)</f>
        <v>2</v>
      </c>
      <c r="W180" s="225"/>
      <c r="X180" s="225" t="s">
        <v>169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170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23"/>
      <c r="B181" s="224"/>
      <c r="C181" s="261" t="s">
        <v>372</v>
      </c>
      <c r="D181" s="257"/>
      <c r="E181" s="258">
        <v>2</v>
      </c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172</v>
      </c>
      <c r="AH181" s="206">
        <v>0</v>
      </c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61" t="s">
        <v>373</v>
      </c>
      <c r="D182" s="257"/>
      <c r="E182" s="258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172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61" t="s">
        <v>374</v>
      </c>
      <c r="D183" s="257"/>
      <c r="E183" s="258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172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63</v>
      </c>
      <c r="B184" s="241" t="s">
        <v>375</v>
      </c>
      <c r="C184" s="248" t="s">
        <v>376</v>
      </c>
      <c r="D184" s="242" t="s">
        <v>0</v>
      </c>
      <c r="E184" s="243">
        <v>102.127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1.25</v>
      </c>
      <c r="K184" s="225">
        <f>ROUND(E184*J184,2)</f>
        <v>127.66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143</v>
      </c>
      <c r="T184" s="225" t="s">
        <v>144</v>
      </c>
      <c r="U184" s="225">
        <v>0</v>
      </c>
      <c r="V184" s="225">
        <f>ROUND(E184*U184,2)</f>
        <v>0</v>
      </c>
      <c r="W184" s="225"/>
      <c r="X184" s="225" t="s">
        <v>318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319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x14ac:dyDescent="0.25">
      <c r="A185" s="228" t="s">
        <v>138</v>
      </c>
      <c r="B185" s="229" t="s">
        <v>80</v>
      </c>
      <c r="C185" s="247" t="s">
        <v>81</v>
      </c>
      <c r="D185" s="230"/>
      <c r="E185" s="231"/>
      <c r="F185" s="232"/>
      <c r="G185" s="233">
        <f>SUMIF(AG186:AG193,"&lt;&gt;NOR",G186:G193)</f>
        <v>0</v>
      </c>
      <c r="H185" s="227"/>
      <c r="I185" s="227">
        <f>SUM(I186:I193)</f>
        <v>4210.43</v>
      </c>
      <c r="J185" s="227"/>
      <c r="K185" s="227">
        <f>SUM(K186:K193)</f>
        <v>5354.49</v>
      </c>
      <c r="L185" s="227"/>
      <c r="M185" s="227">
        <f>SUM(M186:M193)</f>
        <v>0</v>
      </c>
      <c r="N185" s="227"/>
      <c r="O185" s="227">
        <f>SUM(O186:O193)</f>
        <v>0</v>
      </c>
      <c r="P185" s="227"/>
      <c r="Q185" s="227">
        <f>SUM(Q186:Q193)</f>
        <v>0</v>
      </c>
      <c r="R185" s="227"/>
      <c r="S185" s="227"/>
      <c r="T185" s="227"/>
      <c r="U185" s="227"/>
      <c r="V185" s="227">
        <f>SUM(V186:V193)</f>
        <v>3.98</v>
      </c>
      <c r="W185" s="227"/>
      <c r="X185" s="227"/>
      <c r="AG185" t="s">
        <v>139</v>
      </c>
    </row>
    <row r="186" spans="1:60" ht="20.399999999999999" outlineLevel="1" x14ac:dyDescent="0.25">
      <c r="A186" s="240">
        <v>64</v>
      </c>
      <c r="B186" s="241" t="s">
        <v>377</v>
      </c>
      <c r="C186" s="248" t="s">
        <v>378</v>
      </c>
      <c r="D186" s="242" t="s">
        <v>379</v>
      </c>
      <c r="E186" s="243">
        <v>1</v>
      </c>
      <c r="F186" s="244"/>
      <c r="G186" s="245">
        <f>ROUND(E186*F186,2)</f>
        <v>0</v>
      </c>
      <c r="H186" s="226">
        <v>983.29</v>
      </c>
      <c r="I186" s="225">
        <f>ROUND(E186*H186,2)</f>
        <v>983.29</v>
      </c>
      <c r="J186" s="226">
        <v>1066.71</v>
      </c>
      <c r="K186" s="225">
        <f>ROUND(E186*J186,2)</f>
        <v>1066.71</v>
      </c>
      <c r="L186" s="225">
        <v>15</v>
      </c>
      <c r="M186" s="225">
        <f>G186*(1+L186/100)</f>
        <v>0</v>
      </c>
      <c r="N186" s="225">
        <v>3.2499999999999999E-3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143</v>
      </c>
      <c r="T186" s="225" t="s">
        <v>144</v>
      </c>
      <c r="U186" s="225">
        <v>1.78</v>
      </c>
      <c r="V186" s="225">
        <f>ROUND(E186*U186,2)</f>
        <v>1.78</v>
      </c>
      <c r="W186" s="225"/>
      <c r="X186" s="225" t="s">
        <v>169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170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65</v>
      </c>
      <c r="B187" s="241" t="s">
        <v>380</v>
      </c>
      <c r="C187" s="248" t="s">
        <v>381</v>
      </c>
      <c r="D187" s="242" t="s">
        <v>379</v>
      </c>
      <c r="E187" s="243">
        <v>1</v>
      </c>
      <c r="F187" s="244"/>
      <c r="G187" s="245">
        <f>ROUND(E187*F187,2)</f>
        <v>0</v>
      </c>
      <c r="H187" s="226">
        <v>32.549999999999997</v>
      </c>
      <c r="I187" s="225">
        <f>ROUND(E187*H187,2)</f>
        <v>32.549999999999997</v>
      </c>
      <c r="J187" s="226">
        <v>431.45</v>
      </c>
      <c r="K187" s="225">
        <f>ROUND(E187*J187,2)</f>
        <v>431.45</v>
      </c>
      <c r="L187" s="225">
        <v>15</v>
      </c>
      <c r="M187" s="225">
        <f>G187*(1+L187/100)</f>
        <v>0</v>
      </c>
      <c r="N187" s="225">
        <v>1.8000000000000001E-4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143</v>
      </c>
      <c r="T187" s="225" t="s">
        <v>143</v>
      </c>
      <c r="U187" s="225">
        <v>0.83799999999999997</v>
      </c>
      <c r="V187" s="225">
        <f>ROUND(E187*U187,2)</f>
        <v>0.84</v>
      </c>
      <c r="W187" s="225"/>
      <c r="X187" s="225" t="s">
        <v>169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170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66</v>
      </c>
      <c r="B188" s="241" t="s">
        <v>382</v>
      </c>
      <c r="C188" s="248" t="s">
        <v>383</v>
      </c>
      <c r="D188" s="242" t="s">
        <v>286</v>
      </c>
      <c r="E188" s="243">
        <v>2</v>
      </c>
      <c r="F188" s="244"/>
      <c r="G188" s="245">
        <f>ROUND(E188*F188,2)</f>
        <v>0</v>
      </c>
      <c r="H188" s="226">
        <v>265.29000000000002</v>
      </c>
      <c r="I188" s="225">
        <f>ROUND(E188*H188,2)</f>
        <v>530.58000000000004</v>
      </c>
      <c r="J188" s="226">
        <v>166.71</v>
      </c>
      <c r="K188" s="225">
        <f>ROUND(E188*J188,2)</f>
        <v>333.42</v>
      </c>
      <c r="L188" s="225">
        <v>15</v>
      </c>
      <c r="M188" s="225">
        <f>G188*(1+L188/100)</f>
        <v>0</v>
      </c>
      <c r="N188" s="225">
        <v>7.9000000000000001E-4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143</v>
      </c>
      <c r="T188" s="225" t="s">
        <v>143</v>
      </c>
      <c r="U188" s="225">
        <v>0.30869000000000002</v>
      </c>
      <c r="V188" s="225">
        <f>ROUND(E188*U188,2)</f>
        <v>0.62</v>
      </c>
      <c r="W188" s="225"/>
      <c r="X188" s="225" t="s">
        <v>169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170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67</v>
      </c>
      <c r="B189" s="241" t="s">
        <v>384</v>
      </c>
      <c r="C189" s="248" t="s">
        <v>385</v>
      </c>
      <c r="D189" s="242" t="s">
        <v>262</v>
      </c>
      <c r="E189" s="243">
        <v>1</v>
      </c>
      <c r="F189" s="244"/>
      <c r="G189" s="245">
        <f>ROUND(E189*F189,2)</f>
        <v>0</v>
      </c>
      <c r="H189" s="226">
        <v>124.39</v>
      </c>
      <c r="I189" s="225">
        <f>ROUND(E189*H189,2)</f>
        <v>124.39</v>
      </c>
      <c r="J189" s="226">
        <v>236.11</v>
      </c>
      <c r="K189" s="225">
        <f>ROUND(E189*J189,2)</f>
        <v>236.11</v>
      </c>
      <c r="L189" s="225">
        <v>15</v>
      </c>
      <c r="M189" s="225">
        <f>G189*(1+L189/100)</f>
        <v>0</v>
      </c>
      <c r="N189" s="225">
        <v>9.3000000000000005E-4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143</v>
      </c>
      <c r="T189" s="225" t="s">
        <v>144</v>
      </c>
      <c r="U189" s="225">
        <v>0.42399999999999999</v>
      </c>
      <c r="V189" s="225">
        <f>ROUND(E189*U189,2)</f>
        <v>0.42</v>
      </c>
      <c r="W189" s="225"/>
      <c r="X189" s="225" t="s">
        <v>169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170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68</v>
      </c>
      <c r="B190" s="241" t="s">
        <v>386</v>
      </c>
      <c r="C190" s="248" t="s">
        <v>387</v>
      </c>
      <c r="D190" s="242" t="s">
        <v>379</v>
      </c>
      <c r="E190" s="243">
        <v>1</v>
      </c>
      <c r="F190" s="244"/>
      <c r="G190" s="245">
        <f>ROUND(E190*F190,2)</f>
        <v>0</v>
      </c>
      <c r="H190" s="226">
        <v>1800.82</v>
      </c>
      <c r="I190" s="225">
        <f>ROUND(E190*H190,2)</f>
        <v>1800.82</v>
      </c>
      <c r="J190" s="226">
        <v>81.180000000000007</v>
      </c>
      <c r="K190" s="225">
        <f>ROUND(E190*J190,2)</f>
        <v>81.180000000000007</v>
      </c>
      <c r="L190" s="225">
        <v>15</v>
      </c>
      <c r="M190" s="225">
        <f>G190*(1+L190/100)</f>
        <v>0</v>
      </c>
      <c r="N190" s="225">
        <v>1E-3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143</v>
      </c>
      <c r="T190" s="225" t="s">
        <v>144</v>
      </c>
      <c r="U190" s="225">
        <v>0.14499999999999999</v>
      </c>
      <c r="V190" s="225">
        <f>ROUND(E190*U190,2)</f>
        <v>0.15</v>
      </c>
      <c r="W190" s="225"/>
      <c r="X190" s="225" t="s">
        <v>169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170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69</v>
      </c>
      <c r="B191" s="241" t="s">
        <v>388</v>
      </c>
      <c r="C191" s="248" t="s">
        <v>389</v>
      </c>
      <c r="D191" s="242" t="s">
        <v>379</v>
      </c>
      <c r="E191" s="243">
        <v>1</v>
      </c>
      <c r="F191" s="244"/>
      <c r="G191" s="245">
        <f>ROUND(E191*F191,2)</f>
        <v>0</v>
      </c>
      <c r="H191" s="226">
        <v>738.8</v>
      </c>
      <c r="I191" s="225">
        <f>ROUND(E191*H191,2)</f>
        <v>738.8</v>
      </c>
      <c r="J191" s="226">
        <v>92.2</v>
      </c>
      <c r="K191" s="225">
        <f>ROUND(E191*J191,2)</f>
        <v>92.2</v>
      </c>
      <c r="L191" s="225">
        <v>15</v>
      </c>
      <c r="M191" s="225">
        <f>G191*(1+L191/100)</f>
        <v>0</v>
      </c>
      <c r="N191" s="225">
        <v>5.0000000000000001E-4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143</v>
      </c>
      <c r="T191" s="225" t="s">
        <v>144</v>
      </c>
      <c r="U191" s="225">
        <v>0.16500000000000001</v>
      </c>
      <c r="V191" s="225">
        <f>ROUND(E191*U191,2)</f>
        <v>0.17</v>
      </c>
      <c r="W191" s="225"/>
      <c r="X191" s="225" t="s">
        <v>169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170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70</v>
      </c>
      <c r="B192" s="241" t="s">
        <v>390</v>
      </c>
      <c r="C192" s="248" t="s">
        <v>391</v>
      </c>
      <c r="D192" s="242" t="s">
        <v>333</v>
      </c>
      <c r="E192" s="243">
        <v>1</v>
      </c>
      <c r="F192" s="244"/>
      <c r="G192" s="245">
        <f>ROUND(E192*F192,2)</f>
        <v>0</v>
      </c>
      <c r="H192" s="226">
        <v>0</v>
      </c>
      <c r="I192" s="225">
        <f>ROUND(E192*H192,2)</f>
        <v>0</v>
      </c>
      <c r="J192" s="226">
        <v>3000</v>
      </c>
      <c r="K192" s="225">
        <f>ROUND(E192*J192,2)</f>
        <v>3000</v>
      </c>
      <c r="L192" s="225">
        <v>15</v>
      </c>
      <c r="M192" s="225">
        <f>G192*(1+L192/100)</f>
        <v>0</v>
      </c>
      <c r="N192" s="225">
        <v>0</v>
      </c>
      <c r="O192" s="225">
        <f>ROUND(E192*N192,2)</f>
        <v>0</v>
      </c>
      <c r="P192" s="225">
        <v>0</v>
      </c>
      <c r="Q192" s="225">
        <f>ROUND(E192*P192,2)</f>
        <v>0</v>
      </c>
      <c r="R192" s="225"/>
      <c r="S192" s="225" t="s">
        <v>155</v>
      </c>
      <c r="T192" s="225" t="s">
        <v>144</v>
      </c>
      <c r="U192" s="225">
        <v>0</v>
      </c>
      <c r="V192" s="225">
        <f>ROUND(E192*U192,2)</f>
        <v>0</v>
      </c>
      <c r="W192" s="225"/>
      <c r="X192" s="225" t="s">
        <v>169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170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71</v>
      </c>
      <c r="B193" s="241" t="s">
        <v>392</v>
      </c>
      <c r="C193" s="248" t="s">
        <v>393</v>
      </c>
      <c r="D193" s="242" t="s">
        <v>0</v>
      </c>
      <c r="E193" s="243">
        <v>94.515000000000001</v>
      </c>
      <c r="F193" s="244"/>
      <c r="G193" s="245">
        <f>ROUND(E193*F193,2)</f>
        <v>0</v>
      </c>
      <c r="H193" s="226">
        <v>0</v>
      </c>
      <c r="I193" s="225">
        <f>ROUND(E193*H193,2)</f>
        <v>0</v>
      </c>
      <c r="J193" s="226">
        <v>1.2</v>
      </c>
      <c r="K193" s="225">
        <f>ROUND(E193*J193,2)</f>
        <v>113.42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143</v>
      </c>
      <c r="T193" s="225" t="s">
        <v>144</v>
      </c>
      <c r="U193" s="225">
        <v>0</v>
      </c>
      <c r="V193" s="225">
        <f>ROUND(E193*U193,2)</f>
        <v>0</v>
      </c>
      <c r="W193" s="225"/>
      <c r="X193" s="225" t="s">
        <v>318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319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x14ac:dyDescent="0.25">
      <c r="A194" s="228" t="s">
        <v>138</v>
      </c>
      <c r="B194" s="229" t="s">
        <v>82</v>
      </c>
      <c r="C194" s="247" t="s">
        <v>83</v>
      </c>
      <c r="D194" s="230"/>
      <c r="E194" s="231"/>
      <c r="F194" s="232"/>
      <c r="G194" s="233">
        <f>SUMIF(AG195:AG225,"&lt;&gt;NOR",G195:G225)</f>
        <v>0</v>
      </c>
      <c r="H194" s="227"/>
      <c r="I194" s="227">
        <f>SUM(I195:I225)</f>
        <v>25334.120000000003</v>
      </c>
      <c r="J194" s="227"/>
      <c r="K194" s="227">
        <f>SUM(K195:K225)</f>
        <v>7349.5700000000006</v>
      </c>
      <c r="L194" s="227"/>
      <c r="M194" s="227">
        <f>SUM(M195:M225)</f>
        <v>0</v>
      </c>
      <c r="N194" s="227"/>
      <c r="O194" s="227">
        <f>SUM(O195:O225)</f>
        <v>0.05</v>
      </c>
      <c r="P194" s="227"/>
      <c r="Q194" s="227">
        <f>SUM(Q195:Q225)</f>
        <v>0.14000000000000001</v>
      </c>
      <c r="R194" s="227"/>
      <c r="S194" s="227"/>
      <c r="T194" s="227"/>
      <c r="U194" s="227"/>
      <c r="V194" s="227">
        <f>SUM(V195:V225)</f>
        <v>12.78</v>
      </c>
      <c r="W194" s="227"/>
      <c r="X194" s="227"/>
      <c r="AG194" t="s">
        <v>139</v>
      </c>
    </row>
    <row r="195" spans="1:60" ht="20.399999999999999" outlineLevel="1" x14ac:dyDescent="0.25">
      <c r="A195" s="240">
        <v>72</v>
      </c>
      <c r="B195" s="241" t="s">
        <v>394</v>
      </c>
      <c r="C195" s="248" t="s">
        <v>395</v>
      </c>
      <c r="D195" s="242" t="s">
        <v>262</v>
      </c>
      <c r="E195" s="243">
        <v>1</v>
      </c>
      <c r="F195" s="244"/>
      <c r="G195" s="245">
        <f>ROUND(E195*F195,2)</f>
        <v>0</v>
      </c>
      <c r="H195" s="226">
        <v>3548.86</v>
      </c>
      <c r="I195" s="225">
        <f>ROUND(E195*H195,2)</f>
        <v>3548.86</v>
      </c>
      <c r="J195" s="226">
        <v>141.13999999999999</v>
      </c>
      <c r="K195" s="225">
        <f>ROUND(E195*J195,2)</f>
        <v>141.13999999999999</v>
      </c>
      <c r="L195" s="225">
        <v>15</v>
      </c>
      <c r="M195" s="225">
        <f>G195*(1+L195/100)</f>
        <v>0</v>
      </c>
      <c r="N195" s="225">
        <v>1.1800000000000001E-3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143</v>
      </c>
      <c r="T195" s="225" t="s">
        <v>144</v>
      </c>
      <c r="U195" s="225">
        <v>0.2</v>
      </c>
      <c r="V195" s="225">
        <f>ROUND(E195*U195,2)</f>
        <v>0.2</v>
      </c>
      <c r="W195" s="225"/>
      <c r="X195" s="225" t="s">
        <v>169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170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0.399999999999999" outlineLevel="1" x14ac:dyDescent="0.25">
      <c r="A196" s="240">
        <v>73</v>
      </c>
      <c r="B196" s="241" t="s">
        <v>396</v>
      </c>
      <c r="C196" s="248" t="s">
        <v>397</v>
      </c>
      <c r="D196" s="242" t="s">
        <v>379</v>
      </c>
      <c r="E196" s="243">
        <v>1</v>
      </c>
      <c r="F196" s="244"/>
      <c r="G196" s="245">
        <f>ROUND(E196*F196,2)</f>
        <v>0</v>
      </c>
      <c r="H196" s="226">
        <v>5673.21</v>
      </c>
      <c r="I196" s="225">
        <f>ROUND(E196*H196,2)</f>
        <v>5673.21</v>
      </c>
      <c r="J196" s="226">
        <v>826.79</v>
      </c>
      <c r="K196" s="225">
        <f>ROUND(E196*J196,2)</f>
        <v>826.79</v>
      </c>
      <c r="L196" s="225">
        <v>15</v>
      </c>
      <c r="M196" s="225">
        <f>G196*(1+L196/100)</f>
        <v>0</v>
      </c>
      <c r="N196" s="225">
        <v>2.8719999999999999E-2</v>
      </c>
      <c r="O196" s="225">
        <f>ROUND(E196*N196,2)</f>
        <v>0.03</v>
      </c>
      <c r="P196" s="225">
        <v>0</v>
      </c>
      <c r="Q196" s="225">
        <f>ROUND(E196*P196,2)</f>
        <v>0</v>
      </c>
      <c r="R196" s="225"/>
      <c r="S196" s="225" t="s">
        <v>143</v>
      </c>
      <c r="T196" s="225" t="s">
        <v>144</v>
      </c>
      <c r="U196" s="225">
        <v>1.5</v>
      </c>
      <c r="V196" s="225">
        <f>ROUND(E196*U196,2)</f>
        <v>1.5</v>
      </c>
      <c r="W196" s="225"/>
      <c r="X196" s="225" t="s">
        <v>169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170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0">
        <v>74</v>
      </c>
      <c r="B197" s="241" t="s">
        <v>398</v>
      </c>
      <c r="C197" s="248" t="s">
        <v>399</v>
      </c>
      <c r="D197" s="242" t="s">
        <v>379</v>
      </c>
      <c r="E197" s="243">
        <v>1</v>
      </c>
      <c r="F197" s="244"/>
      <c r="G197" s="245">
        <f>ROUND(E197*F197,2)</f>
        <v>0</v>
      </c>
      <c r="H197" s="226">
        <v>475.26</v>
      </c>
      <c r="I197" s="225">
        <f>ROUND(E197*H197,2)</f>
        <v>475.26</v>
      </c>
      <c r="J197" s="226">
        <v>760.74</v>
      </c>
      <c r="K197" s="225">
        <f>ROUND(E197*J197,2)</f>
        <v>760.74</v>
      </c>
      <c r="L197" s="225">
        <v>15</v>
      </c>
      <c r="M197" s="225">
        <f>G197*(1+L197/100)</f>
        <v>0</v>
      </c>
      <c r="N197" s="225">
        <v>1.8600000000000001E-3</v>
      </c>
      <c r="O197" s="225">
        <f>ROUND(E197*N197,2)</f>
        <v>0</v>
      </c>
      <c r="P197" s="225">
        <v>0</v>
      </c>
      <c r="Q197" s="225">
        <f>ROUND(E197*P197,2)</f>
        <v>0</v>
      </c>
      <c r="R197" s="225"/>
      <c r="S197" s="225" t="s">
        <v>143</v>
      </c>
      <c r="T197" s="225" t="s">
        <v>144</v>
      </c>
      <c r="U197" s="225">
        <v>1.3340000000000001</v>
      </c>
      <c r="V197" s="225">
        <f>ROUND(E197*U197,2)</f>
        <v>1.33</v>
      </c>
      <c r="W197" s="225"/>
      <c r="X197" s="225" t="s">
        <v>169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170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75</v>
      </c>
      <c r="B198" s="241" t="s">
        <v>400</v>
      </c>
      <c r="C198" s="248" t="s">
        <v>401</v>
      </c>
      <c r="D198" s="242" t="s">
        <v>379</v>
      </c>
      <c r="E198" s="243">
        <v>1</v>
      </c>
      <c r="F198" s="244"/>
      <c r="G198" s="245">
        <f>ROUND(E198*F198,2)</f>
        <v>0</v>
      </c>
      <c r="H198" s="226">
        <v>95.29</v>
      </c>
      <c r="I198" s="225">
        <f>ROUND(E198*H198,2)</f>
        <v>95.29</v>
      </c>
      <c r="J198" s="226">
        <v>731.71</v>
      </c>
      <c r="K198" s="225">
        <f>ROUND(E198*J198,2)</f>
        <v>731.71</v>
      </c>
      <c r="L198" s="225">
        <v>15</v>
      </c>
      <c r="M198" s="225">
        <f>G198*(1+L198/100)</f>
        <v>0</v>
      </c>
      <c r="N198" s="225">
        <v>1.41E-3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143</v>
      </c>
      <c r="T198" s="225" t="s">
        <v>176</v>
      </c>
      <c r="U198" s="225">
        <v>1.575</v>
      </c>
      <c r="V198" s="225">
        <f>ROUND(E198*U198,2)</f>
        <v>1.58</v>
      </c>
      <c r="W198" s="225"/>
      <c r="X198" s="225" t="s">
        <v>169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170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0">
        <v>76</v>
      </c>
      <c r="B199" s="241" t="s">
        <v>402</v>
      </c>
      <c r="C199" s="248" t="s">
        <v>403</v>
      </c>
      <c r="D199" s="242" t="s">
        <v>379</v>
      </c>
      <c r="E199" s="243">
        <v>3</v>
      </c>
      <c r="F199" s="244"/>
      <c r="G199" s="245">
        <f>ROUND(E199*F199,2)</f>
        <v>0</v>
      </c>
      <c r="H199" s="226">
        <v>18.260000000000002</v>
      </c>
      <c r="I199" s="225">
        <f>ROUND(E199*H199,2)</f>
        <v>54.78</v>
      </c>
      <c r="J199" s="226">
        <v>171.74</v>
      </c>
      <c r="K199" s="225">
        <f>ROUND(E199*J199,2)</f>
        <v>515.22</v>
      </c>
      <c r="L199" s="225">
        <v>15</v>
      </c>
      <c r="M199" s="225">
        <f>G199*(1+L199/100)</f>
        <v>0</v>
      </c>
      <c r="N199" s="225">
        <v>3.0000000000000001E-5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143</v>
      </c>
      <c r="T199" s="225" t="s">
        <v>144</v>
      </c>
      <c r="U199" s="225">
        <v>0.33</v>
      </c>
      <c r="V199" s="225">
        <f>ROUND(E199*U199,2)</f>
        <v>0.99</v>
      </c>
      <c r="W199" s="225"/>
      <c r="X199" s="225" t="s">
        <v>169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170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0">
        <v>77</v>
      </c>
      <c r="B200" s="241" t="s">
        <v>404</v>
      </c>
      <c r="C200" s="248" t="s">
        <v>405</v>
      </c>
      <c r="D200" s="242" t="s">
        <v>262</v>
      </c>
      <c r="E200" s="243">
        <v>1</v>
      </c>
      <c r="F200" s="244"/>
      <c r="G200" s="245">
        <f>ROUND(E200*F200,2)</f>
        <v>0</v>
      </c>
      <c r="H200" s="226">
        <v>405.28</v>
      </c>
      <c r="I200" s="225">
        <f>ROUND(E200*H200,2)</f>
        <v>405.28</v>
      </c>
      <c r="J200" s="226">
        <v>706.72</v>
      </c>
      <c r="K200" s="225">
        <f>ROUND(E200*J200,2)</f>
        <v>706.72</v>
      </c>
      <c r="L200" s="225">
        <v>15</v>
      </c>
      <c r="M200" s="225">
        <f>G200*(1+L200/100)</f>
        <v>0</v>
      </c>
      <c r="N200" s="225">
        <v>1.82E-3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143</v>
      </c>
      <c r="T200" s="225" t="s">
        <v>144</v>
      </c>
      <c r="U200" s="225">
        <v>1.262</v>
      </c>
      <c r="V200" s="225">
        <f>ROUND(E200*U200,2)</f>
        <v>1.26</v>
      </c>
      <c r="W200" s="225"/>
      <c r="X200" s="225" t="s">
        <v>169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170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0">
        <v>78</v>
      </c>
      <c r="B201" s="241" t="s">
        <v>406</v>
      </c>
      <c r="C201" s="248" t="s">
        <v>407</v>
      </c>
      <c r="D201" s="242" t="s">
        <v>379</v>
      </c>
      <c r="E201" s="243">
        <v>1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123</v>
      </c>
      <c r="K201" s="225">
        <f>ROUND(E201*J201,2)</f>
        <v>123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6.7000000000000004E-2</v>
      </c>
      <c r="Q201" s="225">
        <f>ROUND(E201*P201,2)</f>
        <v>7.0000000000000007E-2</v>
      </c>
      <c r="R201" s="225"/>
      <c r="S201" s="225" t="s">
        <v>143</v>
      </c>
      <c r="T201" s="225" t="s">
        <v>144</v>
      </c>
      <c r="U201" s="225">
        <v>0.31</v>
      </c>
      <c r="V201" s="225">
        <f>ROUND(E201*U201,2)</f>
        <v>0.31</v>
      </c>
      <c r="W201" s="225"/>
      <c r="X201" s="225" t="s">
        <v>169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170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79</v>
      </c>
      <c r="B202" s="241" t="s">
        <v>408</v>
      </c>
      <c r="C202" s="248" t="s">
        <v>409</v>
      </c>
      <c r="D202" s="242" t="s">
        <v>379</v>
      </c>
      <c r="E202" s="243">
        <v>5</v>
      </c>
      <c r="F202" s="244"/>
      <c r="G202" s="245">
        <f>ROUND(E202*F202,2)</f>
        <v>0</v>
      </c>
      <c r="H202" s="226">
        <v>127.41</v>
      </c>
      <c r="I202" s="225">
        <f>ROUND(E202*H202,2)</f>
        <v>637.04999999999995</v>
      </c>
      <c r="J202" s="226">
        <v>116.09</v>
      </c>
      <c r="K202" s="225">
        <f>ROUND(E202*J202,2)</f>
        <v>580.45000000000005</v>
      </c>
      <c r="L202" s="225">
        <v>15</v>
      </c>
      <c r="M202" s="225">
        <f>G202*(1+L202/100)</f>
        <v>0</v>
      </c>
      <c r="N202" s="225">
        <v>1.7000000000000001E-4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143</v>
      </c>
      <c r="T202" s="225" t="s">
        <v>144</v>
      </c>
      <c r="U202" s="225">
        <v>0.22700000000000001</v>
      </c>
      <c r="V202" s="225">
        <f>ROUND(E202*U202,2)</f>
        <v>1.1399999999999999</v>
      </c>
      <c r="W202" s="225"/>
      <c r="X202" s="225" t="s">
        <v>169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170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0">
        <v>80</v>
      </c>
      <c r="B203" s="241" t="s">
        <v>410</v>
      </c>
      <c r="C203" s="248" t="s">
        <v>411</v>
      </c>
      <c r="D203" s="242" t="s">
        <v>379</v>
      </c>
      <c r="E203" s="243">
        <v>1</v>
      </c>
      <c r="F203" s="244"/>
      <c r="G203" s="245">
        <f>ROUND(E203*F203,2)</f>
        <v>0</v>
      </c>
      <c r="H203" s="226">
        <v>195.34</v>
      </c>
      <c r="I203" s="225">
        <f>ROUND(E203*H203,2)</f>
        <v>195.34</v>
      </c>
      <c r="J203" s="226">
        <v>63.66</v>
      </c>
      <c r="K203" s="225">
        <f>ROUND(E203*J203,2)</f>
        <v>63.66</v>
      </c>
      <c r="L203" s="225">
        <v>15</v>
      </c>
      <c r="M203" s="225">
        <f>G203*(1+L203/100)</f>
        <v>0</v>
      </c>
      <c r="N203" s="225">
        <v>2.4000000000000001E-4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143</v>
      </c>
      <c r="T203" s="225" t="s">
        <v>144</v>
      </c>
      <c r="U203" s="225">
        <v>0.124</v>
      </c>
      <c r="V203" s="225">
        <f>ROUND(E203*U203,2)</f>
        <v>0.12</v>
      </c>
      <c r="W203" s="225"/>
      <c r="X203" s="225" t="s">
        <v>169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170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40">
        <v>81</v>
      </c>
      <c r="B204" s="241" t="s">
        <v>412</v>
      </c>
      <c r="C204" s="248" t="s">
        <v>413</v>
      </c>
      <c r="D204" s="242" t="s">
        <v>262</v>
      </c>
      <c r="E204" s="243">
        <v>1</v>
      </c>
      <c r="F204" s="244"/>
      <c r="G204" s="245">
        <f>ROUND(E204*F204,2)</f>
        <v>0</v>
      </c>
      <c r="H204" s="226">
        <v>1788.56</v>
      </c>
      <c r="I204" s="225">
        <f>ROUND(E204*H204,2)</f>
        <v>1788.56</v>
      </c>
      <c r="J204" s="226">
        <v>236.44</v>
      </c>
      <c r="K204" s="225">
        <f>ROUND(E204*J204,2)</f>
        <v>236.44</v>
      </c>
      <c r="L204" s="225">
        <v>15</v>
      </c>
      <c r="M204" s="225">
        <f>G204*(1+L204/100)</f>
        <v>0</v>
      </c>
      <c r="N204" s="225">
        <v>1.64E-3</v>
      </c>
      <c r="O204" s="225">
        <f>ROUND(E204*N204,2)</f>
        <v>0</v>
      </c>
      <c r="P204" s="225">
        <v>0</v>
      </c>
      <c r="Q204" s="225">
        <f>ROUND(E204*P204,2)</f>
        <v>0</v>
      </c>
      <c r="R204" s="225"/>
      <c r="S204" s="225" t="s">
        <v>143</v>
      </c>
      <c r="T204" s="225" t="s">
        <v>144</v>
      </c>
      <c r="U204" s="225">
        <v>0.44500000000000001</v>
      </c>
      <c r="V204" s="225">
        <f>ROUND(E204*U204,2)</f>
        <v>0.45</v>
      </c>
      <c r="W204" s="225"/>
      <c r="X204" s="225" t="s">
        <v>169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170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40">
        <v>82</v>
      </c>
      <c r="B205" s="241" t="s">
        <v>414</v>
      </c>
      <c r="C205" s="248" t="s">
        <v>415</v>
      </c>
      <c r="D205" s="242" t="s">
        <v>262</v>
      </c>
      <c r="E205" s="243">
        <v>1</v>
      </c>
      <c r="F205" s="244"/>
      <c r="G205" s="245">
        <f>ROUND(E205*F205,2)</f>
        <v>0</v>
      </c>
      <c r="H205" s="226">
        <v>2038.95</v>
      </c>
      <c r="I205" s="225">
        <f>ROUND(E205*H205,2)</f>
        <v>2038.95</v>
      </c>
      <c r="J205" s="226">
        <v>236.05</v>
      </c>
      <c r="K205" s="225">
        <f>ROUND(E205*J205,2)</f>
        <v>236.05</v>
      </c>
      <c r="L205" s="225">
        <v>15</v>
      </c>
      <c r="M205" s="225">
        <f>G205*(1+L205/100)</f>
        <v>0</v>
      </c>
      <c r="N205" s="225">
        <v>8.4999999999999995E-4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143</v>
      </c>
      <c r="T205" s="225" t="s">
        <v>176</v>
      </c>
      <c r="U205" s="225">
        <v>0.48499999999999999</v>
      </c>
      <c r="V205" s="225">
        <f>ROUND(E205*U205,2)</f>
        <v>0.49</v>
      </c>
      <c r="W205" s="225"/>
      <c r="X205" s="225" t="s">
        <v>169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170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40">
        <v>83</v>
      </c>
      <c r="B206" s="241" t="s">
        <v>416</v>
      </c>
      <c r="C206" s="248" t="s">
        <v>417</v>
      </c>
      <c r="D206" s="242" t="s">
        <v>262</v>
      </c>
      <c r="E206" s="243">
        <v>2</v>
      </c>
      <c r="F206" s="244"/>
      <c r="G206" s="245">
        <f>ROUND(E206*F206,2)</f>
        <v>0</v>
      </c>
      <c r="H206" s="226">
        <v>6.46</v>
      </c>
      <c r="I206" s="225">
        <f>ROUND(E206*H206,2)</f>
        <v>12.92</v>
      </c>
      <c r="J206" s="226">
        <v>225.04</v>
      </c>
      <c r="K206" s="225">
        <f>ROUND(E206*J206,2)</f>
        <v>450.08</v>
      </c>
      <c r="L206" s="225">
        <v>15</v>
      </c>
      <c r="M206" s="225">
        <f>G206*(1+L206/100)</f>
        <v>0</v>
      </c>
      <c r="N206" s="225">
        <v>4.0000000000000003E-5</v>
      </c>
      <c r="O206" s="225">
        <f>ROUND(E206*N206,2)</f>
        <v>0</v>
      </c>
      <c r="P206" s="225">
        <v>0</v>
      </c>
      <c r="Q206" s="225">
        <f>ROUND(E206*P206,2)</f>
        <v>0</v>
      </c>
      <c r="R206" s="225"/>
      <c r="S206" s="225" t="s">
        <v>143</v>
      </c>
      <c r="T206" s="225" t="s">
        <v>144</v>
      </c>
      <c r="U206" s="225">
        <v>0.44500000000000001</v>
      </c>
      <c r="V206" s="225">
        <f>ROUND(E206*U206,2)</f>
        <v>0.89</v>
      </c>
      <c r="W206" s="225"/>
      <c r="X206" s="225" t="s">
        <v>169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170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84</v>
      </c>
      <c r="B207" s="241" t="s">
        <v>418</v>
      </c>
      <c r="C207" s="248" t="s">
        <v>419</v>
      </c>
      <c r="D207" s="242" t="s">
        <v>379</v>
      </c>
      <c r="E207" s="243">
        <v>3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86</v>
      </c>
      <c r="K207" s="225">
        <f>ROUND(E207*J207,2)</f>
        <v>258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1.56E-3</v>
      </c>
      <c r="Q207" s="225">
        <f>ROUND(E207*P207,2)</f>
        <v>0</v>
      </c>
      <c r="R207" s="225"/>
      <c r="S207" s="225" t="s">
        <v>143</v>
      </c>
      <c r="T207" s="225" t="s">
        <v>144</v>
      </c>
      <c r="U207" s="225">
        <v>0.217</v>
      </c>
      <c r="V207" s="225">
        <f>ROUND(E207*U207,2)</f>
        <v>0.65</v>
      </c>
      <c r="W207" s="225"/>
      <c r="X207" s="225" t="s">
        <v>169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170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40">
        <v>85</v>
      </c>
      <c r="B208" s="241" t="s">
        <v>420</v>
      </c>
      <c r="C208" s="248" t="s">
        <v>421</v>
      </c>
      <c r="D208" s="242" t="s">
        <v>262</v>
      </c>
      <c r="E208" s="243">
        <v>1</v>
      </c>
      <c r="F208" s="244"/>
      <c r="G208" s="245">
        <f>ROUND(E208*F208,2)</f>
        <v>0</v>
      </c>
      <c r="H208" s="226">
        <v>78.97</v>
      </c>
      <c r="I208" s="225">
        <f>ROUND(E208*H208,2)</f>
        <v>78.97</v>
      </c>
      <c r="J208" s="226">
        <v>313.02999999999997</v>
      </c>
      <c r="K208" s="225">
        <f>ROUND(E208*J208,2)</f>
        <v>313.02999999999997</v>
      </c>
      <c r="L208" s="225">
        <v>15</v>
      </c>
      <c r="M208" s="225">
        <f>G208*(1+L208/100)</f>
        <v>0</v>
      </c>
      <c r="N208" s="225">
        <v>1.2999999999999999E-4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143</v>
      </c>
      <c r="T208" s="225" t="s">
        <v>143</v>
      </c>
      <c r="U208" s="225">
        <v>0.624</v>
      </c>
      <c r="V208" s="225">
        <f>ROUND(E208*U208,2)</f>
        <v>0.62</v>
      </c>
      <c r="W208" s="225"/>
      <c r="X208" s="225" t="s">
        <v>169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170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40">
        <v>86</v>
      </c>
      <c r="B209" s="241" t="s">
        <v>422</v>
      </c>
      <c r="C209" s="248" t="s">
        <v>423</v>
      </c>
      <c r="D209" s="242" t="s">
        <v>262</v>
      </c>
      <c r="E209" s="243">
        <v>1</v>
      </c>
      <c r="F209" s="244"/>
      <c r="G209" s="245">
        <f>ROUND(E209*F209,2)</f>
        <v>0</v>
      </c>
      <c r="H209" s="226">
        <v>433.94</v>
      </c>
      <c r="I209" s="225">
        <f>ROUND(E209*H209,2)</f>
        <v>433.94</v>
      </c>
      <c r="J209" s="226">
        <v>126.06</v>
      </c>
      <c r="K209" s="225">
        <f>ROUND(E209*J209,2)</f>
        <v>126.06</v>
      </c>
      <c r="L209" s="225">
        <v>15</v>
      </c>
      <c r="M209" s="225">
        <f>G209*(1+L209/100)</f>
        <v>0</v>
      </c>
      <c r="N209" s="225">
        <v>2.0000000000000001E-4</v>
      </c>
      <c r="O209" s="225">
        <f>ROUND(E209*N209,2)</f>
        <v>0</v>
      </c>
      <c r="P209" s="225">
        <v>0</v>
      </c>
      <c r="Q209" s="225">
        <f>ROUND(E209*P209,2)</f>
        <v>0</v>
      </c>
      <c r="R209" s="225"/>
      <c r="S209" s="225" t="s">
        <v>143</v>
      </c>
      <c r="T209" s="225" t="s">
        <v>144</v>
      </c>
      <c r="U209" s="225">
        <v>0.246</v>
      </c>
      <c r="V209" s="225">
        <f>ROUND(E209*U209,2)</f>
        <v>0.25</v>
      </c>
      <c r="W209" s="225"/>
      <c r="X209" s="225" t="s">
        <v>169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170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0">
        <v>87</v>
      </c>
      <c r="B210" s="241" t="s">
        <v>424</v>
      </c>
      <c r="C210" s="248" t="s">
        <v>425</v>
      </c>
      <c r="D210" s="242" t="s">
        <v>262</v>
      </c>
      <c r="E210" s="243">
        <v>1</v>
      </c>
      <c r="F210" s="244"/>
      <c r="G210" s="245">
        <f>ROUND(E210*F210,2)</f>
        <v>0</v>
      </c>
      <c r="H210" s="226">
        <v>353.7</v>
      </c>
      <c r="I210" s="225">
        <f>ROUND(E210*H210,2)</f>
        <v>353.7</v>
      </c>
      <c r="J210" s="226">
        <v>128.80000000000001</v>
      </c>
      <c r="K210" s="225">
        <f>ROUND(E210*J210,2)</f>
        <v>128.80000000000001</v>
      </c>
      <c r="L210" s="225">
        <v>15</v>
      </c>
      <c r="M210" s="225">
        <f>G210*(1+L210/100)</f>
        <v>0</v>
      </c>
      <c r="N210" s="225">
        <v>2.5999999999999998E-4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143</v>
      </c>
      <c r="T210" s="225" t="s">
        <v>144</v>
      </c>
      <c r="U210" s="225">
        <v>0.246</v>
      </c>
      <c r="V210" s="225">
        <f>ROUND(E210*U210,2)</f>
        <v>0.25</v>
      </c>
      <c r="W210" s="225"/>
      <c r="X210" s="225" t="s">
        <v>169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170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0">
        <v>88</v>
      </c>
      <c r="B211" s="241" t="s">
        <v>426</v>
      </c>
      <c r="C211" s="248" t="s">
        <v>427</v>
      </c>
      <c r="D211" s="242" t="s">
        <v>262</v>
      </c>
      <c r="E211" s="243">
        <v>1</v>
      </c>
      <c r="F211" s="244"/>
      <c r="G211" s="245">
        <f>ROUND(E211*F211,2)</f>
        <v>0</v>
      </c>
      <c r="H211" s="226">
        <v>243.49</v>
      </c>
      <c r="I211" s="225">
        <f>ROUND(E211*H211,2)</f>
        <v>243.49</v>
      </c>
      <c r="J211" s="226">
        <v>124.01</v>
      </c>
      <c r="K211" s="225">
        <f>ROUND(E211*J211,2)</f>
        <v>124.01</v>
      </c>
      <c r="L211" s="225">
        <v>15</v>
      </c>
      <c r="M211" s="225">
        <f>G211*(1+L211/100)</f>
        <v>0</v>
      </c>
      <c r="N211" s="225">
        <v>2.0000000000000001E-4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143</v>
      </c>
      <c r="T211" s="225" t="s">
        <v>143</v>
      </c>
      <c r="U211" s="225">
        <v>0.246</v>
      </c>
      <c r="V211" s="225">
        <f>ROUND(E211*U211,2)</f>
        <v>0.25</v>
      </c>
      <c r="W211" s="225"/>
      <c r="X211" s="225" t="s">
        <v>169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170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34">
        <v>89</v>
      </c>
      <c r="B212" s="235" t="s">
        <v>428</v>
      </c>
      <c r="C212" s="249" t="s">
        <v>429</v>
      </c>
      <c r="D212" s="236" t="s">
        <v>175</v>
      </c>
      <c r="E212" s="237">
        <v>0.24</v>
      </c>
      <c r="F212" s="238"/>
      <c r="G212" s="239">
        <f>ROUND(E212*F212,2)</f>
        <v>0</v>
      </c>
      <c r="H212" s="226">
        <v>29.26</v>
      </c>
      <c r="I212" s="225">
        <f>ROUND(E212*H212,2)</f>
        <v>7.02</v>
      </c>
      <c r="J212" s="226">
        <v>1076.74</v>
      </c>
      <c r="K212" s="225">
        <f>ROUND(E212*J212,2)</f>
        <v>258.42</v>
      </c>
      <c r="L212" s="225">
        <v>15</v>
      </c>
      <c r="M212" s="225">
        <f>G212*(1+L212/100)</f>
        <v>0</v>
      </c>
      <c r="N212" s="225">
        <v>8.0000000000000007E-5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143</v>
      </c>
      <c r="T212" s="225" t="s">
        <v>144</v>
      </c>
      <c r="U212" s="225">
        <v>2.1</v>
      </c>
      <c r="V212" s="225">
        <f>ROUND(E212*U212,2)</f>
        <v>0.5</v>
      </c>
      <c r="W212" s="225"/>
      <c r="X212" s="225" t="s">
        <v>169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170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61" t="s">
        <v>430</v>
      </c>
      <c r="D213" s="257"/>
      <c r="E213" s="258">
        <v>0.24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172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40">
        <v>90</v>
      </c>
      <c r="B214" s="241" t="s">
        <v>431</v>
      </c>
      <c r="C214" s="248" t="s">
        <v>432</v>
      </c>
      <c r="D214" s="242" t="s">
        <v>262</v>
      </c>
      <c r="E214" s="243">
        <v>1</v>
      </c>
      <c r="F214" s="244"/>
      <c r="G214" s="245">
        <f>ROUND(E214*F214,2)</f>
        <v>0</v>
      </c>
      <c r="H214" s="226">
        <v>1073</v>
      </c>
      <c r="I214" s="225">
        <f>ROUND(E214*H214,2)</f>
        <v>1073</v>
      </c>
      <c r="J214" s="226">
        <v>0</v>
      </c>
      <c r="K214" s="225">
        <f>ROUND(E214*J214,2)</f>
        <v>0</v>
      </c>
      <c r="L214" s="225">
        <v>15</v>
      </c>
      <c r="M214" s="225">
        <f>G214*(1+L214/100)</f>
        <v>0</v>
      </c>
      <c r="N214" s="225">
        <v>1.2999999999999999E-2</v>
      </c>
      <c r="O214" s="225">
        <f>ROUND(E214*N214,2)</f>
        <v>0.01</v>
      </c>
      <c r="P214" s="225">
        <v>0</v>
      </c>
      <c r="Q214" s="225">
        <f>ROUND(E214*P214,2)</f>
        <v>0</v>
      </c>
      <c r="R214" s="225"/>
      <c r="S214" s="225" t="s">
        <v>143</v>
      </c>
      <c r="T214" s="225" t="s">
        <v>143</v>
      </c>
      <c r="U214" s="225">
        <v>0</v>
      </c>
      <c r="V214" s="225">
        <f>ROUND(E214*U214,2)</f>
        <v>0</v>
      </c>
      <c r="W214" s="225"/>
      <c r="X214" s="225" t="s">
        <v>232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433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40">
        <v>91</v>
      </c>
      <c r="B215" s="241" t="s">
        <v>434</v>
      </c>
      <c r="C215" s="248" t="s">
        <v>435</v>
      </c>
      <c r="D215" s="242" t="s">
        <v>262</v>
      </c>
      <c r="E215" s="243">
        <v>2</v>
      </c>
      <c r="F215" s="244"/>
      <c r="G215" s="245">
        <f>ROUND(E215*F215,2)</f>
        <v>0</v>
      </c>
      <c r="H215" s="226">
        <v>345</v>
      </c>
      <c r="I215" s="225">
        <f>ROUND(E215*H215,2)</f>
        <v>690</v>
      </c>
      <c r="J215" s="226">
        <v>0</v>
      </c>
      <c r="K215" s="225">
        <f>ROUND(E215*J215,2)</f>
        <v>0</v>
      </c>
      <c r="L215" s="225">
        <v>15</v>
      </c>
      <c r="M215" s="225">
        <f>G215*(1+L215/100)</f>
        <v>0</v>
      </c>
      <c r="N215" s="225">
        <v>8.9999999999999998E-4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155</v>
      </c>
      <c r="T215" s="225" t="s">
        <v>144</v>
      </c>
      <c r="U215" s="225">
        <v>0</v>
      </c>
      <c r="V215" s="225">
        <f>ROUND(E215*U215,2)</f>
        <v>0</v>
      </c>
      <c r="W215" s="225"/>
      <c r="X215" s="225" t="s">
        <v>188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189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40">
        <v>92</v>
      </c>
      <c r="B216" s="241" t="s">
        <v>436</v>
      </c>
      <c r="C216" s="248" t="s">
        <v>437</v>
      </c>
      <c r="D216" s="242" t="s">
        <v>262</v>
      </c>
      <c r="E216" s="243">
        <v>1</v>
      </c>
      <c r="F216" s="244"/>
      <c r="G216" s="245">
        <f>ROUND(E216*F216,2)</f>
        <v>0</v>
      </c>
      <c r="H216" s="226">
        <v>1192</v>
      </c>
      <c r="I216" s="225">
        <f>ROUND(E216*H216,2)</f>
        <v>1192</v>
      </c>
      <c r="J216" s="226">
        <v>0</v>
      </c>
      <c r="K216" s="225">
        <f>ROUND(E216*J216,2)</f>
        <v>0</v>
      </c>
      <c r="L216" s="225">
        <v>15</v>
      </c>
      <c r="M216" s="225">
        <f>G216*(1+L216/100)</f>
        <v>0</v>
      </c>
      <c r="N216" s="225">
        <v>1E-4</v>
      </c>
      <c r="O216" s="225">
        <f>ROUND(E216*N216,2)</f>
        <v>0</v>
      </c>
      <c r="P216" s="225">
        <v>0</v>
      </c>
      <c r="Q216" s="225">
        <f>ROUND(E216*P216,2)</f>
        <v>0</v>
      </c>
      <c r="R216" s="225"/>
      <c r="S216" s="225" t="s">
        <v>155</v>
      </c>
      <c r="T216" s="225" t="s">
        <v>144</v>
      </c>
      <c r="U216" s="225">
        <v>0</v>
      </c>
      <c r="V216" s="225">
        <f>ROUND(E216*U216,2)</f>
        <v>0</v>
      </c>
      <c r="W216" s="225"/>
      <c r="X216" s="225" t="s">
        <v>188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189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40">
        <v>93</v>
      </c>
      <c r="B217" s="241" t="s">
        <v>438</v>
      </c>
      <c r="C217" s="248" t="s">
        <v>439</v>
      </c>
      <c r="D217" s="242" t="s">
        <v>262</v>
      </c>
      <c r="E217" s="243">
        <v>1</v>
      </c>
      <c r="F217" s="244"/>
      <c r="G217" s="245">
        <f>ROUND(E217*F217,2)</f>
        <v>0</v>
      </c>
      <c r="H217" s="226">
        <v>1670</v>
      </c>
      <c r="I217" s="225">
        <f>ROUND(E217*H217,2)</f>
        <v>1670</v>
      </c>
      <c r="J217" s="226">
        <v>0</v>
      </c>
      <c r="K217" s="225">
        <f>ROUND(E217*J217,2)</f>
        <v>0</v>
      </c>
      <c r="L217" s="225">
        <v>15</v>
      </c>
      <c r="M217" s="225">
        <f>G217*(1+L217/100)</f>
        <v>0</v>
      </c>
      <c r="N217" s="225">
        <v>8.0000000000000004E-4</v>
      </c>
      <c r="O217" s="225">
        <f>ROUND(E217*N217,2)</f>
        <v>0</v>
      </c>
      <c r="P217" s="225">
        <v>0</v>
      </c>
      <c r="Q217" s="225">
        <f>ROUND(E217*P217,2)</f>
        <v>0</v>
      </c>
      <c r="R217" s="225" t="s">
        <v>187</v>
      </c>
      <c r="S217" s="225" t="s">
        <v>143</v>
      </c>
      <c r="T217" s="225" t="s">
        <v>143</v>
      </c>
      <c r="U217" s="225">
        <v>0</v>
      </c>
      <c r="V217" s="225">
        <f>ROUND(E217*U217,2)</f>
        <v>0</v>
      </c>
      <c r="W217" s="225"/>
      <c r="X217" s="225" t="s">
        <v>188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189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40">
        <v>94</v>
      </c>
      <c r="B218" s="241" t="s">
        <v>440</v>
      </c>
      <c r="C218" s="248" t="s">
        <v>441</v>
      </c>
      <c r="D218" s="242" t="s">
        <v>262</v>
      </c>
      <c r="E218" s="243">
        <v>1</v>
      </c>
      <c r="F218" s="244"/>
      <c r="G218" s="245">
        <f>ROUND(E218*F218,2)</f>
        <v>0</v>
      </c>
      <c r="H218" s="226">
        <v>3305</v>
      </c>
      <c r="I218" s="225">
        <f>ROUND(E218*H218,2)</f>
        <v>3305</v>
      </c>
      <c r="J218" s="226">
        <v>0</v>
      </c>
      <c r="K218" s="225">
        <f>ROUND(E218*J218,2)</f>
        <v>0</v>
      </c>
      <c r="L218" s="225">
        <v>15</v>
      </c>
      <c r="M218" s="225">
        <f>G218*(1+L218/100)</f>
        <v>0</v>
      </c>
      <c r="N218" s="225">
        <v>1E-3</v>
      </c>
      <c r="O218" s="225">
        <f>ROUND(E218*N218,2)</f>
        <v>0</v>
      </c>
      <c r="P218" s="225">
        <v>0</v>
      </c>
      <c r="Q218" s="225">
        <f>ROUND(E218*P218,2)</f>
        <v>0</v>
      </c>
      <c r="R218" s="225" t="s">
        <v>187</v>
      </c>
      <c r="S218" s="225" t="s">
        <v>143</v>
      </c>
      <c r="T218" s="225" t="s">
        <v>143</v>
      </c>
      <c r="U218" s="225">
        <v>0</v>
      </c>
      <c r="V218" s="225">
        <f>ROUND(E218*U218,2)</f>
        <v>0</v>
      </c>
      <c r="W218" s="225"/>
      <c r="X218" s="225" t="s">
        <v>188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189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40">
        <v>95</v>
      </c>
      <c r="B219" s="241" t="s">
        <v>442</v>
      </c>
      <c r="C219" s="248" t="s">
        <v>443</v>
      </c>
      <c r="D219" s="242" t="s">
        <v>262</v>
      </c>
      <c r="E219" s="243">
        <v>1</v>
      </c>
      <c r="F219" s="244"/>
      <c r="G219" s="245">
        <f>ROUND(E219*F219,2)</f>
        <v>0</v>
      </c>
      <c r="H219" s="226">
        <v>529</v>
      </c>
      <c r="I219" s="225">
        <f>ROUND(E219*H219,2)</f>
        <v>529</v>
      </c>
      <c r="J219" s="226">
        <v>0</v>
      </c>
      <c r="K219" s="225">
        <f>ROUND(E219*J219,2)</f>
        <v>0</v>
      </c>
      <c r="L219" s="225">
        <v>15</v>
      </c>
      <c r="M219" s="225">
        <f>G219*(1+L219/100)</f>
        <v>0</v>
      </c>
      <c r="N219" s="225">
        <v>0</v>
      </c>
      <c r="O219" s="225">
        <f>ROUND(E219*N219,2)</f>
        <v>0</v>
      </c>
      <c r="P219" s="225">
        <v>0</v>
      </c>
      <c r="Q219" s="225">
        <f>ROUND(E219*P219,2)</f>
        <v>0</v>
      </c>
      <c r="R219" s="225" t="s">
        <v>187</v>
      </c>
      <c r="S219" s="225" t="s">
        <v>143</v>
      </c>
      <c r="T219" s="225" t="s">
        <v>143</v>
      </c>
      <c r="U219" s="225">
        <v>0</v>
      </c>
      <c r="V219" s="225">
        <f>ROUND(E219*U219,2)</f>
        <v>0</v>
      </c>
      <c r="W219" s="225"/>
      <c r="X219" s="225" t="s">
        <v>188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189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40">
        <v>96</v>
      </c>
      <c r="B220" s="241" t="s">
        <v>444</v>
      </c>
      <c r="C220" s="248" t="s">
        <v>445</v>
      </c>
      <c r="D220" s="242" t="s">
        <v>262</v>
      </c>
      <c r="E220" s="243">
        <v>1</v>
      </c>
      <c r="F220" s="244"/>
      <c r="G220" s="245">
        <f>ROUND(E220*F220,2)</f>
        <v>0</v>
      </c>
      <c r="H220" s="226">
        <v>480</v>
      </c>
      <c r="I220" s="225">
        <f>ROUND(E220*H220,2)</f>
        <v>480</v>
      </c>
      <c r="J220" s="226">
        <v>0</v>
      </c>
      <c r="K220" s="225">
        <f>ROUND(E220*J220,2)</f>
        <v>0</v>
      </c>
      <c r="L220" s="225">
        <v>15</v>
      </c>
      <c r="M220" s="225">
        <f>G220*(1+L220/100)</f>
        <v>0</v>
      </c>
      <c r="N220" s="225">
        <v>2E-3</v>
      </c>
      <c r="O220" s="225">
        <f>ROUND(E220*N220,2)</f>
        <v>0</v>
      </c>
      <c r="P220" s="225">
        <v>0</v>
      </c>
      <c r="Q220" s="225">
        <f>ROUND(E220*P220,2)</f>
        <v>0</v>
      </c>
      <c r="R220" s="225"/>
      <c r="S220" s="225" t="s">
        <v>155</v>
      </c>
      <c r="T220" s="225" t="s">
        <v>144</v>
      </c>
      <c r="U220" s="225">
        <v>0</v>
      </c>
      <c r="V220" s="225">
        <f>ROUND(E220*U220,2)</f>
        <v>0</v>
      </c>
      <c r="W220" s="225"/>
      <c r="X220" s="225" t="s">
        <v>188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189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40">
        <v>97</v>
      </c>
      <c r="B221" s="241" t="s">
        <v>446</v>
      </c>
      <c r="C221" s="248" t="s">
        <v>447</v>
      </c>
      <c r="D221" s="242" t="s">
        <v>448</v>
      </c>
      <c r="E221" s="243">
        <v>1</v>
      </c>
      <c r="F221" s="244"/>
      <c r="G221" s="245">
        <f>ROUND(E221*F221,2)</f>
        <v>0</v>
      </c>
      <c r="H221" s="226">
        <v>352.5</v>
      </c>
      <c r="I221" s="225">
        <f>ROUND(E221*H221,2)</f>
        <v>352.5</v>
      </c>
      <c r="J221" s="226">
        <v>0</v>
      </c>
      <c r="K221" s="225">
        <f>ROUND(E221*J221,2)</f>
        <v>0</v>
      </c>
      <c r="L221" s="225">
        <v>15</v>
      </c>
      <c r="M221" s="225">
        <f>G221*(1+L221/100)</f>
        <v>0</v>
      </c>
      <c r="N221" s="225">
        <v>0.01</v>
      </c>
      <c r="O221" s="225">
        <f>ROUND(E221*N221,2)</f>
        <v>0.01</v>
      </c>
      <c r="P221" s="225">
        <v>0</v>
      </c>
      <c r="Q221" s="225">
        <f>ROUND(E221*P221,2)</f>
        <v>0</v>
      </c>
      <c r="R221" s="225" t="s">
        <v>187</v>
      </c>
      <c r="S221" s="225" t="s">
        <v>143</v>
      </c>
      <c r="T221" s="225" t="s">
        <v>144</v>
      </c>
      <c r="U221" s="225">
        <v>0</v>
      </c>
      <c r="V221" s="225">
        <f>ROUND(E221*U221,2)</f>
        <v>0</v>
      </c>
      <c r="W221" s="225"/>
      <c r="X221" s="225" t="s">
        <v>188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189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40">
        <v>98</v>
      </c>
      <c r="B222" s="241" t="s">
        <v>449</v>
      </c>
      <c r="C222" s="248" t="s">
        <v>450</v>
      </c>
      <c r="D222" s="242" t="s">
        <v>379</v>
      </c>
      <c r="E222" s="243">
        <v>1</v>
      </c>
      <c r="F222" s="244"/>
      <c r="G222" s="245">
        <f>ROUND(E222*F222,2)</f>
        <v>0</v>
      </c>
      <c r="H222" s="226">
        <v>0</v>
      </c>
      <c r="I222" s="225">
        <f>ROUND(E222*H222,2)</f>
        <v>0</v>
      </c>
      <c r="J222" s="226">
        <v>233.5</v>
      </c>
      <c r="K222" s="225">
        <f>ROUND(E222*J222,2)</f>
        <v>233.5</v>
      </c>
      <c r="L222" s="225">
        <v>15</v>
      </c>
      <c r="M222" s="225">
        <f>G222*(1+L222/100)</f>
        <v>0</v>
      </c>
      <c r="N222" s="225">
        <v>0</v>
      </c>
      <c r="O222" s="225">
        <f>ROUND(E222*N222,2)</f>
        <v>0</v>
      </c>
      <c r="P222" s="225">
        <v>1.933E-2</v>
      </c>
      <c r="Q222" s="225">
        <f>ROUND(E222*P222,2)</f>
        <v>0.02</v>
      </c>
      <c r="R222" s="225"/>
      <c r="S222" s="225" t="s">
        <v>143</v>
      </c>
      <c r="T222" s="225" t="s">
        <v>144</v>
      </c>
      <c r="U222" s="225">
        <v>0</v>
      </c>
      <c r="V222" s="225">
        <f>ROUND(E222*U222,2)</f>
        <v>0</v>
      </c>
      <c r="W222" s="225"/>
      <c r="X222" s="225" t="s">
        <v>232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233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40">
        <v>99</v>
      </c>
      <c r="B223" s="241" t="s">
        <v>451</v>
      </c>
      <c r="C223" s="248" t="s">
        <v>452</v>
      </c>
      <c r="D223" s="242" t="s">
        <v>379</v>
      </c>
      <c r="E223" s="243">
        <v>1</v>
      </c>
      <c r="F223" s="244"/>
      <c r="G223" s="245">
        <f>ROUND(E223*F223,2)</f>
        <v>0</v>
      </c>
      <c r="H223" s="226">
        <v>0</v>
      </c>
      <c r="I223" s="225">
        <f>ROUND(E223*H223,2)</f>
        <v>0</v>
      </c>
      <c r="J223" s="226">
        <v>151.5</v>
      </c>
      <c r="K223" s="225">
        <f>ROUND(E223*J223,2)</f>
        <v>151.5</v>
      </c>
      <c r="L223" s="225">
        <v>15</v>
      </c>
      <c r="M223" s="225">
        <f>G223*(1+L223/100)</f>
        <v>0</v>
      </c>
      <c r="N223" s="225">
        <v>0</v>
      </c>
      <c r="O223" s="225">
        <f>ROUND(E223*N223,2)</f>
        <v>0</v>
      </c>
      <c r="P223" s="225">
        <v>1.9460000000000002E-2</v>
      </c>
      <c r="Q223" s="225">
        <f>ROUND(E223*P223,2)</f>
        <v>0.02</v>
      </c>
      <c r="R223" s="225"/>
      <c r="S223" s="225" t="s">
        <v>143</v>
      </c>
      <c r="T223" s="225" t="s">
        <v>143</v>
      </c>
      <c r="U223" s="225">
        <v>0</v>
      </c>
      <c r="V223" s="225">
        <f>ROUND(E223*U223,2)</f>
        <v>0</v>
      </c>
      <c r="W223" s="225"/>
      <c r="X223" s="225" t="s">
        <v>232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233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40">
        <v>100</v>
      </c>
      <c r="B224" s="241" t="s">
        <v>453</v>
      </c>
      <c r="C224" s="248" t="s">
        <v>454</v>
      </c>
      <c r="D224" s="242" t="s">
        <v>379</v>
      </c>
      <c r="E224" s="243">
        <v>1</v>
      </c>
      <c r="F224" s="244"/>
      <c r="G224" s="245">
        <f>ROUND(E224*F224,2)</f>
        <v>0</v>
      </c>
      <c r="H224" s="226">
        <v>0</v>
      </c>
      <c r="I224" s="225">
        <f>ROUND(E224*H224,2)</f>
        <v>0</v>
      </c>
      <c r="J224" s="226">
        <v>280</v>
      </c>
      <c r="K224" s="225">
        <f>ROUND(E224*J224,2)</f>
        <v>280</v>
      </c>
      <c r="L224" s="225">
        <v>15</v>
      </c>
      <c r="M224" s="225">
        <f>G224*(1+L224/100)</f>
        <v>0</v>
      </c>
      <c r="N224" s="225">
        <v>0</v>
      </c>
      <c r="O224" s="225">
        <f>ROUND(E224*N224,2)</f>
        <v>0</v>
      </c>
      <c r="P224" s="225">
        <v>3.2899999999999999E-2</v>
      </c>
      <c r="Q224" s="225">
        <f>ROUND(E224*P224,2)</f>
        <v>0.03</v>
      </c>
      <c r="R224" s="225"/>
      <c r="S224" s="225" t="s">
        <v>143</v>
      </c>
      <c r="T224" s="225" t="s">
        <v>144</v>
      </c>
      <c r="U224" s="225">
        <v>0</v>
      </c>
      <c r="V224" s="225">
        <f>ROUND(E224*U224,2)</f>
        <v>0</v>
      </c>
      <c r="W224" s="225"/>
      <c r="X224" s="225" t="s">
        <v>232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233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40">
        <v>101</v>
      </c>
      <c r="B225" s="241" t="s">
        <v>455</v>
      </c>
      <c r="C225" s="248" t="s">
        <v>456</v>
      </c>
      <c r="D225" s="242" t="s">
        <v>0</v>
      </c>
      <c r="E225" s="243">
        <v>325.7944</v>
      </c>
      <c r="F225" s="244"/>
      <c r="G225" s="245">
        <f>ROUND(E225*F225,2)</f>
        <v>0</v>
      </c>
      <c r="H225" s="226">
        <v>0</v>
      </c>
      <c r="I225" s="225">
        <f>ROUND(E225*H225,2)</f>
        <v>0</v>
      </c>
      <c r="J225" s="226">
        <v>0.32</v>
      </c>
      <c r="K225" s="225">
        <f>ROUND(E225*J225,2)</f>
        <v>104.25</v>
      </c>
      <c r="L225" s="225">
        <v>15</v>
      </c>
      <c r="M225" s="225">
        <f>G225*(1+L225/100)</f>
        <v>0</v>
      </c>
      <c r="N225" s="225">
        <v>0</v>
      </c>
      <c r="O225" s="225">
        <f>ROUND(E225*N225,2)</f>
        <v>0</v>
      </c>
      <c r="P225" s="225">
        <v>0</v>
      </c>
      <c r="Q225" s="225">
        <f>ROUND(E225*P225,2)</f>
        <v>0</v>
      </c>
      <c r="R225" s="225"/>
      <c r="S225" s="225" t="s">
        <v>143</v>
      </c>
      <c r="T225" s="225" t="s">
        <v>144</v>
      </c>
      <c r="U225" s="225">
        <v>0</v>
      </c>
      <c r="V225" s="225">
        <f>ROUND(E225*U225,2)</f>
        <v>0</v>
      </c>
      <c r="W225" s="225"/>
      <c r="X225" s="225" t="s">
        <v>318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319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x14ac:dyDescent="0.25">
      <c r="A226" s="228" t="s">
        <v>138</v>
      </c>
      <c r="B226" s="229" t="s">
        <v>84</v>
      </c>
      <c r="C226" s="247" t="s">
        <v>85</v>
      </c>
      <c r="D226" s="230"/>
      <c r="E226" s="231"/>
      <c r="F226" s="232"/>
      <c r="G226" s="233">
        <f>SUMIF(AG227:AG235,"&lt;&gt;NOR",G227:G235)</f>
        <v>0</v>
      </c>
      <c r="H226" s="227"/>
      <c r="I226" s="227">
        <f>SUM(I227:I235)</f>
        <v>1025.55</v>
      </c>
      <c r="J226" s="227"/>
      <c r="K226" s="227">
        <f>SUM(K227:K235)</f>
        <v>1368.81</v>
      </c>
      <c r="L226" s="227"/>
      <c r="M226" s="227">
        <f>SUM(M227:M235)</f>
        <v>0</v>
      </c>
      <c r="N226" s="227"/>
      <c r="O226" s="227">
        <f>SUM(O227:O235)</f>
        <v>0</v>
      </c>
      <c r="P226" s="227"/>
      <c r="Q226" s="227">
        <f>SUM(Q227:Q235)</f>
        <v>0.01</v>
      </c>
      <c r="R226" s="227"/>
      <c r="S226" s="227"/>
      <c r="T226" s="227"/>
      <c r="U226" s="227"/>
      <c r="V226" s="227">
        <f>SUM(V227:V235)</f>
        <v>2.94</v>
      </c>
      <c r="W226" s="227"/>
      <c r="X226" s="227"/>
      <c r="AG226" t="s">
        <v>139</v>
      </c>
    </row>
    <row r="227" spans="1:60" ht="20.399999999999999" outlineLevel="1" x14ac:dyDescent="0.25">
      <c r="A227" s="240">
        <v>102</v>
      </c>
      <c r="B227" s="241" t="s">
        <v>457</v>
      </c>
      <c r="C227" s="248" t="s">
        <v>458</v>
      </c>
      <c r="D227" s="242" t="s">
        <v>262</v>
      </c>
      <c r="E227" s="243">
        <v>1</v>
      </c>
      <c r="F227" s="244"/>
      <c r="G227" s="245">
        <f>ROUND(E227*F227,2)</f>
        <v>0</v>
      </c>
      <c r="H227" s="226">
        <v>132.55000000000001</v>
      </c>
      <c r="I227" s="225">
        <f>ROUND(E227*H227,2)</f>
        <v>132.55000000000001</v>
      </c>
      <c r="J227" s="226">
        <v>159.44999999999999</v>
      </c>
      <c r="K227" s="225">
        <f>ROUND(E227*J227,2)</f>
        <v>159.44999999999999</v>
      </c>
      <c r="L227" s="225">
        <v>15</v>
      </c>
      <c r="M227" s="225">
        <f>G227*(1+L227/100)</f>
        <v>0</v>
      </c>
      <c r="N227" s="225">
        <v>7.2999999999999996E-4</v>
      </c>
      <c r="O227" s="225">
        <f>ROUND(E227*N227,2)</f>
        <v>0</v>
      </c>
      <c r="P227" s="225">
        <v>0</v>
      </c>
      <c r="Q227" s="225">
        <f>ROUND(E227*P227,2)</f>
        <v>0</v>
      </c>
      <c r="R227" s="225"/>
      <c r="S227" s="225" t="s">
        <v>143</v>
      </c>
      <c r="T227" s="225" t="s">
        <v>144</v>
      </c>
      <c r="U227" s="225">
        <v>0.33</v>
      </c>
      <c r="V227" s="225">
        <f>ROUND(E227*U227,2)</f>
        <v>0.33</v>
      </c>
      <c r="W227" s="225"/>
      <c r="X227" s="225" t="s">
        <v>169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170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40">
        <v>103</v>
      </c>
      <c r="B228" s="241" t="s">
        <v>459</v>
      </c>
      <c r="C228" s="248" t="s">
        <v>460</v>
      </c>
      <c r="D228" s="242" t="s">
        <v>286</v>
      </c>
      <c r="E228" s="243">
        <v>0.5</v>
      </c>
      <c r="F228" s="244"/>
      <c r="G228" s="245">
        <f>ROUND(E228*F228,2)</f>
        <v>0</v>
      </c>
      <c r="H228" s="226">
        <v>0</v>
      </c>
      <c r="I228" s="225">
        <f>ROUND(E228*H228,2)</f>
        <v>0</v>
      </c>
      <c r="J228" s="226">
        <v>161</v>
      </c>
      <c r="K228" s="225">
        <f>ROUND(E228*J228,2)</f>
        <v>80.5</v>
      </c>
      <c r="L228" s="225">
        <v>15</v>
      </c>
      <c r="M228" s="225">
        <f>G228*(1+L228/100)</f>
        <v>0</v>
      </c>
      <c r="N228" s="225">
        <v>0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143</v>
      </c>
      <c r="T228" s="225" t="s">
        <v>144</v>
      </c>
      <c r="U228" s="225">
        <v>0.35</v>
      </c>
      <c r="V228" s="225">
        <f>ROUND(E228*U228,2)</f>
        <v>0.18</v>
      </c>
      <c r="W228" s="225"/>
      <c r="X228" s="225" t="s">
        <v>169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170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40">
        <v>104</v>
      </c>
      <c r="B229" s="241" t="s">
        <v>461</v>
      </c>
      <c r="C229" s="248" t="s">
        <v>462</v>
      </c>
      <c r="D229" s="242" t="s">
        <v>262</v>
      </c>
      <c r="E229" s="243">
        <v>2</v>
      </c>
      <c r="F229" s="244"/>
      <c r="G229" s="245">
        <f>ROUND(E229*F229,2)</f>
        <v>0</v>
      </c>
      <c r="H229" s="226">
        <v>0</v>
      </c>
      <c r="I229" s="225">
        <f>ROUND(E229*H229,2)</f>
        <v>0</v>
      </c>
      <c r="J229" s="226">
        <v>344.5</v>
      </c>
      <c r="K229" s="225">
        <f>ROUND(E229*J229,2)</f>
        <v>689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143</v>
      </c>
      <c r="T229" s="225" t="s">
        <v>144</v>
      </c>
      <c r="U229" s="225">
        <v>0.75</v>
      </c>
      <c r="V229" s="225">
        <f>ROUND(E229*U229,2)</f>
        <v>1.5</v>
      </c>
      <c r="W229" s="225"/>
      <c r="X229" s="225" t="s">
        <v>169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170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ht="20.399999999999999" outlineLevel="1" x14ac:dyDescent="0.25">
      <c r="A230" s="240">
        <v>105</v>
      </c>
      <c r="B230" s="241" t="s">
        <v>463</v>
      </c>
      <c r="C230" s="248" t="s">
        <v>464</v>
      </c>
      <c r="D230" s="242" t="s">
        <v>262</v>
      </c>
      <c r="E230" s="243">
        <v>1</v>
      </c>
      <c r="F230" s="244"/>
      <c r="G230" s="245">
        <f>ROUND(E230*F230,2)</f>
        <v>0</v>
      </c>
      <c r="H230" s="226">
        <v>0</v>
      </c>
      <c r="I230" s="225">
        <f>ROUND(E230*H230,2)</f>
        <v>0</v>
      </c>
      <c r="J230" s="226">
        <v>230</v>
      </c>
      <c r="K230" s="225">
        <f>ROUND(E230*J230,2)</f>
        <v>230</v>
      </c>
      <c r="L230" s="225">
        <v>15</v>
      </c>
      <c r="M230" s="225">
        <f>G230*(1+L230/100)</f>
        <v>0</v>
      </c>
      <c r="N230" s="225">
        <v>0</v>
      </c>
      <c r="O230" s="225">
        <f>ROUND(E230*N230,2)</f>
        <v>0</v>
      </c>
      <c r="P230" s="225">
        <v>0</v>
      </c>
      <c r="Q230" s="225">
        <f>ROUND(E230*P230,2)</f>
        <v>0</v>
      </c>
      <c r="R230" s="225"/>
      <c r="S230" s="225" t="s">
        <v>143</v>
      </c>
      <c r="T230" s="225" t="s">
        <v>144</v>
      </c>
      <c r="U230" s="225">
        <v>0.5</v>
      </c>
      <c r="V230" s="225">
        <f>ROUND(E230*U230,2)</f>
        <v>0.5</v>
      </c>
      <c r="W230" s="225"/>
      <c r="X230" s="225" t="s">
        <v>169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170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0.399999999999999" outlineLevel="1" x14ac:dyDescent="0.25">
      <c r="A231" s="240">
        <v>106</v>
      </c>
      <c r="B231" s="241" t="s">
        <v>465</v>
      </c>
      <c r="C231" s="248" t="s">
        <v>466</v>
      </c>
      <c r="D231" s="242" t="s">
        <v>262</v>
      </c>
      <c r="E231" s="243">
        <v>1</v>
      </c>
      <c r="F231" s="244"/>
      <c r="G231" s="245">
        <f>ROUND(E231*F231,2)</f>
        <v>0</v>
      </c>
      <c r="H231" s="226">
        <v>0</v>
      </c>
      <c r="I231" s="225">
        <f>ROUND(E231*H231,2)</f>
        <v>0</v>
      </c>
      <c r="J231" s="226">
        <v>197</v>
      </c>
      <c r="K231" s="225">
        <f>ROUND(E231*J231,2)</f>
        <v>197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1.489E-2</v>
      </c>
      <c r="Q231" s="225">
        <f>ROUND(E231*P231,2)</f>
        <v>0.01</v>
      </c>
      <c r="R231" s="225"/>
      <c r="S231" s="225" t="s">
        <v>143</v>
      </c>
      <c r="T231" s="225" t="s">
        <v>144</v>
      </c>
      <c r="U231" s="225">
        <v>0.42899999999999999</v>
      </c>
      <c r="V231" s="225">
        <f>ROUND(E231*U231,2)</f>
        <v>0.43</v>
      </c>
      <c r="W231" s="225"/>
      <c r="X231" s="225" t="s">
        <v>169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170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40">
        <v>107</v>
      </c>
      <c r="B232" s="241" t="s">
        <v>467</v>
      </c>
      <c r="C232" s="248" t="s">
        <v>468</v>
      </c>
      <c r="D232" s="242" t="s">
        <v>286</v>
      </c>
      <c r="E232" s="243">
        <v>0.5</v>
      </c>
      <c r="F232" s="244"/>
      <c r="G232" s="245">
        <f>ROUND(E232*F232,2)</f>
        <v>0</v>
      </c>
      <c r="H232" s="226">
        <v>142</v>
      </c>
      <c r="I232" s="225">
        <f>ROUND(E232*H232,2)</f>
        <v>71</v>
      </c>
      <c r="J232" s="226">
        <v>0</v>
      </c>
      <c r="K232" s="225">
        <f>ROUND(E232*J232,2)</f>
        <v>0</v>
      </c>
      <c r="L232" s="225">
        <v>15</v>
      </c>
      <c r="M232" s="225">
        <f>G232*(1+L232/100)</f>
        <v>0</v>
      </c>
      <c r="N232" s="225">
        <v>4.8000000000000001E-4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155</v>
      </c>
      <c r="T232" s="225" t="s">
        <v>144</v>
      </c>
      <c r="U232" s="225">
        <v>0</v>
      </c>
      <c r="V232" s="225">
        <f>ROUND(E232*U232,2)</f>
        <v>0</v>
      </c>
      <c r="W232" s="225"/>
      <c r="X232" s="225" t="s">
        <v>188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189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ht="20.399999999999999" outlineLevel="1" x14ac:dyDescent="0.25">
      <c r="A233" s="240">
        <v>108</v>
      </c>
      <c r="B233" s="241" t="s">
        <v>469</v>
      </c>
      <c r="C233" s="248" t="s">
        <v>470</v>
      </c>
      <c r="D233" s="242" t="s">
        <v>262</v>
      </c>
      <c r="E233" s="243">
        <v>1</v>
      </c>
      <c r="F233" s="244"/>
      <c r="G233" s="245">
        <f>ROUND(E233*F233,2)</f>
        <v>0</v>
      </c>
      <c r="H233" s="226">
        <v>544</v>
      </c>
      <c r="I233" s="225">
        <f>ROUND(E233*H233,2)</f>
        <v>544</v>
      </c>
      <c r="J233" s="226">
        <v>0</v>
      </c>
      <c r="K233" s="225">
        <f>ROUND(E233*J233,2)</f>
        <v>0</v>
      </c>
      <c r="L233" s="225">
        <v>15</v>
      </c>
      <c r="M233" s="225">
        <f>G233*(1+L233/100)</f>
        <v>0</v>
      </c>
      <c r="N233" s="225">
        <v>5.9000000000000003E-4</v>
      </c>
      <c r="O233" s="225">
        <f>ROUND(E233*N233,2)</f>
        <v>0</v>
      </c>
      <c r="P233" s="225">
        <v>0</v>
      </c>
      <c r="Q233" s="225">
        <f>ROUND(E233*P233,2)</f>
        <v>0</v>
      </c>
      <c r="R233" s="225" t="s">
        <v>187</v>
      </c>
      <c r="S233" s="225" t="s">
        <v>143</v>
      </c>
      <c r="T233" s="225" t="s">
        <v>144</v>
      </c>
      <c r="U233" s="225">
        <v>0</v>
      </c>
      <c r="V233" s="225">
        <f>ROUND(E233*U233,2)</f>
        <v>0</v>
      </c>
      <c r="W233" s="225"/>
      <c r="X233" s="225" t="s">
        <v>188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189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0">
        <v>109</v>
      </c>
      <c r="B234" s="241" t="s">
        <v>471</v>
      </c>
      <c r="C234" s="248" t="s">
        <v>472</v>
      </c>
      <c r="D234" s="242" t="s">
        <v>262</v>
      </c>
      <c r="E234" s="243">
        <v>2</v>
      </c>
      <c r="F234" s="244"/>
      <c r="G234" s="245">
        <f>ROUND(E234*F234,2)</f>
        <v>0</v>
      </c>
      <c r="H234" s="226">
        <v>139</v>
      </c>
      <c r="I234" s="225">
        <f>ROUND(E234*H234,2)</f>
        <v>278</v>
      </c>
      <c r="J234" s="226">
        <v>0</v>
      </c>
      <c r="K234" s="225">
        <f>ROUND(E234*J234,2)</f>
        <v>0</v>
      </c>
      <c r="L234" s="225">
        <v>15</v>
      </c>
      <c r="M234" s="225">
        <f>G234*(1+L234/100)</f>
        <v>0</v>
      </c>
      <c r="N234" s="225">
        <v>8.0000000000000007E-5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155</v>
      </c>
      <c r="T234" s="225" t="s">
        <v>144</v>
      </c>
      <c r="U234" s="225">
        <v>0</v>
      </c>
      <c r="V234" s="225">
        <f>ROUND(E234*U234,2)</f>
        <v>0</v>
      </c>
      <c r="W234" s="225"/>
      <c r="X234" s="225" t="s">
        <v>188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189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40">
        <v>110</v>
      </c>
      <c r="B235" s="241" t="s">
        <v>473</v>
      </c>
      <c r="C235" s="248" t="s">
        <v>474</v>
      </c>
      <c r="D235" s="242" t="s">
        <v>0</v>
      </c>
      <c r="E235" s="243">
        <v>23.815000000000001</v>
      </c>
      <c r="F235" s="244"/>
      <c r="G235" s="245">
        <f>ROUND(E235*F235,2)</f>
        <v>0</v>
      </c>
      <c r="H235" s="226">
        <v>0</v>
      </c>
      <c r="I235" s="225">
        <f>ROUND(E235*H235,2)</f>
        <v>0</v>
      </c>
      <c r="J235" s="226">
        <v>0.54</v>
      </c>
      <c r="K235" s="225">
        <f>ROUND(E235*J235,2)</f>
        <v>12.86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0</v>
      </c>
      <c r="Q235" s="225">
        <f>ROUND(E235*P235,2)</f>
        <v>0</v>
      </c>
      <c r="R235" s="225"/>
      <c r="S235" s="225" t="s">
        <v>143</v>
      </c>
      <c r="T235" s="225" t="s">
        <v>144</v>
      </c>
      <c r="U235" s="225">
        <v>0</v>
      </c>
      <c r="V235" s="225">
        <f>ROUND(E235*U235,2)</f>
        <v>0</v>
      </c>
      <c r="W235" s="225"/>
      <c r="X235" s="225" t="s">
        <v>318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319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x14ac:dyDescent="0.25">
      <c r="A236" s="228" t="s">
        <v>138</v>
      </c>
      <c r="B236" s="229" t="s">
        <v>86</v>
      </c>
      <c r="C236" s="247" t="s">
        <v>87</v>
      </c>
      <c r="D236" s="230"/>
      <c r="E236" s="231"/>
      <c r="F236" s="232"/>
      <c r="G236" s="233">
        <f>SUMIF(AG237:AG238,"&lt;&gt;NOR",G237:G238)</f>
        <v>0</v>
      </c>
      <c r="H236" s="227"/>
      <c r="I236" s="227">
        <f>SUM(I237:I238)</f>
        <v>1004.75</v>
      </c>
      <c r="J236" s="227"/>
      <c r="K236" s="227">
        <f>SUM(K237:K238)</f>
        <v>829.25</v>
      </c>
      <c r="L236" s="227"/>
      <c r="M236" s="227">
        <f>SUM(M237:M238)</f>
        <v>0</v>
      </c>
      <c r="N236" s="227"/>
      <c r="O236" s="227">
        <f>SUM(O237:O238)</f>
        <v>0</v>
      </c>
      <c r="P236" s="227"/>
      <c r="Q236" s="227">
        <f>SUM(Q237:Q238)</f>
        <v>0</v>
      </c>
      <c r="R236" s="227"/>
      <c r="S236" s="227"/>
      <c r="T236" s="227"/>
      <c r="U236" s="227"/>
      <c r="V236" s="227">
        <f>SUM(V237:V238)</f>
        <v>0.85</v>
      </c>
      <c r="W236" s="227"/>
      <c r="X236" s="227"/>
      <c r="AG236" t="s">
        <v>139</v>
      </c>
    </row>
    <row r="237" spans="1:60" ht="20.399999999999999" outlineLevel="1" x14ac:dyDescent="0.25">
      <c r="A237" s="240">
        <v>111</v>
      </c>
      <c r="B237" s="241" t="s">
        <v>475</v>
      </c>
      <c r="C237" s="248" t="s">
        <v>476</v>
      </c>
      <c r="D237" s="242" t="s">
        <v>286</v>
      </c>
      <c r="E237" s="243">
        <v>1</v>
      </c>
      <c r="F237" s="244"/>
      <c r="G237" s="245">
        <f>ROUND(E237*F237,2)</f>
        <v>0</v>
      </c>
      <c r="H237" s="226">
        <v>292.55</v>
      </c>
      <c r="I237" s="225">
        <f>ROUND(E237*H237,2)</f>
        <v>292.55</v>
      </c>
      <c r="J237" s="226">
        <v>241.45</v>
      </c>
      <c r="K237" s="225">
        <f>ROUND(E237*J237,2)</f>
        <v>241.45</v>
      </c>
      <c r="L237" s="225">
        <v>15</v>
      </c>
      <c r="M237" s="225">
        <f>G237*(1+L237/100)</f>
        <v>0</v>
      </c>
      <c r="N237" s="225">
        <v>6.4999999999999997E-4</v>
      </c>
      <c r="O237" s="225">
        <f>ROUND(E237*N237,2)</f>
        <v>0</v>
      </c>
      <c r="P237" s="225">
        <v>0</v>
      </c>
      <c r="Q237" s="225">
        <f>ROUND(E237*P237,2)</f>
        <v>0</v>
      </c>
      <c r="R237" s="225"/>
      <c r="S237" s="225" t="s">
        <v>143</v>
      </c>
      <c r="T237" s="225" t="s">
        <v>144</v>
      </c>
      <c r="U237" s="225">
        <v>0.2848</v>
      </c>
      <c r="V237" s="225">
        <f>ROUND(E237*U237,2)</f>
        <v>0.28000000000000003</v>
      </c>
      <c r="W237" s="225"/>
      <c r="X237" s="225" t="s">
        <v>169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170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0">
        <v>112</v>
      </c>
      <c r="B238" s="241" t="s">
        <v>477</v>
      </c>
      <c r="C238" s="248" t="s">
        <v>478</v>
      </c>
      <c r="D238" s="242" t="s">
        <v>371</v>
      </c>
      <c r="E238" s="243">
        <v>2</v>
      </c>
      <c r="F238" s="244"/>
      <c r="G238" s="245">
        <f>ROUND(E238*F238,2)</f>
        <v>0</v>
      </c>
      <c r="H238" s="226">
        <v>356.1</v>
      </c>
      <c r="I238" s="225">
        <f>ROUND(E238*H238,2)</f>
        <v>712.2</v>
      </c>
      <c r="J238" s="226">
        <v>293.89999999999998</v>
      </c>
      <c r="K238" s="225">
        <f>ROUND(E238*J238,2)</f>
        <v>587.79999999999995</v>
      </c>
      <c r="L238" s="225">
        <v>15</v>
      </c>
      <c r="M238" s="225">
        <f>G238*(1+L238/100)</f>
        <v>0</v>
      </c>
      <c r="N238" s="225">
        <v>6.4999999999999997E-4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155</v>
      </c>
      <c r="T238" s="225" t="s">
        <v>144</v>
      </c>
      <c r="U238" s="225">
        <v>0.2848</v>
      </c>
      <c r="V238" s="225">
        <f>ROUND(E238*U238,2)</f>
        <v>0.56999999999999995</v>
      </c>
      <c r="W238" s="225"/>
      <c r="X238" s="225" t="s">
        <v>169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170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x14ac:dyDescent="0.25">
      <c r="A239" s="228" t="s">
        <v>138</v>
      </c>
      <c r="B239" s="229" t="s">
        <v>88</v>
      </c>
      <c r="C239" s="247" t="s">
        <v>89</v>
      </c>
      <c r="D239" s="230"/>
      <c r="E239" s="231"/>
      <c r="F239" s="232"/>
      <c r="G239" s="233">
        <f>SUMIF(AG240:AG242,"&lt;&gt;NOR",G240:G242)</f>
        <v>0</v>
      </c>
      <c r="H239" s="227"/>
      <c r="I239" s="227">
        <f>SUM(I240:I242)</f>
        <v>691.52</v>
      </c>
      <c r="J239" s="227"/>
      <c r="K239" s="227">
        <f>SUM(K240:K242)</f>
        <v>473.32</v>
      </c>
      <c r="L239" s="227"/>
      <c r="M239" s="227">
        <f>SUM(M240:M242)</f>
        <v>0</v>
      </c>
      <c r="N239" s="227"/>
      <c r="O239" s="227">
        <f>SUM(O240:O242)</f>
        <v>0</v>
      </c>
      <c r="P239" s="227"/>
      <c r="Q239" s="227">
        <f>SUM(Q240:Q242)</f>
        <v>0</v>
      </c>
      <c r="R239" s="227"/>
      <c r="S239" s="227"/>
      <c r="T239" s="227"/>
      <c r="U239" s="227"/>
      <c r="V239" s="227">
        <f>SUM(V240:V242)</f>
        <v>0.25</v>
      </c>
      <c r="W239" s="227"/>
      <c r="X239" s="227"/>
      <c r="AG239" t="s">
        <v>139</v>
      </c>
    </row>
    <row r="240" spans="1:60" ht="20.399999999999999" outlineLevel="1" x14ac:dyDescent="0.25">
      <c r="A240" s="240">
        <v>113</v>
      </c>
      <c r="B240" s="241" t="s">
        <v>479</v>
      </c>
      <c r="C240" s="248" t="s">
        <v>480</v>
      </c>
      <c r="D240" s="242" t="s">
        <v>262</v>
      </c>
      <c r="E240" s="243">
        <v>1</v>
      </c>
      <c r="F240" s="244"/>
      <c r="G240" s="245">
        <f>ROUND(E240*F240,2)</f>
        <v>0</v>
      </c>
      <c r="H240" s="226">
        <v>691.52</v>
      </c>
      <c r="I240" s="225">
        <f>ROUND(E240*H240,2)</f>
        <v>691.52</v>
      </c>
      <c r="J240" s="226">
        <v>139.47999999999999</v>
      </c>
      <c r="K240" s="225">
        <f>ROUND(E240*J240,2)</f>
        <v>139.47999999999999</v>
      </c>
      <c r="L240" s="225">
        <v>15</v>
      </c>
      <c r="M240" s="225">
        <f>G240*(1+L240/100)</f>
        <v>0</v>
      </c>
      <c r="N240" s="225">
        <v>8.9999999999999998E-4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143</v>
      </c>
      <c r="T240" s="225" t="s">
        <v>144</v>
      </c>
      <c r="U240" s="225">
        <v>0.247</v>
      </c>
      <c r="V240" s="225">
        <f>ROUND(E240*U240,2)</f>
        <v>0.25</v>
      </c>
      <c r="W240" s="225"/>
      <c r="X240" s="225" t="s">
        <v>169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170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40">
        <v>114</v>
      </c>
      <c r="B241" s="241" t="s">
        <v>481</v>
      </c>
      <c r="C241" s="248" t="s">
        <v>482</v>
      </c>
      <c r="D241" s="242" t="s">
        <v>262</v>
      </c>
      <c r="E241" s="243">
        <v>1</v>
      </c>
      <c r="F241" s="244"/>
      <c r="G241" s="245">
        <f>ROUND(E241*F241,2)</f>
        <v>0</v>
      </c>
      <c r="H241" s="226">
        <v>0</v>
      </c>
      <c r="I241" s="225">
        <f>ROUND(E241*H241,2)</f>
        <v>0</v>
      </c>
      <c r="J241" s="226">
        <v>311</v>
      </c>
      <c r="K241" s="225">
        <f>ROUND(E241*J241,2)</f>
        <v>311</v>
      </c>
      <c r="L241" s="225">
        <v>15</v>
      </c>
      <c r="M241" s="225">
        <f>G241*(1+L241/100)</f>
        <v>0</v>
      </c>
      <c r="N241" s="225">
        <v>0</v>
      </c>
      <c r="O241" s="225">
        <f>ROUND(E241*N241,2)</f>
        <v>0</v>
      </c>
      <c r="P241" s="225">
        <v>0</v>
      </c>
      <c r="Q241" s="225">
        <f>ROUND(E241*P241,2)</f>
        <v>0</v>
      </c>
      <c r="R241" s="225"/>
      <c r="S241" s="225" t="s">
        <v>155</v>
      </c>
      <c r="T241" s="225" t="s">
        <v>143</v>
      </c>
      <c r="U241" s="225">
        <v>0</v>
      </c>
      <c r="V241" s="225">
        <f>ROUND(E241*U241,2)</f>
        <v>0</v>
      </c>
      <c r="W241" s="225"/>
      <c r="X241" s="225" t="s">
        <v>169</v>
      </c>
      <c r="Y241" s="206"/>
      <c r="Z241" s="206"/>
      <c r="AA241" s="206"/>
      <c r="AB241" s="206"/>
      <c r="AC241" s="206"/>
      <c r="AD241" s="206"/>
      <c r="AE241" s="206"/>
      <c r="AF241" s="206"/>
      <c r="AG241" s="206" t="s">
        <v>170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40">
        <v>115</v>
      </c>
      <c r="B242" s="241" t="s">
        <v>483</v>
      </c>
      <c r="C242" s="248" t="s">
        <v>484</v>
      </c>
      <c r="D242" s="242" t="s">
        <v>0</v>
      </c>
      <c r="E242" s="243">
        <v>11.42</v>
      </c>
      <c r="F242" s="244"/>
      <c r="G242" s="245">
        <f>ROUND(E242*F242,2)</f>
        <v>0</v>
      </c>
      <c r="H242" s="226">
        <v>0</v>
      </c>
      <c r="I242" s="225">
        <f>ROUND(E242*H242,2)</f>
        <v>0</v>
      </c>
      <c r="J242" s="226">
        <v>2</v>
      </c>
      <c r="K242" s="225">
        <f>ROUND(E242*J242,2)</f>
        <v>22.84</v>
      </c>
      <c r="L242" s="225">
        <v>15</v>
      </c>
      <c r="M242" s="225">
        <f>G242*(1+L242/100)</f>
        <v>0</v>
      </c>
      <c r="N242" s="225">
        <v>0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143</v>
      </c>
      <c r="T242" s="225" t="s">
        <v>144</v>
      </c>
      <c r="U242" s="225">
        <v>0</v>
      </c>
      <c r="V242" s="225">
        <f>ROUND(E242*U242,2)</f>
        <v>0</v>
      </c>
      <c r="W242" s="225"/>
      <c r="X242" s="225" t="s">
        <v>318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319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x14ac:dyDescent="0.25">
      <c r="A243" s="228" t="s">
        <v>138</v>
      </c>
      <c r="B243" s="229" t="s">
        <v>90</v>
      </c>
      <c r="C243" s="247" t="s">
        <v>91</v>
      </c>
      <c r="D243" s="230"/>
      <c r="E243" s="231"/>
      <c r="F243" s="232"/>
      <c r="G243" s="233">
        <f>SUMIF(AG244:AG248,"&lt;&gt;NOR",G244:G248)</f>
        <v>0</v>
      </c>
      <c r="H243" s="227"/>
      <c r="I243" s="227">
        <f>SUM(I244:I248)</f>
        <v>0</v>
      </c>
      <c r="J243" s="227"/>
      <c r="K243" s="227">
        <f>SUM(K244:K248)</f>
        <v>1564.08</v>
      </c>
      <c r="L243" s="227"/>
      <c r="M243" s="227">
        <f>SUM(M244:M248)</f>
        <v>0</v>
      </c>
      <c r="N243" s="227"/>
      <c r="O243" s="227">
        <f>SUM(O244:O248)</f>
        <v>0</v>
      </c>
      <c r="P243" s="227"/>
      <c r="Q243" s="227">
        <f>SUM(Q244:Q248)</f>
        <v>0.01</v>
      </c>
      <c r="R243" s="227"/>
      <c r="S243" s="227"/>
      <c r="T243" s="227"/>
      <c r="U243" s="227"/>
      <c r="V243" s="227">
        <f>SUM(V244:V248)</f>
        <v>0.16</v>
      </c>
      <c r="W243" s="227"/>
      <c r="X243" s="227"/>
      <c r="AG243" t="s">
        <v>139</v>
      </c>
    </row>
    <row r="244" spans="1:60" outlineLevel="1" x14ac:dyDescent="0.25">
      <c r="A244" s="240">
        <v>116</v>
      </c>
      <c r="B244" s="241" t="s">
        <v>485</v>
      </c>
      <c r="C244" s="248" t="s">
        <v>486</v>
      </c>
      <c r="D244" s="242" t="s">
        <v>333</v>
      </c>
      <c r="E244" s="243">
        <v>1</v>
      </c>
      <c r="F244" s="244"/>
      <c r="G244" s="245">
        <f>ROUND(E244*F244,2)</f>
        <v>0</v>
      </c>
      <c r="H244" s="226">
        <v>0</v>
      </c>
      <c r="I244" s="225">
        <f>ROUND(E244*H244,2)</f>
        <v>0</v>
      </c>
      <c r="J244" s="226">
        <v>200</v>
      </c>
      <c r="K244" s="225">
        <f>ROUND(E244*J244,2)</f>
        <v>200</v>
      </c>
      <c r="L244" s="225">
        <v>15</v>
      </c>
      <c r="M244" s="225">
        <f>G244*(1+L244/100)</f>
        <v>0</v>
      </c>
      <c r="N244" s="225">
        <v>0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143</v>
      </c>
      <c r="T244" s="225" t="s">
        <v>144</v>
      </c>
      <c r="U244" s="225">
        <v>3.1E-2</v>
      </c>
      <c r="V244" s="225">
        <f>ROUND(E244*U244,2)</f>
        <v>0.03</v>
      </c>
      <c r="W244" s="225"/>
      <c r="X244" s="225" t="s">
        <v>169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170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40">
        <v>117</v>
      </c>
      <c r="B245" s="241" t="s">
        <v>487</v>
      </c>
      <c r="C245" s="248" t="s">
        <v>488</v>
      </c>
      <c r="D245" s="242" t="s">
        <v>333</v>
      </c>
      <c r="E245" s="243">
        <v>1</v>
      </c>
      <c r="F245" s="244"/>
      <c r="G245" s="245">
        <f>ROUND(E245*F245,2)</f>
        <v>0</v>
      </c>
      <c r="H245" s="226">
        <v>0</v>
      </c>
      <c r="I245" s="225">
        <f>ROUND(E245*H245,2)</f>
        <v>0</v>
      </c>
      <c r="J245" s="226">
        <v>150</v>
      </c>
      <c r="K245" s="225">
        <f>ROUND(E245*J245,2)</f>
        <v>150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143</v>
      </c>
      <c r="T245" s="225" t="s">
        <v>144</v>
      </c>
      <c r="U245" s="225">
        <v>5.1999999999999998E-2</v>
      </c>
      <c r="V245" s="225">
        <f>ROUND(E245*U245,2)</f>
        <v>0.05</v>
      </c>
      <c r="W245" s="225"/>
      <c r="X245" s="225" t="s">
        <v>169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170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40">
        <v>118</v>
      </c>
      <c r="B246" s="241" t="s">
        <v>489</v>
      </c>
      <c r="C246" s="248" t="s">
        <v>490</v>
      </c>
      <c r="D246" s="242" t="s">
        <v>448</v>
      </c>
      <c r="E246" s="243">
        <v>1</v>
      </c>
      <c r="F246" s="244"/>
      <c r="G246" s="245">
        <f>ROUND(E246*F246,2)</f>
        <v>0</v>
      </c>
      <c r="H246" s="226">
        <v>0</v>
      </c>
      <c r="I246" s="225">
        <f>ROUND(E246*H246,2)</f>
        <v>0</v>
      </c>
      <c r="J246" s="226">
        <v>690</v>
      </c>
      <c r="K246" s="225">
        <f>ROUND(E246*J246,2)</f>
        <v>690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1.057E-2</v>
      </c>
      <c r="Q246" s="225">
        <f>ROUND(E246*P246,2)</f>
        <v>0.01</v>
      </c>
      <c r="R246" s="225"/>
      <c r="S246" s="225" t="s">
        <v>155</v>
      </c>
      <c r="T246" s="225" t="s">
        <v>144</v>
      </c>
      <c r="U246" s="225">
        <v>8.2000000000000003E-2</v>
      </c>
      <c r="V246" s="225">
        <f>ROUND(E246*U246,2)</f>
        <v>0.08</v>
      </c>
      <c r="W246" s="225"/>
      <c r="X246" s="225" t="s">
        <v>169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170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40">
        <v>119</v>
      </c>
      <c r="B247" s="241" t="s">
        <v>491</v>
      </c>
      <c r="C247" s="248" t="s">
        <v>492</v>
      </c>
      <c r="D247" s="242" t="s">
        <v>262</v>
      </c>
      <c r="E247" s="243">
        <v>1</v>
      </c>
      <c r="F247" s="244"/>
      <c r="G247" s="245">
        <f>ROUND(E247*F247,2)</f>
        <v>0</v>
      </c>
      <c r="H247" s="226">
        <v>0</v>
      </c>
      <c r="I247" s="225">
        <f>ROUND(E247*H247,2)</f>
        <v>0</v>
      </c>
      <c r="J247" s="226">
        <v>480</v>
      </c>
      <c r="K247" s="225">
        <f>ROUND(E247*J247,2)</f>
        <v>480</v>
      </c>
      <c r="L247" s="225">
        <v>15</v>
      </c>
      <c r="M247" s="225">
        <f>G247*(1+L247/100)</f>
        <v>0</v>
      </c>
      <c r="N247" s="225">
        <v>2.0000000000000002E-5</v>
      </c>
      <c r="O247" s="225">
        <f>ROUND(E247*N247,2)</f>
        <v>0</v>
      </c>
      <c r="P247" s="225">
        <v>0</v>
      </c>
      <c r="Q247" s="225">
        <f>ROUND(E247*P247,2)</f>
        <v>0</v>
      </c>
      <c r="R247" s="225"/>
      <c r="S247" s="225" t="s">
        <v>143</v>
      </c>
      <c r="T247" s="225" t="s">
        <v>144</v>
      </c>
      <c r="U247" s="225">
        <v>0</v>
      </c>
      <c r="V247" s="225">
        <f>ROUND(E247*U247,2)</f>
        <v>0</v>
      </c>
      <c r="W247" s="225"/>
      <c r="X247" s="225" t="s">
        <v>232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233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40">
        <v>120</v>
      </c>
      <c r="B248" s="241" t="s">
        <v>493</v>
      </c>
      <c r="C248" s="248" t="s">
        <v>494</v>
      </c>
      <c r="D248" s="242" t="s">
        <v>0</v>
      </c>
      <c r="E248" s="243">
        <v>15.2</v>
      </c>
      <c r="F248" s="244"/>
      <c r="G248" s="245">
        <f>ROUND(E248*F248,2)</f>
        <v>0</v>
      </c>
      <c r="H248" s="226">
        <v>0</v>
      </c>
      <c r="I248" s="225">
        <f>ROUND(E248*H248,2)</f>
        <v>0</v>
      </c>
      <c r="J248" s="226">
        <v>2.9</v>
      </c>
      <c r="K248" s="225">
        <f>ROUND(E248*J248,2)</f>
        <v>44.08</v>
      </c>
      <c r="L248" s="225">
        <v>15</v>
      </c>
      <c r="M248" s="225">
        <f>G248*(1+L248/100)</f>
        <v>0</v>
      </c>
      <c r="N248" s="225">
        <v>0</v>
      </c>
      <c r="O248" s="225">
        <f>ROUND(E248*N248,2)</f>
        <v>0</v>
      </c>
      <c r="P248" s="225">
        <v>0</v>
      </c>
      <c r="Q248" s="225">
        <f>ROUND(E248*P248,2)</f>
        <v>0</v>
      </c>
      <c r="R248" s="225"/>
      <c r="S248" s="225" t="s">
        <v>143</v>
      </c>
      <c r="T248" s="225" t="s">
        <v>143</v>
      </c>
      <c r="U248" s="225">
        <v>0</v>
      </c>
      <c r="V248" s="225">
        <f>ROUND(E248*U248,2)</f>
        <v>0</v>
      </c>
      <c r="W248" s="225"/>
      <c r="X248" s="225" t="s">
        <v>318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319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x14ac:dyDescent="0.25">
      <c r="A249" s="228" t="s">
        <v>138</v>
      </c>
      <c r="B249" s="229" t="s">
        <v>92</v>
      </c>
      <c r="C249" s="247" t="s">
        <v>93</v>
      </c>
      <c r="D249" s="230"/>
      <c r="E249" s="231"/>
      <c r="F249" s="232"/>
      <c r="G249" s="233">
        <f>SUMIF(AG250:AG272,"&lt;&gt;NOR",G250:G272)</f>
        <v>0</v>
      </c>
      <c r="H249" s="227"/>
      <c r="I249" s="227">
        <f>SUM(I250:I272)</f>
        <v>6430</v>
      </c>
      <c r="J249" s="227"/>
      <c r="K249" s="227">
        <f>SUM(K250:K272)</f>
        <v>40867.270000000004</v>
      </c>
      <c r="L249" s="227"/>
      <c r="M249" s="227">
        <f>SUM(M250:M272)</f>
        <v>0</v>
      </c>
      <c r="N249" s="227"/>
      <c r="O249" s="227">
        <f>SUM(O250:O272)</f>
        <v>0.04</v>
      </c>
      <c r="P249" s="227"/>
      <c r="Q249" s="227">
        <f>SUM(Q250:Q272)</f>
        <v>0.18000000000000002</v>
      </c>
      <c r="R249" s="227"/>
      <c r="S249" s="227"/>
      <c r="T249" s="227"/>
      <c r="U249" s="227"/>
      <c r="V249" s="227">
        <f>SUM(V250:V272)</f>
        <v>5.63</v>
      </c>
      <c r="W249" s="227"/>
      <c r="X249" s="227"/>
      <c r="AG249" t="s">
        <v>139</v>
      </c>
    </row>
    <row r="250" spans="1:60" outlineLevel="1" x14ac:dyDescent="0.25">
      <c r="A250" s="240">
        <v>121</v>
      </c>
      <c r="B250" s="241" t="s">
        <v>495</v>
      </c>
      <c r="C250" s="248" t="s">
        <v>496</v>
      </c>
      <c r="D250" s="242" t="s">
        <v>262</v>
      </c>
      <c r="E250" s="243">
        <v>3</v>
      </c>
      <c r="F250" s="244"/>
      <c r="G250" s="245">
        <f>ROUND(E250*F250,2)</f>
        <v>0</v>
      </c>
      <c r="H250" s="226">
        <v>0</v>
      </c>
      <c r="I250" s="225">
        <f>ROUND(E250*H250,2)</f>
        <v>0</v>
      </c>
      <c r="J250" s="226">
        <v>160</v>
      </c>
      <c r="K250" s="225">
        <f>ROUND(E250*J250,2)</f>
        <v>480</v>
      </c>
      <c r="L250" s="225">
        <v>15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143</v>
      </c>
      <c r="T250" s="225" t="s">
        <v>144</v>
      </c>
      <c r="U250" s="225">
        <v>1.45</v>
      </c>
      <c r="V250" s="225">
        <f>ROUND(E250*U250,2)</f>
        <v>4.3499999999999996</v>
      </c>
      <c r="W250" s="225"/>
      <c r="X250" s="225" t="s">
        <v>169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170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40">
        <v>122</v>
      </c>
      <c r="B251" s="241" t="s">
        <v>497</v>
      </c>
      <c r="C251" s="248" t="s">
        <v>498</v>
      </c>
      <c r="D251" s="242" t="s">
        <v>262</v>
      </c>
      <c r="E251" s="243">
        <v>3</v>
      </c>
      <c r="F251" s="244"/>
      <c r="G251" s="245">
        <f>ROUND(E251*F251,2)</f>
        <v>0</v>
      </c>
      <c r="H251" s="226">
        <v>0</v>
      </c>
      <c r="I251" s="225">
        <f>ROUND(E251*H251,2)</f>
        <v>0</v>
      </c>
      <c r="J251" s="226">
        <v>50.6</v>
      </c>
      <c r="K251" s="225">
        <f>ROUND(E251*J251,2)</f>
        <v>151.80000000000001</v>
      </c>
      <c r="L251" s="225">
        <v>15</v>
      </c>
      <c r="M251" s="225">
        <f>G251*(1+L251/100)</f>
        <v>0</v>
      </c>
      <c r="N251" s="225">
        <v>0</v>
      </c>
      <c r="O251" s="225">
        <f>ROUND(E251*N251,2)</f>
        <v>0</v>
      </c>
      <c r="P251" s="225">
        <v>1.8E-3</v>
      </c>
      <c r="Q251" s="225">
        <f>ROUND(E251*P251,2)</f>
        <v>0.01</v>
      </c>
      <c r="R251" s="225"/>
      <c r="S251" s="225" t="s">
        <v>143</v>
      </c>
      <c r="T251" s="225" t="s">
        <v>144</v>
      </c>
      <c r="U251" s="225">
        <v>0.11</v>
      </c>
      <c r="V251" s="225">
        <f>ROUND(E251*U251,2)</f>
        <v>0.33</v>
      </c>
      <c r="W251" s="225"/>
      <c r="X251" s="225" t="s">
        <v>169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170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40">
        <v>123</v>
      </c>
      <c r="B252" s="241" t="s">
        <v>499</v>
      </c>
      <c r="C252" s="248" t="s">
        <v>500</v>
      </c>
      <c r="D252" s="242" t="s">
        <v>262</v>
      </c>
      <c r="E252" s="243">
        <v>1</v>
      </c>
      <c r="F252" s="244"/>
      <c r="G252" s="245">
        <f>ROUND(E252*F252,2)</f>
        <v>0</v>
      </c>
      <c r="H252" s="226">
        <v>0</v>
      </c>
      <c r="I252" s="225">
        <f>ROUND(E252*H252,2)</f>
        <v>0</v>
      </c>
      <c r="J252" s="226">
        <v>436.5</v>
      </c>
      <c r="K252" s="225">
        <f>ROUND(E252*J252,2)</f>
        <v>436.5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0.17399999999999999</v>
      </c>
      <c r="Q252" s="225">
        <f>ROUND(E252*P252,2)</f>
        <v>0.17</v>
      </c>
      <c r="R252" s="225"/>
      <c r="S252" s="225" t="s">
        <v>143</v>
      </c>
      <c r="T252" s="225" t="s">
        <v>143</v>
      </c>
      <c r="U252" s="225">
        <v>0.95</v>
      </c>
      <c r="V252" s="225">
        <f>ROUND(E252*U252,2)</f>
        <v>0.95</v>
      </c>
      <c r="W252" s="225"/>
      <c r="X252" s="225" t="s">
        <v>169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170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40">
        <v>124</v>
      </c>
      <c r="B253" s="241" t="s">
        <v>501</v>
      </c>
      <c r="C253" s="248" t="s">
        <v>502</v>
      </c>
      <c r="D253" s="242" t="s">
        <v>262</v>
      </c>
      <c r="E253" s="243">
        <v>1</v>
      </c>
      <c r="F253" s="244"/>
      <c r="G253" s="245">
        <f>ROUND(E253*F253,2)</f>
        <v>0</v>
      </c>
      <c r="H253" s="226">
        <v>1990</v>
      </c>
      <c r="I253" s="225">
        <f>ROUND(E253*H253,2)</f>
        <v>1990</v>
      </c>
      <c r="J253" s="226">
        <v>0</v>
      </c>
      <c r="K253" s="225">
        <f>ROUND(E253*J253,2)</f>
        <v>0</v>
      </c>
      <c r="L253" s="225">
        <v>15</v>
      </c>
      <c r="M253" s="225">
        <f>G253*(1+L253/100)</f>
        <v>0</v>
      </c>
      <c r="N253" s="225">
        <v>1.2999999999999999E-2</v>
      </c>
      <c r="O253" s="225">
        <f>ROUND(E253*N253,2)</f>
        <v>0.01</v>
      </c>
      <c r="P253" s="225">
        <v>0</v>
      </c>
      <c r="Q253" s="225">
        <f>ROUND(E253*P253,2)</f>
        <v>0</v>
      </c>
      <c r="R253" s="225"/>
      <c r="S253" s="225" t="s">
        <v>143</v>
      </c>
      <c r="T253" s="225" t="s">
        <v>144</v>
      </c>
      <c r="U253" s="225">
        <v>0</v>
      </c>
      <c r="V253" s="225">
        <f>ROUND(E253*U253,2)</f>
        <v>0</v>
      </c>
      <c r="W253" s="225"/>
      <c r="X253" s="225" t="s">
        <v>232</v>
      </c>
      <c r="Y253" s="206"/>
      <c r="Z253" s="206"/>
      <c r="AA253" s="206"/>
      <c r="AB253" s="206"/>
      <c r="AC253" s="206"/>
      <c r="AD253" s="206"/>
      <c r="AE253" s="206"/>
      <c r="AF253" s="206"/>
      <c r="AG253" s="206" t="s">
        <v>433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ht="20.399999999999999" outlineLevel="1" x14ac:dyDescent="0.25">
      <c r="A254" s="240">
        <v>125</v>
      </c>
      <c r="B254" s="241" t="s">
        <v>503</v>
      </c>
      <c r="C254" s="248" t="s">
        <v>504</v>
      </c>
      <c r="D254" s="242" t="s">
        <v>262</v>
      </c>
      <c r="E254" s="243">
        <v>1</v>
      </c>
      <c r="F254" s="244"/>
      <c r="G254" s="245">
        <f>ROUND(E254*F254,2)</f>
        <v>0</v>
      </c>
      <c r="H254" s="226">
        <v>1990</v>
      </c>
      <c r="I254" s="225">
        <f>ROUND(E254*H254,2)</f>
        <v>1990</v>
      </c>
      <c r="J254" s="226">
        <v>0</v>
      </c>
      <c r="K254" s="225">
        <f>ROUND(E254*J254,2)</f>
        <v>0</v>
      </c>
      <c r="L254" s="225">
        <v>15</v>
      </c>
      <c r="M254" s="225">
        <f>G254*(1+L254/100)</f>
        <v>0</v>
      </c>
      <c r="N254" s="225">
        <v>1.2999999999999999E-2</v>
      </c>
      <c r="O254" s="225">
        <f>ROUND(E254*N254,2)</f>
        <v>0.01</v>
      </c>
      <c r="P254" s="225">
        <v>0</v>
      </c>
      <c r="Q254" s="225">
        <f>ROUND(E254*P254,2)</f>
        <v>0</v>
      </c>
      <c r="R254" s="225"/>
      <c r="S254" s="225" t="s">
        <v>143</v>
      </c>
      <c r="T254" s="225" t="s">
        <v>144</v>
      </c>
      <c r="U254" s="225">
        <v>0</v>
      </c>
      <c r="V254" s="225">
        <f>ROUND(E254*U254,2)</f>
        <v>0</v>
      </c>
      <c r="W254" s="225"/>
      <c r="X254" s="225" t="s">
        <v>232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433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ht="20.399999999999999" outlineLevel="1" x14ac:dyDescent="0.25">
      <c r="A255" s="240">
        <v>126</v>
      </c>
      <c r="B255" s="241" t="s">
        <v>505</v>
      </c>
      <c r="C255" s="248" t="s">
        <v>506</v>
      </c>
      <c r="D255" s="242" t="s">
        <v>262</v>
      </c>
      <c r="E255" s="243">
        <v>1</v>
      </c>
      <c r="F255" s="244"/>
      <c r="G255" s="245">
        <f>ROUND(E255*F255,2)</f>
        <v>0</v>
      </c>
      <c r="H255" s="226">
        <v>2450</v>
      </c>
      <c r="I255" s="225">
        <f>ROUND(E255*H255,2)</f>
        <v>2450</v>
      </c>
      <c r="J255" s="226">
        <v>0</v>
      </c>
      <c r="K255" s="225">
        <f>ROUND(E255*J255,2)</f>
        <v>0</v>
      </c>
      <c r="L255" s="225">
        <v>15</v>
      </c>
      <c r="M255" s="225">
        <f>G255*(1+L255/100)</f>
        <v>0</v>
      </c>
      <c r="N255" s="225">
        <v>0.02</v>
      </c>
      <c r="O255" s="225">
        <f>ROUND(E255*N255,2)</f>
        <v>0.02</v>
      </c>
      <c r="P255" s="225">
        <v>0</v>
      </c>
      <c r="Q255" s="225">
        <f>ROUND(E255*P255,2)</f>
        <v>0</v>
      </c>
      <c r="R255" s="225" t="s">
        <v>187</v>
      </c>
      <c r="S255" s="225" t="s">
        <v>143</v>
      </c>
      <c r="T255" s="225" t="s">
        <v>144</v>
      </c>
      <c r="U255" s="225">
        <v>0</v>
      </c>
      <c r="V255" s="225">
        <f>ROUND(E255*U255,2)</f>
        <v>0</v>
      </c>
      <c r="W255" s="225"/>
      <c r="X255" s="225" t="s">
        <v>188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189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40">
        <v>127</v>
      </c>
      <c r="B256" s="241" t="s">
        <v>507</v>
      </c>
      <c r="C256" s="248" t="s">
        <v>508</v>
      </c>
      <c r="D256" s="242" t="s">
        <v>262</v>
      </c>
      <c r="E256" s="243">
        <v>1</v>
      </c>
      <c r="F256" s="244"/>
      <c r="G256" s="245">
        <f>ROUND(E256*F256,2)</f>
        <v>0</v>
      </c>
      <c r="H256" s="226">
        <v>0</v>
      </c>
      <c r="I256" s="225">
        <f>ROUND(E256*H256,2)</f>
        <v>0</v>
      </c>
      <c r="J256" s="226">
        <v>2500</v>
      </c>
      <c r="K256" s="225">
        <f>ROUND(E256*J256,2)</f>
        <v>2500</v>
      </c>
      <c r="L256" s="225">
        <v>15</v>
      </c>
      <c r="M256" s="225">
        <f>G256*(1+L256/100)</f>
        <v>0</v>
      </c>
      <c r="N256" s="225">
        <v>0</v>
      </c>
      <c r="O256" s="225">
        <f>ROUND(E256*N256,2)</f>
        <v>0</v>
      </c>
      <c r="P256" s="225">
        <v>0</v>
      </c>
      <c r="Q256" s="225">
        <f>ROUND(E256*P256,2)</f>
        <v>0</v>
      </c>
      <c r="R256" s="225"/>
      <c r="S256" s="225" t="s">
        <v>155</v>
      </c>
      <c r="T256" s="225" t="s">
        <v>144</v>
      </c>
      <c r="U256" s="225">
        <v>0</v>
      </c>
      <c r="V256" s="225">
        <f>ROUND(E256*U256,2)</f>
        <v>0</v>
      </c>
      <c r="W256" s="225"/>
      <c r="X256" s="225" t="s">
        <v>232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233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ht="20.399999999999999" outlineLevel="1" x14ac:dyDescent="0.25">
      <c r="A257" s="240">
        <v>128</v>
      </c>
      <c r="B257" s="241" t="s">
        <v>509</v>
      </c>
      <c r="C257" s="248" t="s">
        <v>510</v>
      </c>
      <c r="D257" s="242" t="s">
        <v>333</v>
      </c>
      <c r="E257" s="243">
        <v>1</v>
      </c>
      <c r="F257" s="244"/>
      <c r="G257" s="245">
        <f>ROUND(E257*F257,2)</f>
        <v>0</v>
      </c>
      <c r="H257" s="226">
        <v>0</v>
      </c>
      <c r="I257" s="225">
        <f>ROUND(E257*H257,2)</f>
        <v>0</v>
      </c>
      <c r="J257" s="226">
        <v>1500</v>
      </c>
      <c r="K257" s="225">
        <f>ROUND(E257*J257,2)</f>
        <v>1500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155</v>
      </c>
      <c r="T257" s="225" t="s">
        <v>144</v>
      </c>
      <c r="U257" s="225">
        <v>0</v>
      </c>
      <c r="V257" s="225">
        <f>ROUND(E257*U257,2)</f>
        <v>0</v>
      </c>
      <c r="W257" s="225"/>
      <c r="X257" s="225" t="s">
        <v>232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233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34">
        <v>129</v>
      </c>
      <c r="B258" s="235" t="s">
        <v>511</v>
      </c>
      <c r="C258" s="249" t="s">
        <v>512</v>
      </c>
      <c r="D258" s="236" t="s">
        <v>286</v>
      </c>
      <c r="E258" s="237">
        <v>1.8</v>
      </c>
      <c r="F258" s="238"/>
      <c r="G258" s="239">
        <f>ROUND(E258*F258,2)</f>
        <v>0</v>
      </c>
      <c r="H258" s="226">
        <v>0</v>
      </c>
      <c r="I258" s="225">
        <f>ROUND(E258*H258,2)</f>
        <v>0</v>
      </c>
      <c r="J258" s="226">
        <v>19500</v>
      </c>
      <c r="K258" s="225">
        <f>ROUND(E258*J258,2)</f>
        <v>35100</v>
      </c>
      <c r="L258" s="225">
        <v>15</v>
      </c>
      <c r="M258" s="225">
        <f>G258*(1+L258/100)</f>
        <v>0</v>
      </c>
      <c r="N258" s="225">
        <v>0</v>
      </c>
      <c r="O258" s="225">
        <f>ROUND(E258*N258,2)</f>
        <v>0</v>
      </c>
      <c r="P258" s="225">
        <v>0</v>
      </c>
      <c r="Q258" s="225">
        <f>ROUND(E258*P258,2)</f>
        <v>0</v>
      </c>
      <c r="R258" s="225"/>
      <c r="S258" s="225" t="s">
        <v>155</v>
      </c>
      <c r="T258" s="225" t="s">
        <v>144</v>
      </c>
      <c r="U258" s="225">
        <v>0</v>
      </c>
      <c r="V258" s="225">
        <f>ROUND(E258*U258,2)</f>
        <v>0</v>
      </c>
      <c r="W258" s="225"/>
      <c r="X258" s="225" t="s">
        <v>232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233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513</v>
      </c>
      <c r="D259" s="257"/>
      <c r="E259" s="258">
        <v>1.8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172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514</v>
      </c>
      <c r="D260" s="257"/>
      <c r="E260" s="258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172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515</v>
      </c>
      <c r="D261" s="257"/>
      <c r="E261" s="258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172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23"/>
      <c r="B262" s="224"/>
      <c r="C262" s="261" t="s">
        <v>516</v>
      </c>
      <c r="D262" s="257"/>
      <c r="E262" s="258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172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517</v>
      </c>
      <c r="D263" s="257"/>
      <c r="E263" s="258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172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ht="20.399999999999999" outlineLevel="1" x14ac:dyDescent="0.25">
      <c r="A264" s="223"/>
      <c r="B264" s="224"/>
      <c r="C264" s="261" t="s">
        <v>518</v>
      </c>
      <c r="D264" s="257"/>
      <c r="E264" s="258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172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519</v>
      </c>
      <c r="D265" s="257"/>
      <c r="E265" s="258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172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520</v>
      </c>
      <c r="D266" s="257"/>
      <c r="E266" s="258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172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521</v>
      </c>
      <c r="D267" s="257"/>
      <c r="E267" s="258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172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1" t="s">
        <v>522</v>
      </c>
      <c r="D268" s="257"/>
      <c r="E268" s="258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172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20.399999999999999" outlineLevel="1" x14ac:dyDescent="0.25">
      <c r="A269" s="223"/>
      <c r="B269" s="224"/>
      <c r="C269" s="261" t="s">
        <v>523</v>
      </c>
      <c r="D269" s="257"/>
      <c r="E269" s="258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172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ht="20.399999999999999" outlineLevel="1" x14ac:dyDescent="0.25">
      <c r="A270" s="223"/>
      <c r="B270" s="224"/>
      <c r="C270" s="261" t="s">
        <v>524</v>
      </c>
      <c r="D270" s="257"/>
      <c r="E270" s="258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172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525</v>
      </c>
      <c r="D271" s="257"/>
      <c r="E271" s="258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172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40">
        <v>130</v>
      </c>
      <c r="B272" s="241" t="s">
        <v>526</v>
      </c>
      <c r="C272" s="248" t="s">
        <v>527</v>
      </c>
      <c r="D272" s="242" t="s">
        <v>0</v>
      </c>
      <c r="E272" s="243">
        <v>465.983</v>
      </c>
      <c r="F272" s="244"/>
      <c r="G272" s="245">
        <f>ROUND(E272*F272,2)</f>
        <v>0</v>
      </c>
      <c r="H272" s="226">
        <v>0</v>
      </c>
      <c r="I272" s="225">
        <f>ROUND(E272*H272,2)</f>
        <v>0</v>
      </c>
      <c r="J272" s="226">
        <v>1.5</v>
      </c>
      <c r="K272" s="225">
        <f>ROUND(E272*J272,2)</f>
        <v>698.97</v>
      </c>
      <c r="L272" s="225">
        <v>15</v>
      </c>
      <c r="M272" s="225">
        <f>G272*(1+L272/100)</f>
        <v>0</v>
      </c>
      <c r="N272" s="225">
        <v>0</v>
      </c>
      <c r="O272" s="225">
        <f>ROUND(E272*N272,2)</f>
        <v>0</v>
      </c>
      <c r="P272" s="225">
        <v>0</v>
      </c>
      <c r="Q272" s="225">
        <f>ROUND(E272*P272,2)</f>
        <v>0</v>
      </c>
      <c r="R272" s="225"/>
      <c r="S272" s="225" t="s">
        <v>143</v>
      </c>
      <c r="T272" s="225" t="s">
        <v>144</v>
      </c>
      <c r="U272" s="225">
        <v>0</v>
      </c>
      <c r="V272" s="225">
        <f>ROUND(E272*U272,2)</f>
        <v>0</v>
      </c>
      <c r="W272" s="225"/>
      <c r="X272" s="225" t="s">
        <v>318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319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x14ac:dyDescent="0.25">
      <c r="A273" s="228" t="s">
        <v>138</v>
      </c>
      <c r="B273" s="229" t="s">
        <v>94</v>
      </c>
      <c r="C273" s="247" t="s">
        <v>95</v>
      </c>
      <c r="D273" s="230"/>
      <c r="E273" s="231"/>
      <c r="F273" s="232"/>
      <c r="G273" s="233">
        <f>SUMIF(AG274:AG291,"&lt;&gt;NOR",G274:G291)</f>
        <v>0</v>
      </c>
      <c r="H273" s="227"/>
      <c r="I273" s="227">
        <f>SUM(I274:I291)</f>
        <v>2062.63</v>
      </c>
      <c r="J273" s="227"/>
      <c r="K273" s="227">
        <f>SUM(K274:K291)</f>
        <v>2412.8100000000004</v>
      </c>
      <c r="L273" s="227"/>
      <c r="M273" s="227">
        <f>SUM(M274:M291)</f>
        <v>0</v>
      </c>
      <c r="N273" s="227"/>
      <c r="O273" s="227">
        <f>SUM(O274:O291)</f>
        <v>0.02</v>
      </c>
      <c r="P273" s="227"/>
      <c r="Q273" s="227">
        <f>SUM(Q274:Q291)</f>
        <v>0</v>
      </c>
      <c r="R273" s="227"/>
      <c r="S273" s="227"/>
      <c r="T273" s="227"/>
      <c r="U273" s="227"/>
      <c r="V273" s="227">
        <f>SUM(V274:V291)</f>
        <v>4.22</v>
      </c>
      <c r="W273" s="227"/>
      <c r="X273" s="227"/>
      <c r="AG273" t="s">
        <v>139</v>
      </c>
    </row>
    <row r="274" spans="1:60" outlineLevel="1" x14ac:dyDescent="0.25">
      <c r="A274" s="234">
        <v>131</v>
      </c>
      <c r="B274" s="235" t="s">
        <v>528</v>
      </c>
      <c r="C274" s="249" t="s">
        <v>529</v>
      </c>
      <c r="D274" s="236" t="s">
        <v>175</v>
      </c>
      <c r="E274" s="237">
        <v>3.15</v>
      </c>
      <c r="F274" s="238"/>
      <c r="G274" s="239">
        <f>ROUND(E274*F274,2)</f>
        <v>0</v>
      </c>
      <c r="H274" s="226">
        <v>0</v>
      </c>
      <c r="I274" s="225">
        <f>ROUND(E274*H274,2)</f>
        <v>0</v>
      </c>
      <c r="J274" s="226">
        <v>7.1</v>
      </c>
      <c r="K274" s="225">
        <f>ROUND(E274*J274,2)</f>
        <v>22.37</v>
      </c>
      <c r="L274" s="225">
        <v>15</v>
      </c>
      <c r="M274" s="225">
        <f>G274*(1+L274/100)</f>
        <v>0</v>
      </c>
      <c r="N274" s="225">
        <v>0</v>
      </c>
      <c r="O274" s="225">
        <f>ROUND(E274*N274,2)</f>
        <v>0</v>
      </c>
      <c r="P274" s="225">
        <v>0</v>
      </c>
      <c r="Q274" s="225">
        <f>ROUND(E274*P274,2)</f>
        <v>0</v>
      </c>
      <c r="R274" s="225"/>
      <c r="S274" s="225" t="s">
        <v>143</v>
      </c>
      <c r="T274" s="225" t="s">
        <v>143</v>
      </c>
      <c r="U274" s="225">
        <v>1.6E-2</v>
      </c>
      <c r="V274" s="225">
        <f>ROUND(E274*U274,2)</f>
        <v>0.05</v>
      </c>
      <c r="W274" s="225"/>
      <c r="X274" s="225" t="s">
        <v>169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170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530</v>
      </c>
      <c r="D275" s="257"/>
      <c r="E275" s="258">
        <v>3.15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172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34">
        <v>132</v>
      </c>
      <c r="B276" s="235" t="s">
        <v>531</v>
      </c>
      <c r="C276" s="249" t="s">
        <v>532</v>
      </c>
      <c r="D276" s="236" t="s">
        <v>175</v>
      </c>
      <c r="E276" s="237">
        <v>3.15</v>
      </c>
      <c r="F276" s="238"/>
      <c r="G276" s="239">
        <f>ROUND(E276*F276,2)</f>
        <v>0</v>
      </c>
      <c r="H276" s="226">
        <v>24.89</v>
      </c>
      <c r="I276" s="225">
        <f>ROUND(E276*H276,2)</f>
        <v>78.400000000000006</v>
      </c>
      <c r="J276" s="226">
        <v>25.21</v>
      </c>
      <c r="K276" s="225">
        <f>ROUND(E276*J276,2)</f>
        <v>79.41</v>
      </c>
      <c r="L276" s="225">
        <v>15</v>
      </c>
      <c r="M276" s="225">
        <f>G276*(1+L276/100)</f>
        <v>0</v>
      </c>
      <c r="N276" s="225">
        <v>2.1000000000000001E-4</v>
      </c>
      <c r="O276" s="225">
        <f>ROUND(E276*N276,2)</f>
        <v>0</v>
      </c>
      <c r="P276" s="225">
        <v>0</v>
      </c>
      <c r="Q276" s="225">
        <f>ROUND(E276*P276,2)</f>
        <v>0</v>
      </c>
      <c r="R276" s="225"/>
      <c r="S276" s="225" t="s">
        <v>143</v>
      </c>
      <c r="T276" s="225" t="s">
        <v>143</v>
      </c>
      <c r="U276" s="225">
        <v>0.05</v>
      </c>
      <c r="V276" s="225">
        <f>ROUND(E276*U276,2)</f>
        <v>0.16</v>
      </c>
      <c r="W276" s="225"/>
      <c r="X276" s="225" t="s">
        <v>169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170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530</v>
      </c>
      <c r="D277" s="257"/>
      <c r="E277" s="258">
        <v>3.15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172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34">
        <v>133</v>
      </c>
      <c r="B278" s="235" t="s">
        <v>533</v>
      </c>
      <c r="C278" s="249" t="s">
        <v>534</v>
      </c>
      <c r="D278" s="236" t="s">
        <v>175</v>
      </c>
      <c r="E278" s="237">
        <v>3.15</v>
      </c>
      <c r="F278" s="238"/>
      <c r="G278" s="239">
        <f>ROUND(E278*F278,2)</f>
        <v>0</v>
      </c>
      <c r="H278" s="226">
        <v>137.32</v>
      </c>
      <c r="I278" s="225">
        <f>ROUND(E278*H278,2)</f>
        <v>432.56</v>
      </c>
      <c r="J278" s="226">
        <v>524.67999999999995</v>
      </c>
      <c r="K278" s="225">
        <f>ROUND(E278*J278,2)</f>
        <v>1652.74</v>
      </c>
      <c r="L278" s="225">
        <v>15</v>
      </c>
      <c r="M278" s="225">
        <f>G278*(1+L278/100)</f>
        <v>0</v>
      </c>
      <c r="N278" s="225">
        <v>5.1500000000000001E-3</v>
      </c>
      <c r="O278" s="225">
        <f>ROUND(E278*N278,2)</f>
        <v>0.02</v>
      </c>
      <c r="P278" s="225">
        <v>0</v>
      </c>
      <c r="Q278" s="225">
        <f>ROUND(E278*P278,2)</f>
        <v>0</v>
      </c>
      <c r="R278" s="225"/>
      <c r="S278" s="225" t="s">
        <v>143</v>
      </c>
      <c r="T278" s="225" t="s">
        <v>143</v>
      </c>
      <c r="U278" s="225">
        <v>1.04</v>
      </c>
      <c r="V278" s="225">
        <f>ROUND(E278*U278,2)</f>
        <v>3.28</v>
      </c>
      <c r="W278" s="225"/>
      <c r="X278" s="225" t="s">
        <v>169</v>
      </c>
      <c r="Y278" s="206"/>
      <c r="Z278" s="206"/>
      <c r="AA278" s="206"/>
      <c r="AB278" s="206"/>
      <c r="AC278" s="206"/>
      <c r="AD278" s="206"/>
      <c r="AE278" s="206"/>
      <c r="AF278" s="206"/>
      <c r="AG278" s="206" t="s">
        <v>170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530</v>
      </c>
      <c r="D279" s="257"/>
      <c r="E279" s="258">
        <v>3.15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172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34">
        <v>134</v>
      </c>
      <c r="B280" s="235" t="s">
        <v>535</v>
      </c>
      <c r="C280" s="249" t="s">
        <v>536</v>
      </c>
      <c r="D280" s="236" t="s">
        <v>286</v>
      </c>
      <c r="E280" s="237">
        <v>9.1</v>
      </c>
      <c r="F280" s="238"/>
      <c r="G280" s="239">
        <f>ROUND(E280*F280,2)</f>
        <v>0</v>
      </c>
      <c r="H280" s="226">
        <v>20.87</v>
      </c>
      <c r="I280" s="225">
        <f>ROUND(E280*H280,2)</f>
        <v>189.92</v>
      </c>
      <c r="J280" s="226">
        <v>36.229999999999997</v>
      </c>
      <c r="K280" s="225">
        <f>ROUND(E280*J280,2)</f>
        <v>329.69</v>
      </c>
      <c r="L280" s="225">
        <v>15</v>
      </c>
      <c r="M280" s="225">
        <f>G280*(1+L280/100)</f>
        <v>0</v>
      </c>
      <c r="N280" s="225">
        <v>4.0000000000000003E-5</v>
      </c>
      <c r="O280" s="225">
        <f>ROUND(E280*N280,2)</f>
        <v>0</v>
      </c>
      <c r="P280" s="225">
        <v>0</v>
      </c>
      <c r="Q280" s="225">
        <f>ROUND(E280*P280,2)</f>
        <v>0</v>
      </c>
      <c r="R280" s="225"/>
      <c r="S280" s="225" t="s">
        <v>143</v>
      </c>
      <c r="T280" s="225" t="s">
        <v>144</v>
      </c>
      <c r="U280" s="225">
        <v>7.0000000000000007E-2</v>
      </c>
      <c r="V280" s="225">
        <f>ROUND(E280*U280,2)</f>
        <v>0.64</v>
      </c>
      <c r="W280" s="225"/>
      <c r="X280" s="225" t="s">
        <v>169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170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537</v>
      </c>
      <c r="D281" s="257"/>
      <c r="E281" s="258">
        <v>9.1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172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34">
        <v>135</v>
      </c>
      <c r="B282" s="235" t="s">
        <v>538</v>
      </c>
      <c r="C282" s="249" t="s">
        <v>539</v>
      </c>
      <c r="D282" s="236" t="s">
        <v>175</v>
      </c>
      <c r="E282" s="237">
        <v>3.15</v>
      </c>
      <c r="F282" s="238"/>
      <c r="G282" s="239">
        <f>ROUND(E282*F282,2)</f>
        <v>0</v>
      </c>
      <c r="H282" s="226">
        <v>0</v>
      </c>
      <c r="I282" s="225">
        <f>ROUND(E282*H282,2)</f>
        <v>0</v>
      </c>
      <c r="J282" s="226">
        <v>15.1</v>
      </c>
      <c r="K282" s="225">
        <f>ROUND(E282*J282,2)</f>
        <v>47.57</v>
      </c>
      <c r="L282" s="225">
        <v>15</v>
      </c>
      <c r="M282" s="225">
        <f>G282*(1+L282/100)</f>
        <v>0</v>
      </c>
      <c r="N282" s="225">
        <v>0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143</v>
      </c>
      <c r="T282" s="225" t="s">
        <v>143</v>
      </c>
      <c r="U282" s="225">
        <v>0.03</v>
      </c>
      <c r="V282" s="225">
        <f>ROUND(E282*U282,2)</f>
        <v>0.09</v>
      </c>
      <c r="W282" s="225"/>
      <c r="X282" s="225" t="s">
        <v>169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170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530</v>
      </c>
      <c r="D283" s="257"/>
      <c r="E283" s="258">
        <v>3.15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172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34">
        <v>136</v>
      </c>
      <c r="B284" s="235" t="s">
        <v>540</v>
      </c>
      <c r="C284" s="249" t="s">
        <v>541</v>
      </c>
      <c r="D284" s="236" t="s">
        <v>175</v>
      </c>
      <c r="E284" s="237">
        <v>3.15</v>
      </c>
      <c r="F284" s="238"/>
      <c r="G284" s="239">
        <f>ROUND(E284*F284,2)</f>
        <v>0</v>
      </c>
      <c r="H284" s="226">
        <v>12.3</v>
      </c>
      <c r="I284" s="225">
        <f>ROUND(E284*H284,2)</f>
        <v>38.75</v>
      </c>
      <c r="J284" s="226">
        <v>0</v>
      </c>
      <c r="K284" s="225">
        <f>ROUND(E284*J284,2)</f>
        <v>0</v>
      </c>
      <c r="L284" s="225">
        <v>15</v>
      </c>
      <c r="M284" s="225">
        <f>G284*(1+L284/100)</f>
        <v>0</v>
      </c>
      <c r="N284" s="225">
        <v>1.1999999999999999E-3</v>
      </c>
      <c r="O284" s="225">
        <f>ROUND(E284*N284,2)</f>
        <v>0</v>
      </c>
      <c r="P284" s="225">
        <v>0</v>
      </c>
      <c r="Q284" s="225">
        <f>ROUND(E284*P284,2)</f>
        <v>0</v>
      </c>
      <c r="R284" s="225"/>
      <c r="S284" s="225" t="s">
        <v>143</v>
      </c>
      <c r="T284" s="225" t="s">
        <v>143</v>
      </c>
      <c r="U284" s="225">
        <v>0</v>
      </c>
      <c r="V284" s="225">
        <f>ROUND(E284*U284,2)</f>
        <v>0</v>
      </c>
      <c r="W284" s="225"/>
      <c r="X284" s="225" t="s">
        <v>169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170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1" t="s">
        <v>530</v>
      </c>
      <c r="D285" s="257"/>
      <c r="E285" s="258">
        <v>3.15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172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34">
        <v>137</v>
      </c>
      <c r="B286" s="235" t="s">
        <v>542</v>
      </c>
      <c r="C286" s="249" t="s">
        <v>543</v>
      </c>
      <c r="D286" s="236" t="s">
        <v>175</v>
      </c>
      <c r="E286" s="237">
        <v>3.3075000000000001</v>
      </c>
      <c r="F286" s="238"/>
      <c r="G286" s="239">
        <f>ROUND(E286*F286,2)</f>
        <v>0</v>
      </c>
      <c r="H286" s="226">
        <v>400</v>
      </c>
      <c r="I286" s="225">
        <f>ROUND(E286*H286,2)</f>
        <v>1323</v>
      </c>
      <c r="J286" s="226">
        <v>0</v>
      </c>
      <c r="K286" s="225">
        <f>ROUND(E286*J286,2)</f>
        <v>0</v>
      </c>
      <c r="L286" s="225">
        <v>15</v>
      </c>
      <c r="M286" s="225">
        <f>G286*(1+L286/100)</f>
        <v>0</v>
      </c>
      <c r="N286" s="225">
        <v>0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155</v>
      </c>
      <c r="T286" s="225" t="s">
        <v>144</v>
      </c>
      <c r="U286" s="225">
        <v>0</v>
      </c>
      <c r="V286" s="225">
        <f>ROUND(E286*U286,2)</f>
        <v>0</v>
      </c>
      <c r="W286" s="225"/>
      <c r="X286" s="225" t="s">
        <v>188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189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2" t="s">
        <v>544</v>
      </c>
      <c r="D287" s="259"/>
      <c r="E287" s="260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172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3" t="s">
        <v>545</v>
      </c>
      <c r="D288" s="259"/>
      <c r="E288" s="260">
        <v>3.15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172</v>
      </c>
      <c r="AH288" s="206">
        <v>2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2" t="s">
        <v>546</v>
      </c>
      <c r="D289" s="259"/>
      <c r="E289" s="260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172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547</v>
      </c>
      <c r="D290" s="257"/>
      <c r="E290" s="258">
        <v>3.3075000000000001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172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40">
        <v>138</v>
      </c>
      <c r="B291" s="241" t="s">
        <v>548</v>
      </c>
      <c r="C291" s="248" t="s">
        <v>549</v>
      </c>
      <c r="D291" s="242" t="s">
        <v>0</v>
      </c>
      <c r="E291" s="243">
        <v>41.944200000000002</v>
      </c>
      <c r="F291" s="244"/>
      <c r="G291" s="245">
        <f>ROUND(E291*F291,2)</f>
        <v>0</v>
      </c>
      <c r="H291" s="226">
        <v>0</v>
      </c>
      <c r="I291" s="225">
        <f>ROUND(E291*H291,2)</f>
        <v>0</v>
      </c>
      <c r="J291" s="226">
        <v>6.7</v>
      </c>
      <c r="K291" s="225">
        <f>ROUND(E291*J291,2)</f>
        <v>281.02999999999997</v>
      </c>
      <c r="L291" s="225">
        <v>15</v>
      </c>
      <c r="M291" s="225">
        <f>G291*(1+L291/100)</f>
        <v>0</v>
      </c>
      <c r="N291" s="225">
        <v>0</v>
      </c>
      <c r="O291" s="225">
        <f>ROUND(E291*N291,2)</f>
        <v>0</v>
      </c>
      <c r="P291" s="225">
        <v>0</v>
      </c>
      <c r="Q291" s="225">
        <f>ROUND(E291*P291,2)</f>
        <v>0</v>
      </c>
      <c r="R291" s="225"/>
      <c r="S291" s="225" t="s">
        <v>143</v>
      </c>
      <c r="T291" s="225" t="s">
        <v>144</v>
      </c>
      <c r="U291" s="225">
        <v>0</v>
      </c>
      <c r="V291" s="225">
        <f>ROUND(E291*U291,2)</f>
        <v>0</v>
      </c>
      <c r="W291" s="225"/>
      <c r="X291" s="225" t="s">
        <v>318</v>
      </c>
      <c r="Y291" s="206"/>
      <c r="Z291" s="206"/>
      <c r="AA291" s="206"/>
      <c r="AB291" s="206"/>
      <c r="AC291" s="206"/>
      <c r="AD291" s="206"/>
      <c r="AE291" s="206"/>
      <c r="AF291" s="206"/>
      <c r="AG291" s="206" t="s">
        <v>319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x14ac:dyDescent="0.25">
      <c r="A292" s="228" t="s">
        <v>138</v>
      </c>
      <c r="B292" s="229" t="s">
        <v>96</v>
      </c>
      <c r="C292" s="247" t="s">
        <v>97</v>
      </c>
      <c r="D292" s="230"/>
      <c r="E292" s="231"/>
      <c r="F292" s="232"/>
      <c r="G292" s="233">
        <f>SUMIF(AG293:AG333,"&lt;&gt;NOR",G293:G333)</f>
        <v>0</v>
      </c>
      <c r="H292" s="227"/>
      <c r="I292" s="227">
        <f>SUM(I293:I333)</f>
        <v>11264.38</v>
      </c>
      <c r="J292" s="227"/>
      <c r="K292" s="227">
        <f>SUM(K293:K333)</f>
        <v>8979.2200000000012</v>
      </c>
      <c r="L292" s="227"/>
      <c r="M292" s="227">
        <f>SUM(M293:M333)</f>
        <v>0</v>
      </c>
      <c r="N292" s="227"/>
      <c r="O292" s="227">
        <f>SUM(O293:O333)</f>
        <v>0.1</v>
      </c>
      <c r="P292" s="227"/>
      <c r="Q292" s="227">
        <f>SUM(Q293:Q333)</f>
        <v>0</v>
      </c>
      <c r="R292" s="227"/>
      <c r="S292" s="227"/>
      <c r="T292" s="227"/>
      <c r="U292" s="227"/>
      <c r="V292" s="227">
        <f>SUM(V293:V333)</f>
        <v>16.84</v>
      </c>
      <c r="W292" s="227"/>
      <c r="X292" s="227"/>
      <c r="AG292" t="s">
        <v>139</v>
      </c>
    </row>
    <row r="293" spans="1:60" outlineLevel="1" x14ac:dyDescent="0.25">
      <c r="A293" s="234">
        <v>139</v>
      </c>
      <c r="B293" s="235" t="s">
        <v>550</v>
      </c>
      <c r="C293" s="249" t="s">
        <v>551</v>
      </c>
      <c r="D293" s="236" t="s">
        <v>175</v>
      </c>
      <c r="E293" s="237">
        <v>26.315000000000001</v>
      </c>
      <c r="F293" s="238"/>
      <c r="G293" s="239">
        <f>ROUND(E293*F293,2)</f>
        <v>0</v>
      </c>
      <c r="H293" s="226">
        <v>0</v>
      </c>
      <c r="I293" s="225">
        <f>ROUND(E293*H293,2)</f>
        <v>0</v>
      </c>
      <c r="J293" s="226">
        <v>7.1</v>
      </c>
      <c r="K293" s="225">
        <f>ROUND(E293*J293,2)</f>
        <v>186.84</v>
      </c>
      <c r="L293" s="225">
        <v>15</v>
      </c>
      <c r="M293" s="225">
        <f>G293*(1+L293/100)</f>
        <v>0</v>
      </c>
      <c r="N293" s="225">
        <v>0</v>
      </c>
      <c r="O293" s="225">
        <f>ROUND(E293*N293,2)</f>
        <v>0</v>
      </c>
      <c r="P293" s="225">
        <v>0</v>
      </c>
      <c r="Q293" s="225">
        <f>ROUND(E293*P293,2)</f>
        <v>0</v>
      </c>
      <c r="R293" s="225"/>
      <c r="S293" s="225" t="s">
        <v>143</v>
      </c>
      <c r="T293" s="225" t="s">
        <v>144</v>
      </c>
      <c r="U293" s="225">
        <v>1.6E-2</v>
      </c>
      <c r="V293" s="225">
        <f>ROUND(E293*U293,2)</f>
        <v>0.42</v>
      </c>
      <c r="W293" s="225"/>
      <c r="X293" s="225" t="s">
        <v>169</v>
      </c>
      <c r="Y293" s="206"/>
      <c r="Z293" s="206"/>
      <c r="AA293" s="206"/>
      <c r="AB293" s="206"/>
      <c r="AC293" s="206"/>
      <c r="AD293" s="206"/>
      <c r="AE293" s="206"/>
      <c r="AF293" s="206"/>
      <c r="AG293" s="206" t="s">
        <v>170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184</v>
      </c>
      <c r="D294" s="257"/>
      <c r="E294" s="258">
        <v>2.2999999999999998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172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199</v>
      </c>
      <c r="D295" s="257"/>
      <c r="E295" s="258">
        <v>18.614999999999998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172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197</v>
      </c>
      <c r="D296" s="257"/>
      <c r="E296" s="258">
        <v>3.42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172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552</v>
      </c>
      <c r="D297" s="257"/>
      <c r="E297" s="258">
        <v>1.98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172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20.399999999999999" outlineLevel="1" x14ac:dyDescent="0.25">
      <c r="A298" s="234">
        <v>140</v>
      </c>
      <c r="B298" s="235" t="s">
        <v>553</v>
      </c>
      <c r="C298" s="249" t="s">
        <v>554</v>
      </c>
      <c r="D298" s="236" t="s">
        <v>286</v>
      </c>
      <c r="E298" s="237">
        <v>29.4</v>
      </c>
      <c r="F298" s="238"/>
      <c r="G298" s="239">
        <f>ROUND(E298*F298,2)</f>
        <v>0</v>
      </c>
      <c r="H298" s="226">
        <v>0</v>
      </c>
      <c r="I298" s="225">
        <f>ROUND(E298*H298,2)</f>
        <v>0</v>
      </c>
      <c r="J298" s="226">
        <v>13.9</v>
      </c>
      <c r="K298" s="225">
        <f>ROUND(E298*J298,2)</f>
        <v>408.66</v>
      </c>
      <c r="L298" s="225">
        <v>15</v>
      </c>
      <c r="M298" s="225">
        <f>G298*(1+L298/100)</f>
        <v>0</v>
      </c>
      <c r="N298" s="225">
        <v>0</v>
      </c>
      <c r="O298" s="225">
        <f>ROUND(E298*N298,2)</f>
        <v>0</v>
      </c>
      <c r="P298" s="225">
        <v>8.0000000000000007E-5</v>
      </c>
      <c r="Q298" s="225">
        <f>ROUND(E298*P298,2)</f>
        <v>0</v>
      </c>
      <c r="R298" s="225"/>
      <c r="S298" s="225" t="s">
        <v>143</v>
      </c>
      <c r="T298" s="225" t="s">
        <v>144</v>
      </c>
      <c r="U298" s="225">
        <v>3.5000000000000003E-2</v>
      </c>
      <c r="V298" s="225">
        <f>ROUND(E298*U298,2)</f>
        <v>1.03</v>
      </c>
      <c r="W298" s="225"/>
      <c r="X298" s="225" t="s">
        <v>169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170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555</v>
      </c>
      <c r="D299" s="257"/>
      <c r="E299" s="258">
        <v>6.3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172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556</v>
      </c>
      <c r="D300" s="257"/>
      <c r="E300" s="258">
        <v>-2.4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172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557</v>
      </c>
      <c r="D301" s="257"/>
      <c r="E301" s="258">
        <v>15.7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172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558</v>
      </c>
      <c r="D302" s="257"/>
      <c r="E302" s="258">
        <v>-0.8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172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559</v>
      </c>
      <c r="D303" s="257"/>
      <c r="E303" s="258">
        <v>5.6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172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560</v>
      </c>
      <c r="D304" s="257"/>
      <c r="E304" s="258">
        <v>-0.6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172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561</v>
      </c>
      <c r="D305" s="257"/>
      <c r="E305" s="258">
        <v>6.2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172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560</v>
      </c>
      <c r="D306" s="257"/>
      <c r="E306" s="258">
        <v>-0.6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172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ht="20.399999999999999" outlineLevel="1" x14ac:dyDescent="0.25">
      <c r="A307" s="234">
        <v>141</v>
      </c>
      <c r="B307" s="235" t="s">
        <v>562</v>
      </c>
      <c r="C307" s="249" t="s">
        <v>563</v>
      </c>
      <c r="D307" s="236" t="s">
        <v>286</v>
      </c>
      <c r="E307" s="237">
        <v>29.4</v>
      </c>
      <c r="F307" s="238"/>
      <c r="G307" s="239">
        <f>ROUND(E307*F307,2)</f>
        <v>0</v>
      </c>
      <c r="H307" s="226">
        <v>31.37</v>
      </c>
      <c r="I307" s="225">
        <f>ROUND(E307*H307,2)</f>
        <v>922.28</v>
      </c>
      <c r="J307" s="226">
        <v>71.63</v>
      </c>
      <c r="K307" s="225">
        <f>ROUND(E307*J307,2)</f>
        <v>2105.92</v>
      </c>
      <c r="L307" s="225">
        <v>15</v>
      </c>
      <c r="M307" s="225">
        <f>G307*(1+L307/100)</f>
        <v>0</v>
      </c>
      <c r="N307" s="225">
        <v>8.0000000000000007E-5</v>
      </c>
      <c r="O307" s="225">
        <f>ROUND(E307*N307,2)</f>
        <v>0</v>
      </c>
      <c r="P307" s="225">
        <v>0</v>
      </c>
      <c r="Q307" s="225">
        <f>ROUND(E307*P307,2)</f>
        <v>0</v>
      </c>
      <c r="R307" s="225"/>
      <c r="S307" s="225" t="s">
        <v>143</v>
      </c>
      <c r="T307" s="225" t="s">
        <v>144</v>
      </c>
      <c r="U307" s="225">
        <v>0.13719999999999999</v>
      </c>
      <c r="V307" s="225">
        <f>ROUND(E307*U307,2)</f>
        <v>4.03</v>
      </c>
      <c r="W307" s="225"/>
      <c r="X307" s="225" t="s">
        <v>169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170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555</v>
      </c>
      <c r="D308" s="257"/>
      <c r="E308" s="258">
        <v>6.3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172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556</v>
      </c>
      <c r="D309" s="257"/>
      <c r="E309" s="258">
        <v>-2.4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172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557</v>
      </c>
      <c r="D310" s="257"/>
      <c r="E310" s="258">
        <v>15.7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172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558</v>
      </c>
      <c r="D311" s="257"/>
      <c r="E311" s="258">
        <v>-0.8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172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559</v>
      </c>
      <c r="D312" s="257"/>
      <c r="E312" s="258">
        <v>5.6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172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560</v>
      </c>
      <c r="D313" s="257"/>
      <c r="E313" s="258">
        <v>-0.6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172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561</v>
      </c>
      <c r="D314" s="257"/>
      <c r="E314" s="258">
        <v>6.2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172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61" t="s">
        <v>560</v>
      </c>
      <c r="D315" s="257"/>
      <c r="E315" s="258">
        <v>-0.6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172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ht="30.6" outlineLevel="1" x14ac:dyDescent="0.25">
      <c r="A316" s="234">
        <v>142</v>
      </c>
      <c r="B316" s="235" t="s">
        <v>564</v>
      </c>
      <c r="C316" s="249" t="s">
        <v>565</v>
      </c>
      <c r="D316" s="236" t="s">
        <v>175</v>
      </c>
      <c r="E316" s="237">
        <v>26.315000000000001</v>
      </c>
      <c r="F316" s="238"/>
      <c r="G316" s="239">
        <f>ROUND(E316*F316,2)</f>
        <v>0</v>
      </c>
      <c r="H316" s="226">
        <v>372.85</v>
      </c>
      <c r="I316" s="225">
        <f>ROUND(E316*H316,2)</f>
        <v>9811.5499999999993</v>
      </c>
      <c r="J316" s="226">
        <v>206.15</v>
      </c>
      <c r="K316" s="225">
        <f>ROUND(E316*J316,2)</f>
        <v>5424.84</v>
      </c>
      <c r="L316" s="225">
        <v>15</v>
      </c>
      <c r="M316" s="225">
        <f>G316*(1+L316/100)</f>
        <v>0</v>
      </c>
      <c r="N316" s="225">
        <v>3.63E-3</v>
      </c>
      <c r="O316" s="225">
        <f>ROUND(E316*N316,2)</f>
        <v>0.1</v>
      </c>
      <c r="P316" s="225">
        <v>0</v>
      </c>
      <c r="Q316" s="225">
        <f>ROUND(E316*P316,2)</f>
        <v>0</v>
      </c>
      <c r="R316" s="225"/>
      <c r="S316" s="225" t="s">
        <v>143</v>
      </c>
      <c r="T316" s="225" t="s">
        <v>144</v>
      </c>
      <c r="U316" s="225">
        <v>0.38</v>
      </c>
      <c r="V316" s="225">
        <f>ROUND(E316*U316,2)</f>
        <v>10</v>
      </c>
      <c r="W316" s="225"/>
      <c r="X316" s="225" t="s">
        <v>169</v>
      </c>
      <c r="Y316" s="206"/>
      <c r="Z316" s="206"/>
      <c r="AA316" s="206"/>
      <c r="AB316" s="206"/>
      <c r="AC316" s="206"/>
      <c r="AD316" s="206"/>
      <c r="AE316" s="206"/>
      <c r="AF316" s="206"/>
      <c r="AG316" s="206" t="s">
        <v>170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184</v>
      </c>
      <c r="D317" s="257"/>
      <c r="E317" s="258">
        <v>2.2999999999999998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172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199</v>
      </c>
      <c r="D318" s="257"/>
      <c r="E318" s="258">
        <v>18.614999999999998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172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1" t="s">
        <v>197</v>
      </c>
      <c r="D319" s="257"/>
      <c r="E319" s="258">
        <v>3.42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172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1" t="s">
        <v>552</v>
      </c>
      <c r="D320" s="257"/>
      <c r="E320" s="258">
        <v>1.98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172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34">
        <v>143</v>
      </c>
      <c r="B321" s="235" t="s">
        <v>566</v>
      </c>
      <c r="C321" s="249" t="s">
        <v>567</v>
      </c>
      <c r="D321" s="236" t="s">
        <v>286</v>
      </c>
      <c r="E321" s="237">
        <v>2.2000000000000002</v>
      </c>
      <c r="F321" s="238"/>
      <c r="G321" s="239">
        <f>ROUND(E321*F321,2)</f>
        <v>0</v>
      </c>
      <c r="H321" s="226">
        <v>0</v>
      </c>
      <c r="I321" s="225">
        <f>ROUND(E321*H321,2)</f>
        <v>0</v>
      </c>
      <c r="J321" s="226">
        <v>76.599999999999994</v>
      </c>
      <c r="K321" s="225">
        <f>ROUND(E321*J321,2)</f>
        <v>168.52</v>
      </c>
      <c r="L321" s="225">
        <v>15</v>
      </c>
      <c r="M321" s="225">
        <f>G321*(1+L321/100)</f>
        <v>0</v>
      </c>
      <c r="N321" s="225">
        <v>0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143</v>
      </c>
      <c r="T321" s="225" t="s">
        <v>144</v>
      </c>
      <c r="U321" s="225">
        <v>0.152</v>
      </c>
      <c r="V321" s="225">
        <f>ROUND(E321*U321,2)</f>
        <v>0.33</v>
      </c>
      <c r="W321" s="225"/>
      <c r="X321" s="225" t="s">
        <v>169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170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1" t="s">
        <v>568</v>
      </c>
      <c r="D322" s="257"/>
      <c r="E322" s="258">
        <v>1.6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172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1" t="s">
        <v>569</v>
      </c>
      <c r="D323" s="257"/>
      <c r="E323" s="258">
        <v>0.6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172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ht="20.399999999999999" outlineLevel="1" x14ac:dyDescent="0.25">
      <c r="A324" s="234">
        <v>144</v>
      </c>
      <c r="B324" s="235" t="s">
        <v>570</v>
      </c>
      <c r="C324" s="249" t="s">
        <v>571</v>
      </c>
      <c r="D324" s="236" t="s">
        <v>286</v>
      </c>
      <c r="E324" s="237">
        <v>13.157500000000001</v>
      </c>
      <c r="F324" s="238"/>
      <c r="G324" s="239">
        <f>ROUND(E324*F324,2)</f>
        <v>0</v>
      </c>
      <c r="H324" s="226">
        <v>10.34</v>
      </c>
      <c r="I324" s="225">
        <f>ROUND(E324*H324,2)</f>
        <v>136.05000000000001</v>
      </c>
      <c r="J324" s="226">
        <v>39.96</v>
      </c>
      <c r="K324" s="225">
        <f>ROUND(E324*J324,2)</f>
        <v>525.77</v>
      </c>
      <c r="L324" s="225">
        <v>15</v>
      </c>
      <c r="M324" s="225">
        <f>G324*(1+L324/100)</f>
        <v>0</v>
      </c>
      <c r="N324" s="225">
        <v>4.0000000000000003E-5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143</v>
      </c>
      <c r="T324" s="225" t="s">
        <v>144</v>
      </c>
      <c r="U324" s="225">
        <v>7.8200000000000006E-2</v>
      </c>
      <c r="V324" s="225">
        <f>ROUND(E324*U324,2)</f>
        <v>1.03</v>
      </c>
      <c r="W324" s="225"/>
      <c r="X324" s="225" t="s">
        <v>169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170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2" t="s">
        <v>544</v>
      </c>
      <c r="D325" s="259"/>
      <c r="E325" s="260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172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63" t="s">
        <v>572</v>
      </c>
      <c r="D326" s="259"/>
      <c r="E326" s="260">
        <v>2.2999999999999998</v>
      </c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172</v>
      </c>
      <c r="AH326" s="206">
        <v>2</v>
      </c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3" t="s">
        <v>573</v>
      </c>
      <c r="D327" s="259"/>
      <c r="E327" s="260">
        <v>18.614999999999998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172</v>
      </c>
      <c r="AH327" s="206">
        <v>2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3" t="s">
        <v>574</v>
      </c>
      <c r="D328" s="259"/>
      <c r="E328" s="260">
        <v>3.42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172</v>
      </c>
      <c r="AH328" s="206">
        <v>2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3" t="s">
        <v>575</v>
      </c>
      <c r="D329" s="259"/>
      <c r="E329" s="260">
        <v>1.98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172</v>
      </c>
      <c r="AH329" s="206">
        <v>2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62" t="s">
        <v>546</v>
      </c>
      <c r="D330" s="259"/>
      <c r="E330" s="260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172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1" t="s">
        <v>576</v>
      </c>
      <c r="D331" s="257"/>
      <c r="E331" s="258">
        <v>13.157500000000001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172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40">
        <v>145</v>
      </c>
      <c r="B332" s="241" t="s">
        <v>577</v>
      </c>
      <c r="C332" s="248" t="s">
        <v>578</v>
      </c>
      <c r="D332" s="242" t="s">
        <v>262</v>
      </c>
      <c r="E332" s="243">
        <v>3</v>
      </c>
      <c r="F332" s="244"/>
      <c r="G332" s="245">
        <f>ROUND(E332*F332,2)</f>
        <v>0</v>
      </c>
      <c r="H332" s="226">
        <v>131.5</v>
      </c>
      <c r="I332" s="225">
        <f>ROUND(E332*H332,2)</f>
        <v>394.5</v>
      </c>
      <c r="J332" s="226">
        <v>0</v>
      </c>
      <c r="K332" s="225">
        <f>ROUND(E332*J332,2)</f>
        <v>0</v>
      </c>
      <c r="L332" s="225">
        <v>15</v>
      </c>
      <c r="M332" s="225">
        <f>G332*(1+L332/100)</f>
        <v>0</v>
      </c>
      <c r="N332" s="225">
        <v>1.3999999999999999E-4</v>
      </c>
      <c r="O332" s="225">
        <f>ROUND(E332*N332,2)</f>
        <v>0</v>
      </c>
      <c r="P332" s="225">
        <v>0</v>
      </c>
      <c r="Q332" s="225">
        <f>ROUND(E332*P332,2)</f>
        <v>0</v>
      </c>
      <c r="R332" s="225" t="s">
        <v>187</v>
      </c>
      <c r="S332" s="225" t="s">
        <v>143</v>
      </c>
      <c r="T332" s="225" t="s">
        <v>144</v>
      </c>
      <c r="U332" s="225">
        <v>0</v>
      </c>
      <c r="V332" s="225">
        <f>ROUND(E332*U332,2)</f>
        <v>0</v>
      </c>
      <c r="W332" s="225"/>
      <c r="X332" s="225" t="s">
        <v>188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189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40">
        <v>146</v>
      </c>
      <c r="B333" s="241" t="s">
        <v>579</v>
      </c>
      <c r="C333" s="248" t="s">
        <v>580</v>
      </c>
      <c r="D333" s="242" t="s">
        <v>0</v>
      </c>
      <c r="E333" s="243">
        <v>200.8493</v>
      </c>
      <c r="F333" s="244"/>
      <c r="G333" s="245">
        <f>ROUND(E333*F333,2)</f>
        <v>0</v>
      </c>
      <c r="H333" s="226">
        <v>0</v>
      </c>
      <c r="I333" s="225">
        <f>ROUND(E333*H333,2)</f>
        <v>0</v>
      </c>
      <c r="J333" s="226">
        <v>0.79</v>
      </c>
      <c r="K333" s="225">
        <f>ROUND(E333*J333,2)</f>
        <v>158.66999999999999</v>
      </c>
      <c r="L333" s="225">
        <v>15</v>
      </c>
      <c r="M333" s="225">
        <f>G333*(1+L333/100)</f>
        <v>0</v>
      </c>
      <c r="N333" s="225">
        <v>0</v>
      </c>
      <c r="O333" s="225">
        <f>ROUND(E333*N333,2)</f>
        <v>0</v>
      </c>
      <c r="P333" s="225">
        <v>0</v>
      </c>
      <c r="Q333" s="225">
        <f>ROUND(E333*P333,2)</f>
        <v>0</v>
      </c>
      <c r="R333" s="225"/>
      <c r="S333" s="225" t="s">
        <v>143</v>
      </c>
      <c r="T333" s="225" t="s">
        <v>144</v>
      </c>
      <c r="U333" s="225">
        <v>0</v>
      </c>
      <c r="V333" s="225">
        <f>ROUND(E333*U333,2)</f>
        <v>0</v>
      </c>
      <c r="W333" s="225"/>
      <c r="X333" s="225" t="s">
        <v>318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319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x14ac:dyDescent="0.25">
      <c r="A334" s="228" t="s">
        <v>138</v>
      </c>
      <c r="B334" s="229" t="s">
        <v>98</v>
      </c>
      <c r="C334" s="247" t="s">
        <v>99</v>
      </c>
      <c r="D334" s="230"/>
      <c r="E334" s="231"/>
      <c r="F334" s="232"/>
      <c r="G334" s="233">
        <f>SUMIF(AG335:AG372,"&lt;&gt;NOR",G335:G372)</f>
        <v>0</v>
      </c>
      <c r="H334" s="227"/>
      <c r="I334" s="227">
        <f>SUM(I335:I372)</f>
        <v>9605.9600000000009</v>
      </c>
      <c r="J334" s="227"/>
      <c r="K334" s="227">
        <f>SUM(K335:K372)</f>
        <v>13194.75</v>
      </c>
      <c r="L334" s="227"/>
      <c r="M334" s="227">
        <f>SUM(M335:M372)</f>
        <v>0</v>
      </c>
      <c r="N334" s="227"/>
      <c r="O334" s="227">
        <f>SUM(O335:O372)</f>
        <v>0.09</v>
      </c>
      <c r="P334" s="227"/>
      <c r="Q334" s="227">
        <f>SUM(Q335:Q372)</f>
        <v>0</v>
      </c>
      <c r="R334" s="227"/>
      <c r="S334" s="227"/>
      <c r="T334" s="227"/>
      <c r="U334" s="227"/>
      <c r="V334" s="227">
        <f>SUM(V335:V372)</f>
        <v>24.17</v>
      </c>
      <c r="W334" s="227"/>
      <c r="X334" s="227"/>
      <c r="AG334" t="s">
        <v>139</v>
      </c>
    </row>
    <row r="335" spans="1:60" outlineLevel="1" x14ac:dyDescent="0.25">
      <c r="A335" s="234">
        <v>147</v>
      </c>
      <c r="B335" s="235" t="s">
        <v>581</v>
      </c>
      <c r="C335" s="249" t="s">
        <v>582</v>
      </c>
      <c r="D335" s="236" t="s">
        <v>175</v>
      </c>
      <c r="E335" s="237">
        <v>15.8</v>
      </c>
      <c r="F335" s="238"/>
      <c r="G335" s="239">
        <f>ROUND(E335*F335,2)</f>
        <v>0</v>
      </c>
      <c r="H335" s="226">
        <v>24.89</v>
      </c>
      <c r="I335" s="225">
        <f>ROUND(E335*H335,2)</f>
        <v>393.26</v>
      </c>
      <c r="J335" s="226">
        <v>25.21</v>
      </c>
      <c r="K335" s="225">
        <f>ROUND(E335*J335,2)</f>
        <v>398.32</v>
      </c>
      <c r="L335" s="225">
        <v>15</v>
      </c>
      <c r="M335" s="225">
        <f>G335*(1+L335/100)</f>
        <v>0</v>
      </c>
      <c r="N335" s="225">
        <v>2.1000000000000001E-4</v>
      </c>
      <c r="O335" s="225">
        <f>ROUND(E335*N335,2)</f>
        <v>0</v>
      </c>
      <c r="P335" s="225">
        <v>0</v>
      </c>
      <c r="Q335" s="225">
        <f>ROUND(E335*P335,2)</f>
        <v>0</v>
      </c>
      <c r="R335" s="225"/>
      <c r="S335" s="225" t="s">
        <v>143</v>
      </c>
      <c r="T335" s="225" t="s">
        <v>143</v>
      </c>
      <c r="U335" s="225">
        <v>0.05</v>
      </c>
      <c r="V335" s="225">
        <f>ROUND(E335*U335,2)</f>
        <v>0.79</v>
      </c>
      <c r="W335" s="225"/>
      <c r="X335" s="225" t="s">
        <v>169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170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1" t="s">
        <v>583</v>
      </c>
      <c r="D336" s="257"/>
      <c r="E336" s="258">
        <v>2.8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172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584</v>
      </c>
      <c r="D337" s="257"/>
      <c r="E337" s="258">
        <v>16.600000000000001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172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205</v>
      </c>
      <c r="D338" s="257"/>
      <c r="E338" s="258">
        <v>-1.6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172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585</v>
      </c>
      <c r="D339" s="257"/>
      <c r="E339" s="258">
        <v>-2.16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172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586</v>
      </c>
      <c r="D340" s="257"/>
      <c r="E340" s="258">
        <v>0.16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172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34">
        <v>148</v>
      </c>
      <c r="B341" s="235" t="s">
        <v>587</v>
      </c>
      <c r="C341" s="249" t="s">
        <v>588</v>
      </c>
      <c r="D341" s="236" t="s">
        <v>175</v>
      </c>
      <c r="E341" s="237">
        <v>15.8</v>
      </c>
      <c r="F341" s="238"/>
      <c r="G341" s="239">
        <f>ROUND(E341*F341,2)</f>
        <v>0</v>
      </c>
      <c r="H341" s="226">
        <v>0</v>
      </c>
      <c r="I341" s="225">
        <f>ROUND(E341*H341,2)</f>
        <v>0</v>
      </c>
      <c r="J341" s="226">
        <v>50.4</v>
      </c>
      <c r="K341" s="225">
        <f>ROUND(E341*J341,2)</f>
        <v>796.32</v>
      </c>
      <c r="L341" s="225">
        <v>15</v>
      </c>
      <c r="M341" s="225">
        <f>G341*(1+L341/100)</f>
        <v>0</v>
      </c>
      <c r="N341" s="225">
        <v>0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143</v>
      </c>
      <c r="T341" s="225" t="s">
        <v>144</v>
      </c>
      <c r="U341" s="225">
        <v>0.1</v>
      </c>
      <c r="V341" s="225">
        <f>ROUND(E341*U341,2)</f>
        <v>1.58</v>
      </c>
      <c r="W341" s="225"/>
      <c r="X341" s="225" t="s">
        <v>169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170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583</v>
      </c>
      <c r="D342" s="257"/>
      <c r="E342" s="258">
        <v>2.8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172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584</v>
      </c>
      <c r="D343" s="257"/>
      <c r="E343" s="258">
        <v>16.600000000000001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172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205</v>
      </c>
      <c r="D344" s="257"/>
      <c r="E344" s="258">
        <v>-1.6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172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585</v>
      </c>
      <c r="D345" s="257"/>
      <c r="E345" s="258">
        <v>-2.16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172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586</v>
      </c>
      <c r="D346" s="257"/>
      <c r="E346" s="258">
        <v>0.16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172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34">
        <v>149</v>
      </c>
      <c r="B347" s="235" t="s">
        <v>589</v>
      </c>
      <c r="C347" s="249" t="s">
        <v>590</v>
      </c>
      <c r="D347" s="236" t="s">
        <v>175</v>
      </c>
      <c r="E347" s="237">
        <v>15.8</v>
      </c>
      <c r="F347" s="238"/>
      <c r="G347" s="239">
        <f>ROUND(E347*F347,2)</f>
        <v>0</v>
      </c>
      <c r="H347" s="226">
        <v>134.80000000000001</v>
      </c>
      <c r="I347" s="225">
        <f>ROUND(E347*H347,2)</f>
        <v>2129.84</v>
      </c>
      <c r="J347" s="226">
        <v>661.2</v>
      </c>
      <c r="K347" s="225">
        <f>ROUND(E347*J347,2)</f>
        <v>10446.959999999999</v>
      </c>
      <c r="L347" s="225">
        <v>15</v>
      </c>
      <c r="M347" s="225">
        <f>G347*(1+L347/100)</f>
        <v>0</v>
      </c>
      <c r="N347" s="225">
        <v>5.3499999999999997E-3</v>
      </c>
      <c r="O347" s="225">
        <f>ROUND(E347*N347,2)</f>
        <v>0.08</v>
      </c>
      <c r="P347" s="225">
        <v>0</v>
      </c>
      <c r="Q347" s="225">
        <f>ROUND(E347*P347,2)</f>
        <v>0</v>
      </c>
      <c r="R347" s="225"/>
      <c r="S347" s="225" t="s">
        <v>143</v>
      </c>
      <c r="T347" s="225" t="s">
        <v>144</v>
      </c>
      <c r="U347" s="225">
        <v>1.288</v>
      </c>
      <c r="V347" s="225">
        <f>ROUND(E347*U347,2)</f>
        <v>20.350000000000001</v>
      </c>
      <c r="W347" s="225"/>
      <c r="X347" s="225" t="s">
        <v>169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170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583</v>
      </c>
      <c r="D348" s="257"/>
      <c r="E348" s="258">
        <v>2.8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172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584</v>
      </c>
      <c r="D349" s="257"/>
      <c r="E349" s="258">
        <v>16.600000000000001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172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205</v>
      </c>
      <c r="D350" s="257"/>
      <c r="E350" s="258">
        <v>-1.6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172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585</v>
      </c>
      <c r="D351" s="257"/>
      <c r="E351" s="258">
        <v>-2.16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172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586</v>
      </c>
      <c r="D352" s="257"/>
      <c r="E352" s="258">
        <v>0.16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172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4">
        <v>150</v>
      </c>
      <c r="B353" s="235" t="s">
        <v>591</v>
      </c>
      <c r="C353" s="249" t="s">
        <v>592</v>
      </c>
      <c r="D353" s="236" t="s">
        <v>175</v>
      </c>
      <c r="E353" s="237">
        <v>15.8</v>
      </c>
      <c r="F353" s="238"/>
      <c r="G353" s="239">
        <f>ROUND(E353*F353,2)</f>
        <v>0</v>
      </c>
      <c r="H353" s="226">
        <v>9.1999999999999993</v>
      </c>
      <c r="I353" s="225">
        <f>ROUND(E353*H353,2)</f>
        <v>145.36000000000001</v>
      </c>
      <c r="J353" s="226">
        <v>0</v>
      </c>
      <c r="K353" s="225">
        <f>ROUND(E353*J353,2)</f>
        <v>0</v>
      </c>
      <c r="L353" s="225">
        <v>15</v>
      </c>
      <c r="M353" s="225">
        <f>G353*(1+L353/100)</f>
        <v>0</v>
      </c>
      <c r="N353" s="225">
        <v>8.9999999999999998E-4</v>
      </c>
      <c r="O353" s="225">
        <f>ROUND(E353*N353,2)</f>
        <v>0.01</v>
      </c>
      <c r="P353" s="225">
        <v>0</v>
      </c>
      <c r="Q353" s="225">
        <f>ROUND(E353*P353,2)</f>
        <v>0</v>
      </c>
      <c r="R353" s="225"/>
      <c r="S353" s="225" t="s">
        <v>143</v>
      </c>
      <c r="T353" s="225" t="s">
        <v>144</v>
      </c>
      <c r="U353" s="225">
        <v>0</v>
      </c>
      <c r="V353" s="225">
        <f>ROUND(E353*U353,2)</f>
        <v>0</v>
      </c>
      <c r="W353" s="225"/>
      <c r="X353" s="225" t="s">
        <v>169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170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583</v>
      </c>
      <c r="D354" s="257"/>
      <c r="E354" s="258">
        <v>2.8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172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584</v>
      </c>
      <c r="D355" s="257"/>
      <c r="E355" s="258">
        <v>16.600000000000001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172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205</v>
      </c>
      <c r="D356" s="257"/>
      <c r="E356" s="258">
        <v>-1.6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172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585</v>
      </c>
      <c r="D357" s="257"/>
      <c r="E357" s="258">
        <v>-2.16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172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586</v>
      </c>
      <c r="D358" s="257"/>
      <c r="E358" s="258">
        <v>0.16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172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34">
        <v>151</v>
      </c>
      <c r="B359" s="235" t="s">
        <v>593</v>
      </c>
      <c r="C359" s="249" t="s">
        <v>594</v>
      </c>
      <c r="D359" s="236" t="s">
        <v>286</v>
      </c>
      <c r="E359" s="237">
        <v>12.05</v>
      </c>
      <c r="F359" s="238"/>
      <c r="G359" s="239">
        <f>ROUND(E359*F359,2)</f>
        <v>0</v>
      </c>
      <c r="H359" s="226">
        <v>0</v>
      </c>
      <c r="I359" s="225">
        <f>ROUND(E359*H359,2)</f>
        <v>0</v>
      </c>
      <c r="J359" s="226">
        <v>60.5</v>
      </c>
      <c r="K359" s="225">
        <f>ROUND(E359*J359,2)</f>
        <v>729.03</v>
      </c>
      <c r="L359" s="225">
        <v>15</v>
      </c>
      <c r="M359" s="225">
        <f>G359*(1+L359/100)</f>
        <v>0</v>
      </c>
      <c r="N359" s="225">
        <v>0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143</v>
      </c>
      <c r="T359" s="225" t="s">
        <v>144</v>
      </c>
      <c r="U359" s="225">
        <v>0.12</v>
      </c>
      <c r="V359" s="225">
        <f>ROUND(E359*U359,2)</f>
        <v>1.45</v>
      </c>
      <c r="W359" s="225"/>
      <c r="X359" s="225" t="s">
        <v>169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170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595</v>
      </c>
      <c r="D360" s="257"/>
      <c r="E360" s="258">
        <v>10.3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172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596</v>
      </c>
      <c r="D361" s="257"/>
      <c r="E361" s="258">
        <v>1.75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172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34">
        <v>152</v>
      </c>
      <c r="B362" s="235" t="s">
        <v>597</v>
      </c>
      <c r="C362" s="249" t="s">
        <v>598</v>
      </c>
      <c r="D362" s="236" t="s">
        <v>175</v>
      </c>
      <c r="E362" s="237">
        <v>16.59</v>
      </c>
      <c r="F362" s="238"/>
      <c r="G362" s="239">
        <f>ROUND(E362*F362,2)</f>
        <v>0</v>
      </c>
      <c r="H362" s="226">
        <v>350</v>
      </c>
      <c r="I362" s="225">
        <f>ROUND(E362*H362,2)</f>
        <v>5806.5</v>
      </c>
      <c r="J362" s="226">
        <v>0</v>
      </c>
      <c r="K362" s="225">
        <f>ROUND(E362*J362,2)</f>
        <v>0</v>
      </c>
      <c r="L362" s="225">
        <v>15</v>
      </c>
      <c r="M362" s="225">
        <f>G362*(1+L362/100)</f>
        <v>0</v>
      </c>
      <c r="N362" s="225">
        <v>0</v>
      </c>
      <c r="O362" s="225">
        <f>ROUND(E362*N362,2)</f>
        <v>0</v>
      </c>
      <c r="P362" s="225">
        <v>0</v>
      </c>
      <c r="Q362" s="225">
        <f>ROUND(E362*P362,2)</f>
        <v>0</v>
      </c>
      <c r="R362" s="225"/>
      <c r="S362" s="225" t="s">
        <v>155</v>
      </c>
      <c r="T362" s="225" t="s">
        <v>144</v>
      </c>
      <c r="U362" s="225">
        <v>0</v>
      </c>
      <c r="V362" s="225">
        <f>ROUND(E362*U362,2)</f>
        <v>0</v>
      </c>
      <c r="W362" s="225"/>
      <c r="X362" s="225" t="s">
        <v>232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433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2" t="s">
        <v>544</v>
      </c>
      <c r="D363" s="259"/>
      <c r="E363" s="260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172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3" t="s">
        <v>599</v>
      </c>
      <c r="D364" s="259"/>
      <c r="E364" s="260">
        <v>2.8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172</v>
      </c>
      <c r="AH364" s="206">
        <v>2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3" t="s">
        <v>600</v>
      </c>
      <c r="D365" s="259"/>
      <c r="E365" s="260">
        <v>16.600000000000001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172</v>
      </c>
      <c r="AH365" s="206">
        <v>2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3" t="s">
        <v>601</v>
      </c>
      <c r="D366" s="259"/>
      <c r="E366" s="260">
        <v>-1.6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172</v>
      </c>
      <c r="AH366" s="206">
        <v>2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3" t="s">
        <v>602</v>
      </c>
      <c r="D367" s="259"/>
      <c r="E367" s="260">
        <v>-2.16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172</v>
      </c>
      <c r="AH367" s="206">
        <v>2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63" t="s">
        <v>603</v>
      </c>
      <c r="D368" s="259"/>
      <c r="E368" s="260">
        <v>0.16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172</v>
      </c>
      <c r="AH368" s="206">
        <v>2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2" t="s">
        <v>546</v>
      </c>
      <c r="D369" s="259"/>
      <c r="E369" s="260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172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604</v>
      </c>
      <c r="D370" s="257"/>
      <c r="E370" s="258">
        <v>16.59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172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0">
        <v>153</v>
      </c>
      <c r="B371" s="241" t="s">
        <v>605</v>
      </c>
      <c r="C371" s="248" t="s">
        <v>606</v>
      </c>
      <c r="D371" s="242" t="s">
        <v>286</v>
      </c>
      <c r="E371" s="243">
        <v>13</v>
      </c>
      <c r="F371" s="244"/>
      <c r="G371" s="245">
        <f>ROUND(E371*F371,2)</f>
        <v>0</v>
      </c>
      <c r="H371" s="226">
        <v>87</v>
      </c>
      <c r="I371" s="225">
        <f>ROUND(E371*H371,2)</f>
        <v>1131</v>
      </c>
      <c r="J371" s="226">
        <v>0</v>
      </c>
      <c r="K371" s="225">
        <f>ROUND(E371*J371,2)</f>
        <v>0</v>
      </c>
      <c r="L371" s="225">
        <v>15</v>
      </c>
      <c r="M371" s="225">
        <f>G371*(1+L371/100)</f>
        <v>0</v>
      </c>
      <c r="N371" s="225">
        <v>2.2000000000000001E-4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155</v>
      </c>
      <c r="T371" s="225" t="s">
        <v>144</v>
      </c>
      <c r="U371" s="225">
        <v>0</v>
      </c>
      <c r="V371" s="225">
        <f>ROUND(E371*U371,2)</f>
        <v>0</v>
      </c>
      <c r="W371" s="225"/>
      <c r="X371" s="225" t="s">
        <v>232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433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40">
        <v>154</v>
      </c>
      <c r="B372" s="241" t="s">
        <v>607</v>
      </c>
      <c r="C372" s="248" t="s">
        <v>608</v>
      </c>
      <c r="D372" s="242" t="s">
        <v>0</v>
      </c>
      <c r="E372" s="243">
        <v>219.76589999999999</v>
      </c>
      <c r="F372" s="244"/>
      <c r="G372" s="245">
        <f>ROUND(E372*F372,2)</f>
        <v>0</v>
      </c>
      <c r="H372" s="226">
        <v>0</v>
      </c>
      <c r="I372" s="225">
        <f>ROUND(E372*H372,2)</f>
        <v>0</v>
      </c>
      <c r="J372" s="226">
        <v>3.75</v>
      </c>
      <c r="K372" s="225">
        <f>ROUND(E372*J372,2)</f>
        <v>824.12</v>
      </c>
      <c r="L372" s="225">
        <v>15</v>
      </c>
      <c r="M372" s="225">
        <f>G372*(1+L372/100)</f>
        <v>0</v>
      </c>
      <c r="N372" s="225">
        <v>0</v>
      </c>
      <c r="O372" s="225">
        <f>ROUND(E372*N372,2)</f>
        <v>0</v>
      </c>
      <c r="P372" s="225">
        <v>0</v>
      </c>
      <c r="Q372" s="225">
        <f>ROUND(E372*P372,2)</f>
        <v>0</v>
      </c>
      <c r="R372" s="225"/>
      <c r="S372" s="225" t="s">
        <v>143</v>
      </c>
      <c r="T372" s="225" t="s">
        <v>144</v>
      </c>
      <c r="U372" s="225">
        <v>0</v>
      </c>
      <c r="V372" s="225">
        <f>ROUND(E372*U372,2)</f>
        <v>0</v>
      </c>
      <c r="W372" s="225"/>
      <c r="X372" s="225" t="s">
        <v>318</v>
      </c>
      <c r="Y372" s="206"/>
      <c r="Z372" s="206"/>
      <c r="AA372" s="206"/>
      <c r="AB372" s="206"/>
      <c r="AC372" s="206"/>
      <c r="AD372" s="206"/>
      <c r="AE372" s="206"/>
      <c r="AF372" s="206"/>
      <c r="AG372" s="206" t="s">
        <v>319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28" t="s">
        <v>138</v>
      </c>
      <c r="B373" s="229" t="s">
        <v>100</v>
      </c>
      <c r="C373" s="247" t="s">
        <v>101</v>
      </c>
      <c r="D373" s="230"/>
      <c r="E373" s="231"/>
      <c r="F373" s="232"/>
      <c r="G373" s="233">
        <f>SUMIF(AG374:AG386,"&lt;&gt;NOR",G374:G386)</f>
        <v>0</v>
      </c>
      <c r="H373" s="227"/>
      <c r="I373" s="227">
        <f>SUM(I374:I386)</f>
        <v>801.99</v>
      </c>
      <c r="J373" s="227"/>
      <c r="K373" s="227">
        <f>SUM(K374:K386)</f>
        <v>3785.24</v>
      </c>
      <c r="L373" s="227"/>
      <c r="M373" s="227">
        <f>SUM(M374:M386)</f>
        <v>0</v>
      </c>
      <c r="N373" s="227"/>
      <c r="O373" s="227">
        <f>SUM(O374:O386)</f>
        <v>0</v>
      </c>
      <c r="P373" s="227"/>
      <c r="Q373" s="227">
        <f>SUM(Q374:Q386)</f>
        <v>0</v>
      </c>
      <c r="R373" s="227"/>
      <c r="S373" s="227"/>
      <c r="T373" s="227"/>
      <c r="U373" s="227"/>
      <c r="V373" s="227">
        <f>SUM(V374:V386)</f>
        <v>8.33</v>
      </c>
      <c r="W373" s="227"/>
      <c r="X373" s="227"/>
      <c r="AG373" t="s">
        <v>139</v>
      </c>
    </row>
    <row r="374" spans="1:60" outlineLevel="1" x14ac:dyDescent="0.25">
      <c r="A374" s="234">
        <v>155</v>
      </c>
      <c r="B374" s="235" t="s">
        <v>609</v>
      </c>
      <c r="C374" s="249" t="s">
        <v>610</v>
      </c>
      <c r="D374" s="236" t="s">
        <v>175</v>
      </c>
      <c r="E374" s="237">
        <v>2.3039999999999998</v>
      </c>
      <c r="F374" s="238"/>
      <c r="G374" s="239">
        <f>ROUND(E374*F374,2)</f>
        <v>0</v>
      </c>
      <c r="H374" s="226">
        <v>71.23</v>
      </c>
      <c r="I374" s="225">
        <f>ROUND(E374*H374,2)</f>
        <v>164.11</v>
      </c>
      <c r="J374" s="226">
        <v>71.77</v>
      </c>
      <c r="K374" s="225">
        <f>ROUND(E374*J374,2)</f>
        <v>165.36</v>
      </c>
      <c r="L374" s="225">
        <v>15</v>
      </c>
      <c r="M374" s="225">
        <f>G374*(1+L374/100)</f>
        <v>0</v>
      </c>
      <c r="N374" s="225">
        <v>3.6999999999999999E-4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143</v>
      </c>
      <c r="T374" s="225" t="s">
        <v>144</v>
      </c>
      <c r="U374" s="225">
        <v>0.13900000000000001</v>
      </c>
      <c r="V374" s="225">
        <f>ROUND(E374*U374,2)</f>
        <v>0.32</v>
      </c>
      <c r="W374" s="225"/>
      <c r="X374" s="225" t="s">
        <v>169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170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61" t="s">
        <v>611</v>
      </c>
      <c r="D375" s="257"/>
      <c r="E375" s="258">
        <v>2.3039999999999998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172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34">
        <v>156</v>
      </c>
      <c r="B376" s="235" t="s">
        <v>612</v>
      </c>
      <c r="C376" s="249" t="s">
        <v>613</v>
      </c>
      <c r="D376" s="236" t="s">
        <v>286</v>
      </c>
      <c r="E376" s="237">
        <v>18.8</v>
      </c>
      <c r="F376" s="238"/>
      <c r="G376" s="239">
        <f>ROUND(E376*F376,2)</f>
        <v>0</v>
      </c>
      <c r="H376" s="226">
        <v>15.69</v>
      </c>
      <c r="I376" s="225">
        <f>ROUND(E376*H376,2)</f>
        <v>294.97000000000003</v>
      </c>
      <c r="J376" s="226">
        <v>58.91</v>
      </c>
      <c r="K376" s="225">
        <f>ROUND(E376*J376,2)</f>
        <v>1107.51</v>
      </c>
      <c r="L376" s="225">
        <v>15</v>
      </c>
      <c r="M376" s="225">
        <f>G376*(1+L376/100)</f>
        <v>0</v>
      </c>
      <c r="N376" s="225">
        <v>9.0000000000000006E-5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143</v>
      </c>
      <c r="T376" s="225" t="s">
        <v>144</v>
      </c>
      <c r="U376" s="225">
        <v>0.11600000000000001</v>
      </c>
      <c r="V376" s="225">
        <f>ROUND(E376*U376,2)</f>
        <v>2.1800000000000002</v>
      </c>
      <c r="W376" s="225"/>
      <c r="X376" s="225" t="s">
        <v>169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170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23"/>
      <c r="B377" s="224"/>
      <c r="C377" s="261" t="s">
        <v>614</v>
      </c>
      <c r="D377" s="257"/>
      <c r="E377" s="258">
        <v>10.8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172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23"/>
      <c r="B378" s="224"/>
      <c r="C378" s="261" t="s">
        <v>615</v>
      </c>
      <c r="D378" s="257"/>
      <c r="E378" s="258">
        <v>8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172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34">
        <v>157</v>
      </c>
      <c r="B379" s="235" t="s">
        <v>616</v>
      </c>
      <c r="C379" s="249" t="s">
        <v>617</v>
      </c>
      <c r="D379" s="236" t="s">
        <v>175</v>
      </c>
      <c r="E379" s="237">
        <v>26.315000000000001</v>
      </c>
      <c r="F379" s="238"/>
      <c r="G379" s="239">
        <f>ROUND(E379*F379,2)</f>
        <v>0</v>
      </c>
      <c r="H379" s="226">
        <v>4.0599999999999996</v>
      </c>
      <c r="I379" s="225">
        <f>ROUND(E379*H379,2)</f>
        <v>106.84</v>
      </c>
      <c r="J379" s="226">
        <v>58.64</v>
      </c>
      <c r="K379" s="225">
        <f>ROUND(E379*J379,2)</f>
        <v>1543.11</v>
      </c>
      <c r="L379" s="225">
        <v>15</v>
      </c>
      <c r="M379" s="225">
        <f>G379*(1+L379/100)</f>
        <v>0</v>
      </c>
      <c r="N379" s="225">
        <v>6.9999999999999994E-5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143</v>
      </c>
      <c r="T379" s="225" t="s">
        <v>144</v>
      </c>
      <c r="U379" s="225">
        <v>0.14399999999999999</v>
      </c>
      <c r="V379" s="225">
        <f>ROUND(E379*U379,2)</f>
        <v>3.79</v>
      </c>
      <c r="W379" s="225"/>
      <c r="X379" s="225" t="s">
        <v>169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170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61" t="s">
        <v>184</v>
      </c>
      <c r="D380" s="257"/>
      <c r="E380" s="258">
        <v>2.2999999999999998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172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61" t="s">
        <v>199</v>
      </c>
      <c r="D381" s="257"/>
      <c r="E381" s="258">
        <v>18.614999999999998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172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23"/>
      <c r="B382" s="224"/>
      <c r="C382" s="261" t="s">
        <v>197</v>
      </c>
      <c r="D382" s="257"/>
      <c r="E382" s="258">
        <v>3.42</v>
      </c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172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23"/>
      <c r="B383" s="224"/>
      <c r="C383" s="261" t="s">
        <v>552</v>
      </c>
      <c r="D383" s="257"/>
      <c r="E383" s="258">
        <v>1.98</v>
      </c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172</v>
      </c>
      <c r="AH383" s="206">
        <v>0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34">
        <v>158</v>
      </c>
      <c r="B384" s="235" t="s">
        <v>618</v>
      </c>
      <c r="C384" s="249" t="s">
        <v>619</v>
      </c>
      <c r="D384" s="236" t="s">
        <v>175</v>
      </c>
      <c r="E384" s="237">
        <v>4.95</v>
      </c>
      <c r="F384" s="238"/>
      <c r="G384" s="239">
        <f>ROUND(E384*F384,2)</f>
        <v>0</v>
      </c>
      <c r="H384" s="226">
        <v>47.69</v>
      </c>
      <c r="I384" s="225">
        <f>ROUND(E384*H384,2)</f>
        <v>236.07</v>
      </c>
      <c r="J384" s="226">
        <v>195.81</v>
      </c>
      <c r="K384" s="225">
        <f>ROUND(E384*J384,2)</f>
        <v>969.26</v>
      </c>
      <c r="L384" s="225">
        <v>15</v>
      </c>
      <c r="M384" s="225">
        <f>G384*(1+L384/100)</f>
        <v>0</v>
      </c>
      <c r="N384" s="225">
        <v>3.6000000000000002E-4</v>
      </c>
      <c r="O384" s="225">
        <f>ROUND(E384*N384,2)</f>
        <v>0</v>
      </c>
      <c r="P384" s="225">
        <v>0</v>
      </c>
      <c r="Q384" s="225">
        <f>ROUND(E384*P384,2)</f>
        <v>0</v>
      </c>
      <c r="R384" s="225"/>
      <c r="S384" s="225" t="s">
        <v>155</v>
      </c>
      <c r="T384" s="225" t="s">
        <v>144</v>
      </c>
      <c r="U384" s="225">
        <v>0.41299999999999998</v>
      </c>
      <c r="V384" s="225">
        <f>ROUND(E384*U384,2)</f>
        <v>2.04</v>
      </c>
      <c r="W384" s="225"/>
      <c r="X384" s="225" t="s">
        <v>169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170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23"/>
      <c r="B385" s="224"/>
      <c r="C385" s="261" t="s">
        <v>620</v>
      </c>
      <c r="D385" s="257"/>
      <c r="E385" s="258">
        <v>3.75</v>
      </c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172</v>
      </c>
      <c r="AH385" s="206">
        <v>0</v>
      </c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61" t="s">
        <v>621</v>
      </c>
      <c r="D386" s="257"/>
      <c r="E386" s="258">
        <v>1.2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172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x14ac:dyDescent="0.25">
      <c r="A387" s="228" t="s">
        <v>138</v>
      </c>
      <c r="B387" s="229" t="s">
        <v>102</v>
      </c>
      <c r="C387" s="247" t="s">
        <v>103</v>
      </c>
      <c r="D387" s="230"/>
      <c r="E387" s="231"/>
      <c r="F387" s="232"/>
      <c r="G387" s="233">
        <f>SUMIF(AG388:AG422,"&lt;&gt;NOR",G388:G422)</f>
        <v>0</v>
      </c>
      <c r="H387" s="227"/>
      <c r="I387" s="227">
        <f>SUM(I388:I422)</f>
        <v>865.3599999999999</v>
      </c>
      <c r="J387" s="227"/>
      <c r="K387" s="227">
        <f>SUM(K388:K422)</f>
        <v>10569.89</v>
      </c>
      <c r="L387" s="227"/>
      <c r="M387" s="227">
        <f>SUM(M388:M422)</f>
        <v>0</v>
      </c>
      <c r="N387" s="227"/>
      <c r="O387" s="227">
        <f>SUM(O388:O422)</f>
        <v>0.03</v>
      </c>
      <c r="P387" s="227"/>
      <c r="Q387" s="227">
        <f>SUM(Q388:Q422)</f>
        <v>0</v>
      </c>
      <c r="R387" s="227"/>
      <c r="S387" s="227"/>
      <c r="T387" s="227"/>
      <c r="U387" s="227"/>
      <c r="V387" s="227">
        <f>SUM(V388:V422)</f>
        <v>21.04</v>
      </c>
      <c r="W387" s="227"/>
      <c r="X387" s="227"/>
      <c r="AG387" t="s">
        <v>139</v>
      </c>
    </row>
    <row r="388" spans="1:60" outlineLevel="1" x14ac:dyDescent="0.25">
      <c r="A388" s="234">
        <v>159</v>
      </c>
      <c r="B388" s="235" t="s">
        <v>622</v>
      </c>
      <c r="C388" s="249" t="s">
        <v>623</v>
      </c>
      <c r="D388" s="236" t="s">
        <v>175</v>
      </c>
      <c r="E388" s="237">
        <v>101.77</v>
      </c>
      <c r="F388" s="238"/>
      <c r="G388" s="239">
        <f>ROUND(E388*F388,2)</f>
        <v>0</v>
      </c>
      <c r="H388" s="226">
        <v>0.1</v>
      </c>
      <c r="I388" s="225">
        <f>ROUND(E388*H388,2)</f>
        <v>10.18</v>
      </c>
      <c r="J388" s="226">
        <v>34</v>
      </c>
      <c r="K388" s="225">
        <f>ROUND(E388*J388,2)</f>
        <v>3460.18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143</v>
      </c>
      <c r="T388" s="225" t="s">
        <v>144</v>
      </c>
      <c r="U388" s="225">
        <v>6.9709999999999994E-2</v>
      </c>
      <c r="V388" s="225">
        <f>ROUND(E388*U388,2)</f>
        <v>7.09</v>
      </c>
      <c r="W388" s="225"/>
      <c r="X388" s="225" t="s">
        <v>169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170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61" t="s">
        <v>624</v>
      </c>
      <c r="D389" s="257"/>
      <c r="E389" s="258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172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23"/>
      <c r="B390" s="224"/>
      <c r="C390" s="261" t="s">
        <v>212</v>
      </c>
      <c r="D390" s="257"/>
      <c r="E390" s="258">
        <v>17.010000000000002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06"/>
      <c r="Z390" s="206"/>
      <c r="AA390" s="206"/>
      <c r="AB390" s="206"/>
      <c r="AC390" s="206"/>
      <c r="AD390" s="206"/>
      <c r="AE390" s="206"/>
      <c r="AF390" s="206"/>
      <c r="AG390" s="206" t="s">
        <v>172</v>
      </c>
      <c r="AH390" s="206">
        <v>0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61" t="s">
        <v>214</v>
      </c>
      <c r="D391" s="257"/>
      <c r="E391" s="258">
        <v>15.12</v>
      </c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172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61" t="s">
        <v>216</v>
      </c>
      <c r="D392" s="257"/>
      <c r="E392" s="258">
        <v>4.2699999999999996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172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23"/>
      <c r="B393" s="224"/>
      <c r="C393" s="261" t="s">
        <v>217</v>
      </c>
      <c r="D393" s="257"/>
      <c r="E393" s="258">
        <v>42.39</v>
      </c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06"/>
      <c r="Z393" s="206"/>
      <c r="AA393" s="206"/>
      <c r="AB393" s="206"/>
      <c r="AC393" s="206"/>
      <c r="AD393" s="206"/>
      <c r="AE393" s="206"/>
      <c r="AF393" s="206"/>
      <c r="AG393" s="206" t="s">
        <v>172</v>
      </c>
      <c r="AH393" s="206">
        <v>0</v>
      </c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61" t="s">
        <v>219</v>
      </c>
      <c r="D394" s="257"/>
      <c r="E394" s="258">
        <v>16.739999999999998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172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61" t="s">
        <v>220</v>
      </c>
      <c r="D395" s="257"/>
      <c r="E395" s="258">
        <v>-21.375</v>
      </c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172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23"/>
      <c r="B396" s="224"/>
      <c r="C396" s="261" t="s">
        <v>625</v>
      </c>
      <c r="D396" s="257"/>
      <c r="E396" s="258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06"/>
      <c r="Z396" s="206"/>
      <c r="AA396" s="206"/>
      <c r="AB396" s="206"/>
      <c r="AC396" s="206"/>
      <c r="AD396" s="206"/>
      <c r="AE396" s="206"/>
      <c r="AF396" s="206"/>
      <c r="AG396" s="206" t="s">
        <v>172</v>
      </c>
      <c r="AH396" s="206">
        <v>0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61" t="s">
        <v>197</v>
      </c>
      <c r="D397" s="257"/>
      <c r="E397" s="258">
        <v>3.42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172</v>
      </c>
      <c r="AH397" s="206">
        <v>0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61" t="s">
        <v>198</v>
      </c>
      <c r="D398" s="257"/>
      <c r="E398" s="258">
        <v>3.6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172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23"/>
      <c r="B399" s="224"/>
      <c r="C399" s="261" t="s">
        <v>199</v>
      </c>
      <c r="D399" s="257"/>
      <c r="E399" s="258">
        <v>18.614999999999998</v>
      </c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172</v>
      </c>
      <c r="AH399" s="206">
        <v>0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61" t="s">
        <v>200</v>
      </c>
      <c r="D400" s="257"/>
      <c r="E400" s="258">
        <v>1.98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172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34">
        <v>160</v>
      </c>
      <c r="B401" s="235" t="s">
        <v>626</v>
      </c>
      <c r="C401" s="249" t="s">
        <v>627</v>
      </c>
      <c r="D401" s="236" t="s">
        <v>175</v>
      </c>
      <c r="E401" s="237">
        <v>23.675000000000001</v>
      </c>
      <c r="F401" s="238"/>
      <c r="G401" s="239">
        <f>ROUND(E401*F401,2)</f>
        <v>0</v>
      </c>
      <c r="H401" s="226">
        <v>4.21</v>
      </c>
      <c r="I401" s="225">
        <f>ROUND(E401*H401,2)</f>
        <v>99.67</v>
      </c>
      <c r="J401" s="226">
        <v>16.89</v>
      </c>
      <c r="K401" s="225">
        <f>ROUND(E401*J401,2)</f>
        <v>399.87</v>
      </c>
      <c r="L401" s="225">
        <v>15</v>
      </c>
      <c r="M401" s="225">
        <f>G401*(1+L401/100)</f>
        <v>0</v>
      </c>
      <c r="N401" s="225">
        <v>6.9999999999999994E-5</v>
      </c>
      <c r="O401" s="225">
        <f>ROUND(E401*N401,2)</f>
        <v>0</v>
      </c>
      <c r="P401" s="225">
        <v>0</v>
      </c>
      <c r="Q401" s="225">
        <f>ROUND(E401*P401,2)</f>
        <v>0</v>
      </c>
      <c r="R401" s="225"/>
      <c r="S401" s="225" t="s">
        <v>143</v>
      </c>
      <c r="T401" s="225" t="s">
        <v>144</v>
      </c>
      <c r="U401" s="225">
        <v>3.2480000000000002E-2</v>
      </c>
      <c r="V401" s="225">
        <f>ROUND(E401*U401,2)</f>
        <v>0.77</v>
      </c>
      <c r="W401" s="225"/>
      <c r="X401" s="225" t="s">
        <v>169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170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61" t="s">
        <v>184</v>
      </c>
      <c r="D402" s="257"/>
      <c r="E402" s="258">
        <v>2.2999999999999998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06"/>
      <c r="Z402" s="206"/>
      <c r="AA402" s="206"/>
      <c r="AB402" s="206"/>
      <c r="AC402" s="206"/>
      <c r="AD402" s="206"/>
      <c r="AE402" s="206"/>
      <c r="AF402" s="206"/>
      <c r="AG402" s="206" t="s">
        <v>172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61" t="s">
        <v>628</v>
      </c>
      <c r="D403" s="257"/>
      <c r="E403" s="258">
        <v>21.375</v>
      </c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172</v>
      </c>
      <c r="AH403" s="206">
        <v>0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34">
        <v>161</v>
      </c>
      <c r="B404" s="235" t="s">
        <v>629</v>
      </c>
      <c r="C404" s="249" t="s">
        <v>630</v>
      </c>
      <c r="D404" s="236" t="s">
        <v>175</v>
      </c>
      <c r="E404" s="237">
        <v>125.44499999999999</v>
      </c>
      <c r="F404" s="238"/>
      <c r="G404" s="239">
        <f>ROUND(E404*F404,2)</f>
        <v>0</v>
      </c>
      <c r="H404" s="226">
        <v>3.75</v>
      </c>
      <c r="I404" s="225">
        <f>ROUND(E404*H404,2)</f>
        <v>470.42</v>
      </c>
      <c r="J404" s="226">
        <v>51.85</v>
      </c>
      <c r="K404" s="225">
        <f>ROUND(E404*J404,2)</f>
        <v>6504.32</v>
      </c>
      <c r="L404" s="225">
        <v>15</v>
      </c>
      <c r="M404" s="225">
        <f>G404*(1+L404/100)</f>
        <v>0</v>
      </c>
      <c r="N404" s="225">
        <v>1.3999999999999999E-4</v>
      </c>
      <c r="O404" s="225">
        <f>ROUND(E404*N404,2)</f>
        <v>0.02</v>
      </c>
      <c r="P404" s="225">
        <v>0</v>
      </c>
      <c r="Q404" s="225">
        <f>ROUND(E404*P404,2)</f>
        <v>0</v>
      </c>
      <c r="R404" s="225"/>
      <c r="S404" s="225" t="s">
        <v>143</v>
      </c>
      <c r="T404" s="225" t="s">
        <v>144</v>
      </c>
      <c r="U404" s="225">
        <v>0.10191</v>
      </c>
      <c r="V404" s="225">
        <f>ROUND(E404*U404,2)</f>
        <v>12.78</v>
      </c>
      <c r="W404" s="225"/>
      <c r="X404" s="225" t="s">
        <v>169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170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23"/>
      <c r="B405" s="224"/>
      <c r="C405" s="261" t="s">
        <v>624</v>
      </c>
      <c r="D405" s="257"/>
      <c r="E405" s="258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06"/>
      <c r="Z405" s="206"/>
      <c r="AA405" s="206"/>
      <c r="AB405" s="206"/>
      <c r="AC405" s="206"/>
      <c r="AD405" s="206"/>
      <c r="AE405" s="206"/>
      <c r="AF405" s="206"/>
      <c r="AG405" s="206" t="s">
        <v>172</v>
      </c>
      <c r="AH405" s="206">
        <v>0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23"/>
      <c r="B406" s="224"/>
      <c r="C406" s="261" t="s">
        <v>212</v>
      </c>
      <c r="D406" s="257"/>
      <c r="E406" s="258">
        <v>17.010000000000002</v>
      </c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172</v>
      </c>
      <c r="AH406" s="206">
        <v>0</v>
      </c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23"/>
      <c r="B407" s="224"/>
      <c r="C407" s="261" t="s">
        <v>214</v>
      </c>
      <c r="D407" s="257"/>
      <c r="E407" s="258">
        <v>15.12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172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61" t="s">
        <v>216</v>
      </c>
      <c r="D408" s="257"/>
      <c r="E408" s="258">
        <v>4.2699999999999996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06"/>
      <c r="Z408" s="206"/>
      <c r="AA408" s="206"/>
      <c r="AB408" s="206"/>
      <c r="AC408" s="206"/>
      <c r="AD408" s="206"/>
      <c r="AE408" s="206"/>
      <c r="AF408" s="206"/>
      <c r="AG408" s="206" t="s">
        <v>172</v>
      </c>
      <c r="AH408" s="206">
        <v>0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23"/>
      <c r="B409" s="224"/>
      <c r="C409" s="261" t="s">
        <v>217</v>
      </c>
      <c r="D409" s="257"/>
      <c r="E409" s="258">
        <v>42.39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172</v>
      </c>
      <c r="AH409" s="206">
        <v>0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61" t="s">
        <v>219</v>
      </c>
      <c r="D410" s="257"/>
      <c r="E410" s="258">
        <v>16.739999999999998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172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61" t="s">
        <v>625</v>
      </c>
      <c r="D411" s="257"/>
      <c r="E411" s="258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172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61" t="s">
        <v>197</v>
      </c>
      <c r="D412" s="257"/>
      <c r="E412" s="258">
        <v>3.42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172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23"/>
      <c r="B413" s="224"/>
      <c r="C413" s="261" t="s">
        <v>198</v>
      </c>
      <c r="D413" s="257"/>
      <c r="E413" s="258">
        <v>3.6</v>
      </c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172</v>
      </c>
      <c r="AH413" s="206">
        <v>0</v>
      </c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61" t="s">
        <v>199</v>
      </c>
      <c r="D414" s="257"/>
      <c r="E414" s="258">
        <v>18.614999999999998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172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61" t="s">
        <v>200</v>
      </c>
      <c r="D415" s="257"/>
      <c r="E415" s="258">
        <v>1.98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172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61" t="s">
        <v>184</v>
      </c>
      <c r="D416" s="257"/>
      <c r="E416" s="258">
        <v>2.2999999999999998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172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34">
        <v>162</v>
      </c>
      <c r="B417" s="235" t="s">
        <v>631</v>
      </c>
      <c r="C417" s="249" t="s">
        <v>632</v>
      </c>
      <c r="D417" s="236" t="s">
        <v>175</v>
      </c>
      <c r="E417" s="237">
        <v>29.914999999999999</v>
      </c>
      <c r="F417" s="238"/>
      <c r="G417" s="239">
        <f>ROUND(E417*F417,2)</f>
        <v>0</v>
      </c>
      <c r="H417" s="226">
        <v>9.5299999999999994</v>
      </c>
      <c r="I417" s="225">
        <f>ROUND(E417*H417,2)</f>
        <v>285.08999999999997</v>
      </c>
      <c r="J417" s="226">
        <v>6.87</v>
      </c>
      <c r="K417" s="225">
        <f>ROUND(E417*J417,2)</f>
        <v>205.52</v>
      </c>
      <c r="L417" s="225">
        <v>15</v>
      </c>
      <c r="M417" s="225">
        <f>G417*(1+L417/100)</f>
        <v>0</v>
      </c>
      <c r="N417" s="225">
        <v>3.5E-4</v>
      </c>
      <c r="O417" s="225">
        <f>ROUND(E417*N417,2)</f>
        <v>0.01</v>
      </c>
      <c r="P417" s="225">
        <v>0</v>
      </c>
      <c r="Q417" s="225">
        <f>ROUND(E417*P417,2)</f>
        <v>0</v>
      </c>
      <c r="R417" s="225"/>
      <c r="S417" s="225" t="s">
        <v>143</v>
      </c>
      <c r="T417" s="225" t="s">
        <v>144</v>
      </c>
      <c r="U417" s="225">
        <v>1.35E-2</v>
      </c>
      <c r="V417" s="225">
        <f>ROUND(E417*U417,2)</f>
        <v>0.4</v>
      </c>
      <c r="W417" s="225"/>
      <c r="X417" s="225" t="s">
        <v>169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170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23"/>
      <c r="B418" s="224"/>
      <c r="C418" s="261" t="s">
        <v>197</v>
      </c>
      <c r="D418" s="257"/>
      <c r="E418" s="258">
        <v>3.42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06"/>
      <c r="Z418" s="206"/>
      <c r="AA418" s="206"/>
      <c r="AB418" s="206"/>
      <c r="AC418" s="206"/>
      <c r="AD418" s="206"/>
      <c r="AE418" s="206"/>
      <c r="AF418" s="206"/>
      <c r="AG418" s="206" t="s">
        <v>172</v>
      </c>
      <c r="AH418" s="206">
        <v>0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23"/>
      <c r="B419" s="224"/>
      <c r="C419" s="261" t="s">
        <v>198</v>
      </c>
      <c r="D419" s="257"/>
      <c r="E419" s="258">
        <v>3.6</v>
      </c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06"/>
      <c r="Z419" s="206"/>
      <c r="AA419" s="206"/>
      <c r="AB419" s="206"/>
      <c r="AC419" s="206"/>
      <c r="AD419" s="206"/>
      <c r="AE419" s="206"/>
      <c r="AF419" s="206"/>
      <c r="AG419" s="206" t="s">
        <v>172</v>
      </c>
      <c r="AH419" s="206">
        <v>0</v>
      </c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23"/>
      <c r="B420" s="224"/>
      <c r="C420" s="261" t="s">
        <v>199</v>
      </c>
      <c r="D420" s="257"/>
      <c r="E420" s="258">
        <v>18.614999999999998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06"/>
      <c r="Z420" s="206"/>
      <c r="AA420" s="206"/>
      <c r="AB420" s="206"/>
      <c r="AC420" s="206"/>
      <c r="AD420" s="206"/>
      <c r="AE420" s="206"/>
      <c r="AF420" s="206"/>
      <c r="AG420" s="206" t="s">
        <v>172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23"/>
      <c r="B421" s="224"/>
      <c r="C421" s="261" t="s">
        <v>200</v>
      </c>
      <c r="D421" s="257"/>
      <c r="E421" s="258">
        <v>1.98</v>
      </c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06"/>
      <c r="Z421" s="206"/>
      <c r="AA421" s="206"/>
      <c r="AB421" s="206"/>
      <c r="AC421" s="206"/>
      <c r="AD421" s="206"/>
      <c r="AE421" s="206"/>
      <c r="AF421" s="206"/>
      <c r="AG421" s="206" t="s">
        <v>172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61" t="s">
        <v>184</v>
      </c>
      <c r="D422" s="257"/>
      <c r="E422" s="258">
        <v>2.2999999999999998</v>
      </c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06"/>
      <c r="Z422" s="206"/>
      <c r="AA422" s="206"/>
      <c r="AB422" s="206"/>
      <c r="AC422" s="206"/>
      <c r="AD422" s="206"/>
      <c r="AE422" s="206"/>
      <c r="AF422" s="206"/>
      <c r="AG422" s="206" t="s">
        <v>172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x14ac:dyDescent="0.25">
      <c r="A423" s="228" t="s">
        <v>138</v>
      </c>
      <c r="B423" s="229" t="s">
        <v>104</v>
      </c>
      <c r="C423" s="247" t="s">
        <v>105</v>
      </c>
      <c r="D423" s="230"/>
      <c r="E423" s="231"/>
      <c r="F423" s="232"/>
      <c r="G423" s="233">
        <f>SUMIF(AG424:AG462,"&lt;&gt;NOR",G424:G462)</f>
        <v>0</v>
      </c>
      <c r="H423" s="227"/>
      <c r="I423" s="227">
        <f>SUM(I424:I462)</f>
        <v>23112.35</v>
      </c>
      <c r="J423" s="227"/>
      <c r="K423" s="227">
        <f>SUM(K424:K462)</f>
        <v>25342.55</v>
      </c>
      <c r="L423" s="227"/>
      <c r="M423" s="227">
        <f>SUM(M424:M462)</f>
        <v>0</v>
      </c>
      <c r="N423" s="227"/>
      <c r="O423" s="227">
        <f>SUM(O424:O462)</f>
        <v>25.09</v>
      </c>
      <c r="P423" s="227"/>
      <c r="Q423" s="227">
        <f>SUM(Q424:Q462)</f>
        <v>0</v>
      </c>
      <c r="R423" s="227"/>
      <c r="S423" s="227"/>
      <c r="T423" s="227"/>
      <c r="U423" s="227"/>
      <c r="V423" s="227">
        <f>SUM(V424:V462)</f>
        <v>29.22</v>
      </c>
      <c r="W423" s="227"/>
      <c r="X423" s="227"/>
      <c r="AG423" t="s">
        <v>139</v>
      </c>
    </row>
    <row r="424" spans="1:60" outlineLevel="1" x14ac:dyDescent="0.25">
      <c r="A424" s="240">
        <v>163</v>
      </c>
      <c r="B424" s="241" t="s">
        <v>633</v>
      </c>
      <c r="C424" s="248" t="s">
        <v>634</v>
      </c>
      <c r="D424" s="242" t="s">
        <v>262</v>
      </c>
      <c r="E424" s="243">
        <v>5</v>
      </c>
      <c r="F424" s="244"/>
      <c r="G424" s="245">
        <f>ROUND(E424*F424,2)</f>
        <v>0</v>
      </c>
      <c r="H424" s="226">
        <v>0</v>
      </c>
      <c r="I424" s="225">
        <f>ROUND(E424*H424,2)</f>
        <v>0</v>
      </c>
      <c r="J424" s="226">
        <v>24.9</v>
      </c>
      <c r="K424" s="225">
        <f>ROUND(E424*J424,2)</f>
        <v>124.5</v>
      </c>
      <c r="L424" s="225">
        <v>15</v>
      </c>
      <c r="M424" s="225">
        <f>G424*(1+L424/100)</f>
        <v>0</v>
      </c>
      <c r="N424" s="225">
        <v>0</v>
      </c>
      <c r="O424" s="225">
        <f>ROUND(E424*N424,2)</f>
        <v>0</v>
      </c>
      <c r="P424" s="225">
        <v>0</v>
      </c>
      <c r="Q424" s="225">
        <f>ROUND(E424*P424,2)</f>
        <v>0</v>
      </c>
      <c r="R424" s="225"/>
      <c r="S424" s="225" t="s">
        <v>143</v>
      </c>
      <c r="T424" s="225" t="s">
        <v>144</v>
      </c>
      <c r="U424" s="225">
        <v>5.0500000000000003E-2</v>
      </c>
      <c r="V424" s="225">
        <f>ROUND(E424*U424,2)</f>
        <v>0.25</v>
      </c>
      <c r="W424" s="225"/>
      <c r="X424" s="225" t="s">
        <v>169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170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40">
        <v>164</v>
      </c>
      <c r="B425" s="241" t="s">
        <v>635</v>
      </c>
      <c r="C425" s="248" t="s">
        <v>636</v>
      </c>
      <c r="D425" s="242" t="s">
        <v>262</v>
      </c>
      <c r="E425" s="243">
        <v>1</v>
      </c>
      <c r="F425" s="244"/>
      <c r="G425" s="245">
        <f>ROUND(E425*F425,2)</f>
        <v>0</v>
      </c>
      <c r="H425" s="226">
        <v>0</v>
      </c>
      <c r="I425" s="225">
        <f>ROUND(E425*H425,2)</f>
        <v>0</v>
      </c>
      <c r="J425" s="226">
        <v>29.6</v>
      </c>
      <c r="K425" s="225">
        <f>ROUND(E425*J425,2)</f>
        <v>29.6</v>
      </c>
      <c r="L425" s="225">
        <v>15</v>
      </c>
      <c r="M425" s="225">
        <f>G425*(1+L425/100)</f>
        <v>0</v>
      </c>
      <c r="N425" s="225">
        <v>0</v>
      </c>
      <c r="O425" s="225">
        <f>ROUND(E425*N425,2)</f>
        <v>0</v>
      </c>
      <c r="P425" s="225">
        <v>0</v>
      </c>
      <c r="Q425" s="225">
        <f>ROUND(E425*P425,2)</f>
        <v>0</v>
      </c>
      <c r="R425" s="225"/>
      <c r="S425" s="225" t="s">
        <v>143</v>
      </c>
      <c r="T425" s="225" t="s">
        <v>144</v>
      </c>
      <c r="U425" s="225">
        <v>0.06</v>
      </c>
      <c r="V425" s="225">
        <f>ROUND(E425*U425,2)</f>
        <v>0.06</v>
      </c>
      <c r="W425" s="225"/>
      <c r="X425" s="225" t="s">
        <v>169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170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40">
        <v>165</v>
      </c>
      <c r="B426" s="241" t="s">
        <v>637</v>
      </c>
      <c r="C426" s="248" t="s">
        <v>638</v>
      </c>
      <c r="D426" s="242" t="s">
        <v>262</v>
      </c>
      <c r="E426" s="243">
        <v>6</v>
      </c>
      <c r="F426" s="244"/>
      <c r="G426" s="245">
        <f>ROUND(E426*F426,2)</f>
        <v>0</v>
      </c>
      <c r="H426" s="226">
        <v>0</v>
      </c>
      <c r="I426" s="225">
        <f>ROUND(E426*H426,2)</f>
        <v>0</v>
      </c>
      <c r="J426" s="226">
        <v>151</v>
      </c>
      <c r="K426" s="225">
        <f>ROUND(E426*J426,2)</f>
        <v>906</v>
      </c>
      <c r="L426" s="225">
        <v>15</v>
      </c>
      <c r="M426" s="225">
        <f>G426*(1+L426/100)</f>
        <v>0</v>
      </c>
      <c r="N426" s="225">
        <v>0</v>
      </c>
      <c r="O426" s="225">
        <f>ROUND(E426*N426,2)</f>
        <v>0</v>
      </c>
      <c r="P426" s="225">
        <v>0</v>
      </c>
      <c r="Q426" s="225">
        <f>ROUND(E426*P426,2)</f>
        <v>0</v>
      </c>
      <c r="R426" s="225"/>
      <c r="S426" s="225" t="s">
        <v>143</v>
      </c>
      <c r="T426" s="225" t="s">
        <v>144</v>
      </c>
      <c r="U426" s="225">
        <v>0.30567</v>
      </c>
      <c r="V426" s="225">
        <f>ROUND(E426*U426,2)</f>
        <v>1.83</v>
      </c>
      <c r="W426" s="225"/>
      <c r="X426" s="225" t="s">
        <v>169</v>
      </c>
      <c r="Y426" s="206"/>
      <c r="Z426" s="206"/>
      <c r="AA426" s="206"/>
      <c r="AB426" s="206"/>
      <c r="AC426" s="206"/>
      <c r="AD426" s="206"/>
      <c r="AE426" s="206"/>
      <c r="AF426" s="206"/>
      <c r="AG426" s="206" t="s">
        <v>170</v>
      </c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ht="20.399999999999999" outlineLevel="1" x14ac:dyDescent="0.25">
      <c r="A427" s="240">
        <v>166</v>
      </c>
      <c r="B427" s="241" t="s">
        <v>639</v>
      </c>
      <c r="C427" s="248" t="s">
        <v>640</v>
      </c>
      <c r="D427" s="242" t="s">
        <v>262</v>
      </c>
      <c r="E427" s="243">
        <v>12</v>
      </c>
      <c r="F427" s="244"/>
      <c r="G427" s="245">
        <f>ROUND(E427*F427,2)</f>
        <v>0</v>
      </c>
      <c r="H427" s="226">
        <v>241.05</v>
      </c>
      <c r="I427" s="225">
        <f>ROUND(E427*H427,2)</f>
        <v>2892.6</v>
      </c>
      <c r="J427" s="226">
        <v>142.44999999999999</v>
      </c>
      <c r="K427" s="225">
        <f>ROUND(E427*J427,2)</f>
        <v>1709.4</v>
      </c>
      <c r="L427" s="225">
        <v>15</v>
      </c>
      <c r="M427" s="225">
        <f>G427*(1+L427/100)</f>
        <v>0</v>
      </c>
      <c r="N427" s="225">
        <v>1E-4</v>
      </c>
      <c r="O427" s="225">
        <f>ROUND(E427*N427,2)</f>
        <v>0</v>
      </c>
      <c r="P427" s="225">
        <v>0</v>
      </c>
      <c r="Q427" s="225">
        <f>ROUND(E427*P427,2)</f>
        <v>0</v>
      </c>
      <c r="R427" s="225"/>
      <c r="S427" s="225" t="s">
        <v>143</v>
      </c>
      <c r="T427" s="225" t="s">
        <v>144</v>
      </c>
      <c r="U427" s="225">
        <v>0.249</v>
      </c>
      <c r="V427" s="225">
        <f>ROUND(E427*U427,2)</f>
        <v>2.99</v>
      </c>
      <c r="W427" s="225"/>
      <c r="X427" s="225" t="s">
        <v>169</v>
      </c>
      <c r="Y427" s="206"/>
      <c r="Z427" s="206"/>
      <c r="AA427" s="206"/>
      <c r="AB427" s="206"/>
      <c r="AC427" s="206"/>
      <c r="AD427" s="206"/>
      <c r="AE427" s="206"/>
      <c r="AF427" s="206"/>
      <c r="AG427" s="206" t="s">
        <v>170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40">
        <v>167</v>
      </c>
      <c r="B428" s="241" t="s">
        <v>641</v>
      </c>
      <c r="C428" s="248" t="s">
        <v>642</v>
      </c>
      <c r="D428" s="242" t="s">
        <v>262</v>
      </c>
      <c r="E428" s="243">
        <v>6</v>
      </c>
      <c r="F428" s="244"/>
      <c r="G428" s="245">
        <f>ROUND(E428*F428,2)</f>
        <v>0</v>
      </c>
      <c r="H428" s="226">
        <v>0</v>
      </c>
      <c r="I428" s="225">
        <f>ROUND(E428*H428,2)</f>
        <v>0</v>
      </c>
      <c r="J428" s="226">
        <v>167.5</v>
      </c>
      <c r="K428" s="225">
        <f>ROUND(E428*J428,2)</f>
        <v>1005</v>
      </c>
      <c r="L428" s="225">
        <v>15</v>
      </c>
      <c r="M428" s="225">
        <f>G428*(1+L428/100)</f>
        <v>0</v>
      </c>
      <c r="N428" s="225">
        <v>0</v>
      </c>
      <c r="O428" s="225">
        <f>ROUND(E428*N428,2)</f>
        <v>0</v>
      </c>
      <c r="P428" s="225">
        <v>0</v>
      </c>
      <c r="Q428" s="225">
        <f>ROUND(E428*P428,2)</f>
        <v>0</v>
      </c>
      <c r="R428" s="225"/>
      <c r="S428" s="225" t="s">
        <v>143</v>
      </c>
      <c r="T428" s="225" t="s">
        <v>144</v>
      </c>
      <c r="U428" s="225">
        <v>0.34</v>
      </c>
      <c r="V428" s="225">
        <f>ROUND(E428*U428,2)</f>
        <v>2.04</v>
      </c>
      <c r="W428" s="225"/>
      <c r="X428" s="225" t="s">
        <v>169</v>
      </c>
      <c r="Y428" s="206"/>
      <c r="Z428" s="206"/>
      <c r="AA428" s="206"/>
      <c r="AB428" s="206"/>
      <c r="AC428" s="206"/>
      <c r="AD428" s="206"/>
      <c r="AE428" s="206"/>
      <c r="AF428" s="206"/>
      <c r="AG428" s="206" t="s">
        <v>170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40">
        <v>168</v>
      </c>
      <c r="B429" s="241" t="s">
        <v>643</v>
      </c>
      <c r="C429" s="248" t="s">
        <v>644</v>
      </c>
      <c r="D429" s="242" t="s">
        <v>262</v>
      </c>
      <c r="E429" s="243">
        <v>1</v>
      </c>
      <c r="F429" s="244"/>
      <c r="G429" s="245">
        <f>ROUND(E429*F429,2)</f>
        <v>0</v>
      </c>
      <c r="H429" s="226">
        <v>0</v>
      </c>
      <c r="I429" s="225">
        <f>ROUND(E429*H429,2)</f>
        <v>0</v>
      </c>
      <c r="J429" s="226">
        <v>308.5</v>
      </c>
      <c r="K429" s="225">
        <f>ROUND(E429*J429,2)</f>
        <v>308.5</v>
      </c>
      <c r="L429" s="225">
        <v>15</v>
      </c>
      <c r="M429" s="225">
        <f>G429*(1+L429/100)</f>
        <v>0</v>
      </c>
      <c r="N429" s="225">
        <v>0</v>
      </c>
      <c r="O429" s="225">
        <f>ROUND(E429*N429,2)</f>
        <v>0</v>
      </c>
      <c r="P429" s="225">
        <v>0</v>
      </c>
      <c r="Q429" s="225">
        <f>ROUND(E429*P429,2)</f>
        <v>0</v>
      </c>
      <c r="R429" s="225"/>
      <c r="S429" s="225" t="s">
        <v>143</v>
      </c>
      <c r="T429" s="225" t="s">
        <v>144</v>
      </c>
      <c r="U429" s="225">
        <v>0.625</v>
      </c>
      <c r="V429" s="225">
        <f>ROUND(E429*U429,2)</f>
        <v>0.63</v>
      </c>
      <c r="W429" s="225"/>
      <c r="X429" s="225" t="s">
        <v>169</v>
      </c>
      <c r="Y429" s="206"/>
      <c r="Z429" s="206"/>
      <c r="AA429" s="206"/>
      <c r="AB429" s="206"/>
      <c r="AC429" s="206"/>
      <c r="AD429" s="206"/>
      <c r="AE429" s="206"/>
      <c r="AF429" s="206"/>
      <c r="AG429" s="206" t="s">
        <v>170</v>
      </c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40">
        <v>169</v>
      </c>
      <c r="B430" s="241" t="s">
        <v>645</v>
      </c>
      <c r="C430" s="248" t="s">
        <v>646</v>
      </c>
      <c r="D430" s="242" t="s">
        <v>262</v>
      </c>
      <c r="E430" s="243">
        <v>1</v>
      </c>
      <c r="F430" s="244"/>
      <c r="G430" s="245">
        <f>ROUND(E430*F430,2)</f>
        <v>0</v>
      </c>
      <c r="H430" s="226">
        <v>0</v>
      </c>
      <c r="I430" s="225">
        <f>ROUND(E430*H430,2)</f>
        <v>0</v>
      </c>
      <c r="J430" s="226">
        <v>223.5</v>
      </c>
      <c r="K430" s="225">
        <f>ROUND(E430*J430,2)</f>
        <v>223.5</v>
      </c>
      <c r="L430" s="225">
        <v>15</v>
      </c>
      <c r="M430" s="225">
        <f>G430*(1+L430/100)</f>
        <v>0</v>
      </c>
      <c r="N430" s="225">
        <v>0</v>
      </c>
      <c r="O430" s="225">
        <f>ROUND(E430*N430,2)</f>
        <v>0</v>
      </c>
      <c r="P430" s="225">
        <v>0</v>
      </c>
      <c r="Q430" s="225">
        <f>ROUND(E430*P430,2)</f>
        <v>0</v>
      </c>
      <c r="R430" s="225"/>
      <c r="S430" s="225" t="s">
        <v>143</v>
      </c>
      <c r="T430" s="225" t="s">
        <v>144</v>
      </c>
      <c r="U430" s="225">
        <v>0.45350000000000001</v>
      </c>
      <c r="V430" s="225">
        <f>ROUND(E430*U430,2)</f>
        <v>0.45</v>
      </c>
      <c r="W430" s="225"/>
      <c r="X430" s="225" t="s">
        <v>169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170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5">
      <c r="A431" s="240">
        <v>170</v>
      </c>
      <c r="B431" s="241" t="s">
        <v>647</v>
      </c>
      <c r="C431" s="248" t="s">
        <v>648</v>
      </c>
      <c r="D431" s="242" t="s">
        <v>262</v>
      </c>
      <c r="E431" s="243">
        <v>1</v>
      </c>
      <c r="F431" s="244"/>
      <c r="G431" s="245">
        <f>ROUND(E431*F431,2)</f>
        <v>0</v>
      </c>
      <c r="H431" s="226">
        <v>0</v>
      </c>
      <c r="I431" s="225">
        <f>ROUND(E431*H431,2)</f>
        <v>0</v>
      </c>
      <c r="J431" s="226">
        <v>178.5</v>
      </c>
      <c r="K431" s="225">
        <f>ROUND(E431*J431,2)</f>
        <v>178.5</v>
      </c>
      <c r="L431" s="225">
        <v>15</v>
      </c>
      <c r="M431" s="225">
        <f>G431*(1+L431/100)</f>
        <v>0</v>
      </c>
      <c r="N431" s="225">
        <v>0</v>
      </c>
      <c r="O431" s="225">
        <f>ROUND(E431*N431,2)</f>
        <v>0</v>
      </c>
      <c r="P431" s="225">
        <v>0</v>
      </c>
      <c r="Q431" s="225">
        <f>ROUND(E431*P431,2)</f>
        <v>0</v>
      </c>
      <c r="R431" s="225"/>
      <c r="S431" s="225" t="s">
        <v>143</v>
      </c>
      <c r="T431" s="225" t="s">
        <v>144</v>
      </c>
      <c r="U431" s="225">
        <v>0.36199999999999999</v>
      </c>
      <c r="V431" s="225">
        <f>ROUND(E431*U431,2)</f>
        <v>0.36</v>
      </c>
      <c r="W431" s="225"/>
      <c r="X431" s="225" t="s">
        <v>169</v>
      </c>
      <c r="Y431" s="206"/>
      <c r="Z431" s="206"/>
      <c r="AA431" s="206"/>
      <c r="AB431" s="206"/>
      <c r="AC431" s="206"/>
      <c r="AD431" s="206"/>
      <c r="AE431" s="206"/>
      <c r="AF431" s="206"/>
      <c r="AG431" s="206" t="s">
        <v>170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5">
      <c r="A432" s="240">
        <v>171</v>
      </c>
      <c r="B432" s="241" t="s">
        <v>649</v>
      </c>
      <c r="C432" s="248" t="s">
        <v>650</v>
      </c>
      <c r="D432" s="242" t="s">
        <v>262</v>
      </c>
      <c r="E432" s="243">
        <v>7</v>
      </c>
      <c r="F432" s="244"/>
      <c r="G432" s="245">
        <f>ROUND(E432*F432,2)</f>
        <v>0</v>
      </c>
      <c r="H432" s="226">
        <v>0</v>
      </c>
      <c r="I432" s="225">
        <f>ROUND(E432*H432,2)</f>
        <v>0</v>
      </c>
      <c r="J432" s="226">
        <v>212</v>
      </c>
      <c r="K432" s="225">
        <f>ROUND(E432*J432,2)</f>
        <v>1484</v>
      </c>
      <c r="L432" s="225">
        <v>15</v>
      </c>
      <c r="M432" s="225">
        <f>G432*(1+L432/100)</f>
        <v>0</v>
      </c>
      <c r="N432" s="225">
        <v>0</v>
      </c>
      <c r="O432" s="225">
        <f>ROUND(E432*N432,2)</f>
        <v>0</v>
      </c>
      <c r="P432" s="225">
        <v>0</v>
      </c>
      <c r="Q432" s="225">
        <f>ROUND(E432*P432,2)</f>
        <v>0</v>
      </c>
      <c r="R432" s="225"/>
      <c r="S432" s="225" t="s">
        <v>143</v>
      </c>
      <c r="T432" s="225" t="s">
        <v>144</v>
      </c>
      <c r="U432" s="225">
        <v>0.43</v>
      </c>
      <c r="V432" s="225">
        <f>ROUND(E432*U432,2)</f>
        <v>3.01</v>
      </c>
      <c r="W432" s="225"/>
      <c r="X432" s="225" t="s">
        <v>169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170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40">
        <v>172</v>
      </c>
      <c r="B433" s="241" t="s">
        <v>651</v>
      </c>
      <c r="C433" s="248" t="s">
        <v>652</v>
      </c>
      <c r="D433" s="242" t="s">
        <v>286</v>
      </c>
      <c r="E433" s="243">
        <v>12</v>
      </c>
      <c r="F433" s="244"/>
      <c r="G433" s="245">
        <f>ROUND(E433*F433,2)</f>
        <v>0</v>
      </c>
      <c r="H433" s="226">
        <v>0</v>
      </c>
      <c r="I433" s="225">
        <f>ROUND(E433*H433,2)</f>
        <v>0</v>
      </c>
      <c r="J433" s="226">
        <v>31.7</v>
      </c>
      <c r="K433" s="225">
        <f>ROUND(E433*J433,2)</f>
        <v>380.4</v>
      </c>
      <c r="L433" s="225">
        <v>15</v>
      </c>
      <c r="M433" s="225">
        <f>G433*(1+L433/100)</f>
        <v>0</v>
      </c>
      <c r="N433" s="225">
        <v>0</v>
      </c>
      <c r="O433" s="225">
        <f>ROUND(E433*N433,2)</f>
        <v>0</v>
      </c>
      <c r="P433" s="225">
        <v>0</v>
      </c>
      <c r="Q433" s="225">
        <f>ROUND(E433*P433,2)</f>
        <v>0</v>
      </c>
      <c r="R433" s="225"/>
      <c r="S433" s="225" t="s">
        <v>143</v>
      </c>
      <c r="T433" s="225" t="s">
        <v>144</v>
      </c>
      <c r="U433" s="225">
        <v>6.4149999999999999E-2</v>
      </c>
      <c r="V433" s="225">
        <f>ROUND(E433*U433,2)</f>
        <v>0.77</v>
      </c>
      <c r="W433" s="225"/>
      <c r="X433" s="225" t="s">
        <v>169</v>
      </c>
      <c r="Y433" s="206"/>
      <c r="Z433" s="206"/>
      <c r="AA433" s="206"/>
      <c r="AB433" s="206"/>
      <c r="AC433" s="206"/>
      <c r="AD433" s="206"/>
      <c r="AE433" s="206"/>
      <c r="AF433" s="206"/>
      <c r="AG433" s="206" t="s">
        <v>170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40">
        <v>173</v>
      </c>
      <c r="B434" s="241" t="s">
        <v>653</v>
      </c>
      <c r="C434" s="248" t="s">
        <v>654</v>
      </c>
      <c r="D434" s="242" t="s">
        <v>286</v>
      </c>
      <c r="E434" s="243">
        <v>0.5</v>
      </c>
      <c r="F434" s="244"/>
      <c r="G434" s="245">
        <f>ROUND(E434*F434,2)</f>
        <v>0</v>
      </c>
      <c r="H434" s="226">
        <v>0</v>
      </c>
      <c r="I434" s="225">
        <f>ROUND(E434*H434,2)</f>
        <v>0</v>
      </c>
      <c r="J434" s="226">
        <v>73.400000000000006</v>
      </c>
      <c r="K434" s="225">
        <f>ROUND(E434*J434,2)</f>
        <v>36.700000000000003</v>
      </c>
      <c r="L434" s="225">
        <v>15</v>
      </c>
      <c r="M434" s="225">
        <f>G434*(1+L434/100)</f>
        <v>0</v>
      </c>
      <c r="N434" s="225">
        <v>0</v>
      </c>
      <c r="O434" s="225">
        <f>ROUND(E434*N434,2)</f>
        <v>0</v>
      </c>
      <c r="P434" s="225">
        <v>0</v>
      </c>
      <c r="Q434" s="225">
        <f>ROUND(E434*P434,2)</f>
        <v>0</v>
      </c>
      <c r="R434" s="225"/>
      <c r="S434" s="225" t="s">
        <v>143</v>
      </c>
      <c r="T434" s="225" t="s">
        <v>144</v>
      </c>
      <c r="U434" s="225">
        <v>0.14868000000000001</v>
      </c>
      <c r="V434" s="225">
        <f>ROUND(E434*U434,2)</f>
        <v>7.0000000000000007E-2</v>
      </c>
      <c r="W434" s="225"/>
      <c r="X434" s="225" t="s">
        <v>169</v>
      </c>
      <c r="Y434" s="206"/>
      <c r="Z434" s="206"/>
      <c r="AA434" s="206"/>
      <c r="AB434" s="206"/>
      <c r="AC434" s="206"/>
      <c r="AD434" s="206"/>
      <c r="AE434" s="206"/>
      <c r="AF434" s="206"/>
      <c r="AG434" s="206" t="s">
        <v>170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ht="20.399999999999999" outlineLevel="1" x14ac:dyDescent="0.25">
      <c r="A435" s="240">
        <v>174</v>
      </c>
      <c r="B435" s="241" t="s">
        <v>655</v>
      </c>
      <c r="C435" s="248" t="s">
        <v>656</v>
      </c>
      <c r="D435" s="242" t="s">
        <v>286</v>
      </c>
      <c r="E435" s="243">
        <v>65</v>
      </c>
      <c r="F435" s="244"/>
      <c r="G435" s="245">
        <f>ROUND(E435*F435,2)</f>
        <v>0</v>
      </c>
      <c r="H435" s="226">
        <v>14.55</v>
      </c>
      <c r="I435" s="225">
        <f>ROUND(E435*H435,2)</f>
        <v>945.75</v>
      </c>
      <c r="J435" s="226">
        <v>38.65</v>
      </c>
      <c r="K435" s="225">
        <f>ROUND(E435*J435,2)</f>
        <v>2512.25</v>
      </c>
      <c r="L435" s="225">
        <v>15</v>
      </c>
      <c r="M435" s="225">
        <f>G435*(1+L435/100)</f>
        <v>0</v>
      </c>
      <c r="N435" s="225">
        <v>1.6000000000000001E-4</v>
      </c>
      <c r="O435" s="225">
        <f>ROUND(E435*N435,2)</f>
        <v>0.01</v>
      </c>
      <c r="P435" s="225">
        <v>0</v>
      </c>
      <c r="Q435" s="225">
        <f>ROUND(E435*P435,2)</f>
        <v>0</v>
      </c>
      <c r="R435" s="225"/>
      <c r="S435" s="225" t="s">
        <v>143</v>
      </c>
      <c r="T435" s="225" t="s">
        <v>144</v>
      </c>
      <c r="U435" s="225">
        <v>7.0000000000000007E-2</v>
      </c>
      <c r="V435" s="225">
        <f>ROUND(E435*U435,2)</f>
        <v>4.55</v>
      </c>
      <c r="W435" s="225"/>
      <c r="X435" s="225" t="s">
        <v>169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170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ht="20.399999999999999" outlineLevel="1" x14ac:dyDescent="0.25">
      <c r="A436" s="240">
        <v>175</v>
      </c>
      <c r="B436" s="241" t="s">
        <v>657</v>
      </c>
      <c r="C436" s="248" t="s">
        <v>658</v>
      </c>
      <c r="D436" s="242" t="s">
        <v>286</v>
      </c>
      <c r="E436" s="243">
        <v>80</v>
      </c>
      <c r="F436" s="244"/>
      <c r="G436" s="245">
        <f>ROUND(E436*F436,2)</f>
        <v>0</v>
      </c>
      <c r="H436" s="226">
        <v>24.46</v>
      </c>
      <c r="I436" s="225">
        <f>ROUND(E436*H436,2)</f>
        <v>1956.8</v>
      </c>
      <c r="J436" s="226">
        <v>40.14</v>
      </c>
      <c r="K436" s="225">
        <f>ROUND(E436*J436,2)</f>
        <v>3211.2</v>
      </c>
      <c r="L436" s="225">
        <v>15</v>
      </c>
      <c r="M436" s="225">
        <f>G436*(1+L436/100)</f>
        <v>0</v>
      </c>
      <c r="N436" s="225">
        <v>2.1000000000000001E-4</v>
      </c>
      <c r="O436" s="225">
        <f>ROUND(E436*N436,2)</f>
        <v>0.02</v>
      </c>
      <c r="P436" s="225">
        <v>0</v>
      </c>
      <c r="Q436" s="225">
        <f>ROUND(E436*P436,2)</f>
        <v>0</v>
      </c>
      <c r="R436" s="225"/>
      <c r="S436" s="225" t="s">
        <v>143</v>
      </c>
      <c r="T436" s="225" t="s">
        <v>144</v>
      </c>
      <c r="U436" s="225">
        <v>7.0000000000000007E-2</v>
      </c>
      <c r="V436" s="225">
        <f>ROUND(E436*U436,2)</f>
        <v>5.6</v>
      </c>
      <c r="W436" s="225"/>
      <c r="X436" s="225" t="s">
        <v>169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170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40">
        <v>176</v>
      </c>
      <c r="B437" s="241" t="s">
        <v>659</v>
      </c>
      <c r="C437" s="248" t="s">
        <v>660</v>
      </c>
      <c r="D437" s="242" t="s">
        <v>286</v>
      </c>
      <c r="E437" s="243">
        <v>5</v>
      </c>
      <c r="F437" s="244"/>
      <c r="G437" s="245">
        <f>ROUND(E437*F437,2)</f>
        <v>0</v>
      </c>
      <c r="H437" s="226">
        <v>0</v>
      </c>
      <c r="I437" s="225">
        <f>ROUND(E437*H437,2)</f>
        <v>0</v>
      </c>
      <c r="J437" s="226">
        <v>30.9</v>
      </c>
      <c r="K437" s="225">
        <f>ROUND(E437*J437,2)</f>
        <v>154.5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143</v>
      </c>
      <c r="T437" s="225" t="s">
        <v>143</v>
      </c>
      <c r="U437" s="225">
        <v>6.2700000000000006E-2</v>
      </c>
      <c r="V437" s="225">
        <f>ROUND(E437*U437,2)</f>
        <v>0.31</v>
      </c>
      <c r="W437" s="225"/>
      <c r="X437" s="225" t="s">
        <v>169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170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40">
        <v>177</v>
      </c>
      <c r="B438" s="241" t="s">
        <v>661</v>
      </c>
      <c r="C438" s="248" t="s">
        <v>662</v>
      </c>
      <c r="D438" s="242" t="s">
        <v>262</v>
      </c>
      <c r="E438" s="243">
        <v>18</v>
      </c>
      <c r="F438" s="244"/>
      <c r="G438" s="245">
        <f>ROUND(E438*F438,2)</f>
        <v>0</v>
      </c>
      <c r="H438" s="226">
        <v>0</v>
      </c>
      <c r="I438" s="225">
        <f>ROUND(E438*H438,2)</f>
        <v>0</v>
      </c>
      <c r="J438" s="226">
        <v>163</v>
      </c>
      <c r="K438" s="225">
        <f>ROUND(E438*J438,2)</f>
        <v>2934</v>
      </c>
      <c r="L438" s="225">
        <v>15</v>
      </c>
      <c r="M438" s="225">
        <f>G438*(1+L438/100)</f>
        <v>0</v>
      </c>
      <c r="N438" s="225">
        <v>0</v>
      </c>
      <c r="O438" s="225">
        <f>ROUND(E438*N438,2)</f>
        <v>0</v>
      </c>
      <c r="P438" s="225">
        <v>0</v>
      </c>
      <c r="Q438" s="225">
        <f>ROUND(E438*P438,2)</f>
        <v>0</v>
      </c>
      <c r="R438" s="225"/>
      <c r="S438" s="225" t="s">
        <v>143</v>
      </c>
      <c r="T438" s="225" t="s">
        <v>144</v>
      </c>
      <c r="U438" s="225">
        <v>0.33050000000000002</v>
      </c>
      <c r="V438" s="225">
        <f>ROUND(E438*U438,2)</f>
        <v>5.95</v>
      </c>
      <c r="W438" s="225"/>
      <c r="X438" s="225" t="s">
        <v>169</v>
      </c>
      <c r="Y438" s="206"/>
      <c r="Z438" s="206"/>
      <c r="AA438" s="206"/>
      <c r="AB438" s="206"/>
      <c r="AC438" s="206"/>
      <c r="AD438" s="206"/>
      <c r="AE438" s="206"/>
      <c r="AF438" s="206"/>
      <c r="AG438" s="206" t="s">
        <v>170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40">
        <v>178</v>
      </c>
      <c r="B439" s="241" t="s">
        <v>663</v>
      </c>
      <c r="C439" s="248" t="s">
        <v>664</v>
      </c>
      <c r="D439" s="242" t="s">
        <v>262</v>
      </c>
      <c r="E439" s="243">
        <v>1</v>
      </c>
      <c r="F439" s="244"/>
      <c r="G439" s="245">
        <f>ROUND(E439*F439,2)</f>
        <v>0</v>
      </c>
      <c r="H439" s="226">
        <v>0</v>
      </c>
      <c r="I439" s="225">
        <f>ROUND(E439*H439,2)</f>
        <v>0</v>
      </c>
      <c r="J439" s="226">
        <v>172.5</v>
      </c>
      <c r="K439" s="225">
        <f>ROUND(E439*J439,2)</f>
        <v>172.5</v>
      </c>
      <c r="L439" s="225">
        <v>15</v>
      </c>
      <c r="M439" s="225">
        <f>G439*(1+L439/100)</f>
        <v>0</v>
      </c>
      <c r="N439" s="225">
        <v>0</v>
      </c>
      <c r="O439" s="225">
        <f>ROUND(E439*N439,2)</f>
        <v>0</v>
      </c>
      <c r="P439" s="225">
        <v>0</v>
      </c>
      <c r="Q439" s="225">
        <f>ROUND(E439*P439,2)</f>
        <v>0</v>
      </c>
      <c r="R439" s="225"/>
      <c r="S439" s="225" t="s">
        <v>143</v>
      </c>
      <c r="T439" s="225" t="s">
        <v>144</v>
      </c>
      <c r="U439" s="225">
        <v>0.35</v>
      </c>
      <c r="V439" s="225">
        <f>ROUND(E439*U439,2)</f>
        <v>0.35</v>
      </c>
      <c r="W439" s="225"/>
      <c r="X439" s="225" t="s">
        <v>169</v>
      </c>
      <c r="Y439" s="206"/>
      <c r="Z439" s="206"/>
      <c r="AA439" s="206"/>
      <c r="AB439" s="206"/>
      <c r="AC439" s="206"/>
      <c r="AD439" s="206"/>
      <c r="AE439" s="206"/>
      <c r="AF439" s="206"/>
      <c r="AG439" s="206" t="s">
        <v>170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40">
        <v>179</v>
      </c>
      <c r="B440" s="241" t="s">
        <v>665</v>
      </c>
      <c r="C440" s="248" t="s">
        <v>666</v>
      </c>
      <c r="D440" s="242" t="s">
        <v>333</v>
      </c>
      <c r="E440" s="243">
        <v>1</v>
      </c>
      <c r="F440" s="244"/>
      <c r="G440" s="245">
        <f>ROUND(E440*F440,2)</f>
        <v>0</v>
      </c>
      <c r="H440" s="226">
        <v>0</v>
      </c>
      <c r="I440" s="225">
        <f>ROUND(E440*H440,2)</f>
        <v>0</v>
      </c>
      <c r="J440" s="226">
        <v>1500</v>
      </c>
      <c r="K440" s="225">
        <f>ROUND(E440*J440,2)</f>
        <v>1500</v>
      </c>
      <c r="L440" s="225">
        <v>15</v>
      </c>
      <c r="M440" s="225">
        <f>G440*(1+L440/100)</f>
        <v>0</v>
      </c>
      <c r="N440" s="225">
        <v>0</v>
      </c>
      <c r="O440" s="225">
        <f>ROUND(E440*N440,2)</f>
        <v>0</v>
      </c>
      <c r="P440" s="225">
        <v>0</v>
      </c>
      <c r="Q440" s="225">
        <f>ROUND(E440*P440,2)</f>
        <v>0</v>
      </c>
      <c r="R440" s="225"/>
      <c r="S440" s="225" t="s">
        <v>155</v>
      </c>
      <c r="T440" s="225" t="s">
        <v>144</v>
      </c>
      <c r="U440" s="225">
        <v>0</v>
      </c>
      <c r="V440" s="225">
        <f>ROUND(E440*U440,2)</f>
        <v>0</v>
      </c>
      <c r="W440" s="225"/>
      <c r="X440" s="225" t="s">
        <v>169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170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40">
        <v>180</v>
      </c>
      <c r="B441" s="241" t="s">
        <v>667</v>
      </c>
      <c r="C441" s="248" t="s">
        <v>668</v>
      </c>
      <c r="D441" s="242" t="s">
        <v>181</v>
      </c>
      <c r="E441" s="243">
        <v>4</v>
      </c>
      <c r="F441" s="244"/>
      <c r="G441" s="245">
        <f>ROUND(E441*F441,2)</f>
        <v>0</v>
      </c>
      <c r="H441" s="226">
        <v>0</v>
      </c>
      <c r="I441" s="225">
        <f>ROUND(E441*H441,2)</f>
        <v>0</v>
      </c>
      <c r="J441" s="226">
        <v>518</v>
      </c>
      <c r="K441" s="225">
        <f>ROUND(E441*J441,2)</f>
        <v>2072</v>
      </c>
      <c r="L441" s="225">
        <v>15</v>
      </c>
      <c r="M441" s="225">
        <f>G441*(1+L441/100)</f>
        <v>0</v>
      </c>
      <c r="N441" s="225">
        <v>0</v>
      </c>
      <c r="O441" s="225">
        <f>ROUND(E441*N441,2)</f>
        <v>0</v>
      </c>
      <c r="P441" s="225">
        <v>0</v>
      </c>
      <c r="Q441" s="225">
        <f>ROUND(E441*P441,2)</f>
        <v>0</v>
      </c>
      <c r="R441" s="225"/>
      <c r="S441" s="225" t="s">
        <v>155</v>
      </c>
      <c r="T441" s="225" t="s">
        <v>144</v>
      </c>
      <c r="U441" s="225">
        <v>0</v>
      </c>
      <c r="V441" s="225">
        <f>ROUND(E441*U441,2)</f>
        <v>0</v>
      </c>
      <c r="W441" s="225"/>
      <c r="X441" s="225" t="s">
        <v>169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170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40">
        <v>181</v>
      </c>
      <c r="B442" s="241" t="s">
        <v>669</v>
      </c>
      <c r="C442" s="248" t="s">
        <v>670</v>
      </c>
      <c r="D442" s="242" t="s">
        <v>181</v>
      </c>
      <c r="E442" s="243">
        <v>4</v>
      </c>
      <c r="F442" s="244"/>
      <c r="G442" s="245">
        <f>ROUND(E442*F442,2)</f>
        <v>0</v>
      </c>
      <c r="H442" s="226">
        <v>0</v>
      </c>
      <c r="I442" s="225">
        <f>ROUND(E442*H442,2)</f>
        <v>0</v>
      </c>
      <c r="J442" s="226">
        <v>350</v>
      </c>
      <c r="K442" s="225">
        <f>ROUND(E442*J442,2)</f>
        <v>1400</v>
      </c>
      <c r="L442" s="225">
        <v>15</v>
      </c>
      <c r="M442" s="225">
        <f>G442*(1+L442/100)</f>
        <v>0</v>
      </c>
      <c r="N442" s="225">
        <v>0</v>
      </c>
      <c r="O442" s="225">
        <f>ROUND(E442*N442,2)</f>
        <v>0</v>
      </c>
      <c r="P442" s="225">
        <v>0</v>
      </c>
      <c r="Q442" s="225">
        <f>ROUND(E442*P442,2)</f>
        <v>0</v>
      </c>
      <c r="R442" s="225"/>
      <c r="S442" s="225" t="s">
        <v>155</v>
      </c>
      <c r="T442" s="225" t="s">
        <v>144</v>
      </c>
      <c r="U442" s="225">
        <v>0</v>
      </c>
      <c r="V442" s="225">
        <f>ROUND(E442*U442,2)</f>
        <v>0</v>
      </c>
      <c r="W442" s="225"/>
      <c r="X442" s="225" t="s">
        <v>169</v>
      </c>
      <c r="Y442" s="206"/>
      <c r="Z442" s="206"/>
      <c r="AA442" s="206"/>
      <c r="AB442" s="206"/>
      <c r="AC442" s="206"/>
      <c r="AD442" s="206"/>
      <c r="AE442" s="206"/>
      <c r="AF442" s="206"/>
      <c r="AG442" s="206" t="s">
        <v>170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40">
        <v>182</v>
      </c>
      <c r="B443" s="241" t="s">
        <v>671</v>
      </c>
      <c r="C443" s="248" t="s">
        <v>672</v>
      </c>
      <c r="D443" s="242" t="s">
        <v>448</v>
      </c>
      <c r="E443" s="243">
        <v>1</v>
      </c>
      <c r="F443" s="244"/>
      <c r="G443" s="245">
        <f>ROUND(E443*F443,2)</f>
        <v>0</v>
      </c>
      <c r="H443" s="226">
        <v>860</v>
      </c>
      <c r="I443" s="225">
        <f>ROUND(E443*H443,2)</f>
        <v>860</v>
      </c>
      <c r="J443" s="226">
        <v>0</v>
      </c>
      <c r="K443" s="225">
        <f>ROUND(E443*J443,2)</f>
        <v>0</v>
      </c>
      <c r="L443" s="225">
        <v>15</v>
      </c>
      <c r="M443" s="225">
        <f>G443*(1+L443/100)</f>
        <v>0</v>
      </c>
      <c r="N443" s="225">
        <v>0</v>
      </c>
      <c r="O443" s="225">
        <f>ROUND(E443*N443,2)</f>
        <v>0</v>
      </c>
      <c r="P443" s="225">
        <v>0</v>
      </c>
      <c r="Q443" s="225">
        <f>ROUND(E443*P443,2)</f>
        <v>0</v>
      </c>
      <c r="R443" s="225"/>
      <c r="S443" s="225" t="s">
        <v>155</v>
      </c>
      <c r="T443" s="225" t="s">
        <v>144</v>
      </c>
      <c r="U443" s="225">
        <v>0</v>
      </c>
      <c r="V443" s="225">
        <f>ROUND(E443*U443,2)</f>
        <v>0</v>
      </c>
      <c r="W443" s="225"/>
      <c r="X443" s="225" t="s">
        <v>188</v>
      </c>
      <c r="Y443" s="206"/>
      <c r="Z443" s="206"/>
      <c r="AA443" s="206"/>
      <c r="AB443" s="206"/>
      <c r="AC443" s="206"/>
      <c r="AD443" s="206"/>
      <c r="AE443" s="206"/>
      <c r="AF443" s="206"/>
      <c r="AG443" s="206" t="s">
        <v>189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5">
      <c r="A444" s="240">
        <v>183</v>
      </c>
      <c r="B444" s="241" t="s">
        <v>673</v>
      </c>
      <c r="C444" s="248" t="s">
        <v>674</v>
      </c>
      <c r="D444" s="242" t="s">
        <v>286</v>
      </c>
      <c r="E444" s="243">
        <v>5</v>
      </c>
      <c r="F444" s="244"/>
      <c r="G444" s="245">
        <f>ROUND(E444*F444,2)</f>
        <v>0</v>
      </c>
      <c r="H444" s="226">
        <v>103.5</v>
      </c>
      <c r="I444" s="225">
        <f>ROUND(E444*H444,2)</f>
        <v>517.5</v>
      </c>
      <c r="J444" s="226">
        <v>0</v>
      </c>
      <c r="K444" s="225">
        <f>ROUND(E444*J444,2)</f>
        <v>0</v>
      </c>
      <c r="L444" s="225">
        <v>15</v>
      </c>
      <c r="M444" s="225">
        <f>G444*(1+L444/100)</f>
        <v>0</v>
      </c>
      <c r="N444" s="225">
        <v>5.2999999999999998E-4</v>
      </c>
      <c r="O444" s="225">
        <f>ROUND(E444*N444,2)</f>
        <v>0</v>
      </c>
      <c r="P444" s="225">
        <v>0</v>
      </c>
      <c r="Q444" s="225">
        <f>ROUND(E444*P444,2)</f>
        <v>0</v>
      </c>
      <c r="R444" s="225" t="s">
        <v>187</v>
      </c>
      <c r="S444" s="225" t="s">
        <v>143</v>
      </c>
      <c r="T444" s="225" t="s">
        <v>143</v>
      </c>
      <c r="U444" s="225">
        <v>0</v>
      </c>
      <c r="V444" s="225">
        <f>ROUND(E444*U444,2)</f>
        <v>0</v>
      </c>
      <c r="W444" s="225"/>
      <c r="X444" s="225" t="s">
        <v>188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189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40">
        <v>184</v>
      </c>
      <c r="B445" s="241" t="s">
        <v>675</v>
      </c>
      <c r="C445" s="248" t="s">
        <v>676</v>
      </c>
      <c r="D445" s="242" t="s">
        <v>286</v>
      </c>
      <c r="E445" s="243">
        <v>12</v>
      </c>
      <c r="F445" s="244"/>
      <c r="G445" s="245">
        <f>ROUND(E445*F445,2)</f>
        <v>0</v>
      </c>
      <c r="H445" s="226">
        <v>17.2</v>
      </c>
      <c r="I445" s="225">
        <f>ROUND(E445*H445,2)</f>
        <v>206.4</v>
      </c>
      <c r="J445" s="226">
        <v>0</v>
      </c>
      <c r="K445" s="225">
        <f>ROUND(E445*J445,2)</f>
        <v>0</v>
      </c>
      <c r="L445" s="225">
        <v>15</v>
      </c>
      <c r="M445" s="225">
        <f>G445*(1+L445/100)</f>
        <v>0</v>
      </c>
      <c r="N445" s="225">
        <v>8.0000000000000007E-5</v>
      </c>
      <c r="O445" s="225">
        <f>ROUND(E445*N445,2)</f>
        <v>0</v>
      </c>
      <c r="P445" s="225">
        <v>0</v>
      </c>
      <c r="Q445" s="225">
        <f>ROUND(E445*P445,2)</f>
        <v>0</v>
      </c>
      <c r="R445" s="225" t="s">
        <v>187</v>
      </c>
      <c r="S445" s="225" t="s">
        <v>143</v>
      </c>
      <c r="T445" s="225" t="s">
        <v>144</v>
      </c>
      <c r="U445" s="225">
        <v>0</v>
      </c>
      <c r="V445" s="225">
        <f>ROUND(E445*U445,2)</f>
        <v>0</v>
      </c>
      <c r="W445" s="225"/>
      <c r="X445" s="225" t="s">
        <v>188</v>
      </c>
      <c r="Y445" s="206"/>
      <c r="Z445" s="206"/>
      <c r="AA445" s="206"/>
      <c r="AB445" s="206"/>
      <c r="AC445" s="206"/>
      <c r="AD445" s="206"/>
      <c r="AE445" s="206"/>
      <c r="AF445" s="206"/>
      <c r="AG445" s="206" t="s">
        <v>189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40">
        <v>185</v>
      </c>
      <c r="B446" s="241" t="s">
        <v>677</v>
      </c>
      <c r="C446" s="248" t="s">
        <v>678</v>
      </c>
      <c r="D446" s="242" t="s">
        <v>286</v>
      </c>
      <c r="E446" s="243">
        <v>0.5</v>
      </c>
      <c r="F446" s="244"/>
      <c r="G446" s="245">
        <f>ROUND(E446*F446,2)</f>
        <v>0</v>
      </c>
      <c r="H446" s="226">
        <v>21.2</v>
      </c>
      <c r="I446" s="225">
        <f>ROUND(E446*H446,2)</f>
        <v>10.6</v>
      </c>
      <c r="J446" s="226">
        <v>0</v>
      </c>
      <c r="K446" s="225">
        <f>ROUND(E446*J446,2)</f>
        <v>0</v>
      </c>
      <c r="L446" s="225">
        <v>15</v>
      </c>
      <c r="M446" s="225">
        <f>G446*(1+L446/100)</f>
        <v>0</v>
      </c>
      <c r="N446" s="225">
        <v>6.0000000000000002E-5</v>
      </c>
      <c r="O446" s="225">
        <f>ROUND(E446*N446,2)</f>
        <v>0</v>
      </c>
      <c r="P446" s="225">
        <v>0</v>
      </c>
      <c r="Q446" s="225">
        <f>ROUND(E446*P446,2)</f>
        <v>0</v>
      </c>
      <c r="R446" s="225" t="s">
        <v>187</v>
      </c>
      <c r="S446" s="225" t="s">
        <v>143</v>
      </c>
      <c r="T446" s="225" t="s">
        <v>144</v>
      </c>
      <c r="U446" s="225">
        <v>0</v>
      </c>
      <c r="V446" s="225">
        <f>ROUND(E446*U446,2)</f>
        <v>0</v>
      </c>
      <c r="W446" s="225"/>
      <c r="X446" s="225" t="s">
        <v>188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189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40">
        <v>186</v>
      </c>
      <c r="B447" s="241" t="s">
        <v>679</v>
      </c>
      <c r="C447" s="248" t="s">
        <v>680</v>
      </c>
      <c r="D447" s="242" t="s">
        <v>262</v>
      </c>
      <c r="E447" s="243">
        <v>6</v>
      </c>
      <c r="F447" s="244"/>
      <c r="G447" s="245">
        <f>ROUND(E447*F447,2)</f>
        <v>0</v>
      </c>
      <c r="H447" s="226">
        <v>143.5</v>
      </c>
      <c r="I447" s="225">
        <f>ROUND(E447*H447,2)</f>
        <v>861</v>
      </c>
      <c r="J447" s="226">
        <v>0</v>
      </c>
      <c r="K447" s="225">
        <f>ROUND(E447*J447,2)</f>
        <v>0</v>
      </c>
      <c r="L447" s="225">
        <v>15</v>
      </c>
      <c r="M447" s="225">
        <f>G447*(1+L447/100)</f>
        <v>0</v>
      </c>
      <c r="N447" s="225">
        <v>1.0000000000000001E-5</v>
      </c>
      <c r="O447" s="225">
        <f>ROUND(E447*N447,2)</f>
        <v>0</v>
      </c>
      <c r="P447" s="225">
        <v>0</v>
      </c>
      <c r="Q447" s="225">
        <f>ROUND(E447*P447,2)</f>
        <v>0</v>
      </c>
      <c r="R447" s="225" t="s">
        <v>187</v>
      </c>
      <c r="S447" s="225" t="s">
        <v>143</v>
      </c>
      <c r="T447" s="225" t="s">
        <v>144</v>
      </c>
      <c r="U447" s="225">
        <v>0</v>
      </c>
      <c r="V447" s="225">
        <f>ROUND(E447*U447,2)</f>
        <v>0</v>
      </c>
      <c r="W447" s="225"/>
      <c r="X447" s="225" t="s">
        <v>188</v>
      </c>
      <c r="Y447" s="206"/>
      <c r="Z447" s="206"/>
      <c r="AA447" s="206"/>
      <c r="AB447" s="206"/>
      <c r="AC447" s="206"/>
      <c r="AD447" s="206"/>
      <c r="AE447" s="206"/>
      <c r="AF447" s="206"/>
      <c r="AG447" s="206" t="s">
        <v>189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40">
        <v>187</v>
      </c>
      <c r="B448" s="241" t="s">
        <v>681</v>
      </c>
      <c r="C448" s="248" t="s">
        <v>682</v>
      </c>
      <c r="D448" s="242" t="s">
        <v>262</v>
      </c>
      <c r="E448" s="243">
        <v>1</v>
      </c>
      <c r="F448" s="244"/>
      <c r="G448" s="245">
        <f>ROUND(E448*F448,2)</f>
        <v>0</v>
      </c>
      <c r="H448" s="226">
        <v>557</v>
      </c>
      <c r="I448" s="225">
        <f>ROUND(E448*H448,2)</f>
        <v>557</v>
      </c>
      <c r="J448" s="226">
        <v>0</v>
      </c>
      <c r="K448" s="225">
        <f>ROUND(E448*J448,2)</f>
        <v>0</v>
      </c>
      <c r="L448" s="225">
        <v>15</v>
      </c>
      <c r="M448" s="225">
        <f>G448*(1+L448/100)</f>
        <v>0</v>
      </c>
      <c r="N448" s="225">
        <v>2.4000000000000001E-4</v>
      </c>
      <c r="O448" s="225">
        <f>ROUND(E448*N448,2)</f>
        <v>0</v>
      </c>
      <c r="P448" s="225">
        <v>0</v>
      </c>
      <c r="Q448" s="225">
        <f>ROUND(E448*P448,2)</f>
        <v>0</v>
      </c>
      <c r="R448" s="225" t="s">
        <v>187</v>
      </c>
      <c r="S448" s="225" t="s">
        <v>143</v>
      </c>
      <c r="T448" s="225" t="s">
        <v>144</v>
      </c>
      <c r="U448" s="225">
        <v>0</v>
      </c>
      <c r="V448" s="225">
        <f>ROUND(E448*U448,2)</f>
        <v>0</v>
      </c>
      <c r="W448" s="225"/>
      <c r="X448" s="225" t="s">
        <v>188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189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40">
        <v>188</v>
      </c>
      <c r="B449" s="241" t="s">
        <v>683</v>
      </c>
      <c r="C449" s="248" t="s">
        <v>684</v>
      </c>
      <c r="D449" s="242" t="s">
        <v>262</v>
      </c>
      <c r="E449" s="243">
        <v>6</v>
      </c>
      <c r="F449" s="244"/>
      <c r="G449" s="245">
        <f>ROUND(E449*F449,2)</f>
        <v>0</v>
      </c>
      <c r="H449" s="226">
        <v>48.6</v>
      </c>
      <c r="I449" s="225">
        <f>ROUND(E449*H449,2)</f>
        <v>291.60000000000002</v>
      </c>
      <c r="J449" s="226">
        <v>0</v>
      </c>
      <c r="K449" s="225">
        <f>ROUND(E449*J449,2)</f>
        <v>0</v>
      </c>
      <c r="L449" s="225">
        <v>15</v>
      </c>
      <c r="M449" s="225">
        <f>G449*(1+L449/100)</f>
        <v>0</v>
      </c>
      <c r="N449" s="225">
        <v>1.0000000000000001E-5</v>
      </c>
      <c r="O449" s="225">
        <f>ROUND(E449*N449,2)</f>
        <v>0</v>
      </c>
      <c r="P449" s="225">
        <v>0</v>
      </c>
      <c r="Q449" s="225">
        <f>ROUND(E449*P449,2)</f>
        <v>0</v>
      </c>
      <c r="R449" s="225" t="s">
        <v>187</v>
      </c>
      <c r="S449" s="225" t="s">
        <v>143</v>
      </c>
      <c r="T449" s="225" t="s">
        <v>144</v>
      </c>
      <c r="U449" s="225">
        <v>0</v>
      </c>
      <c r="V449" s="225">
        <f>ROUND(E449*U449,2)</f>
        <v>0</v>
      </c>
      <c r="W449" s="225"/>
      <c r="X449" s="225" t="s">
        <v>188</v>
      </c>
      <c r="Y449" s="206"/>
      <c r="Z449" s="206"/>
      <c r="AA449" s="206"/>
      <c r="AB449" s="206"/>
      <c r="AC449" s="206"/>
      <c r="AD449" s="206"/>
      <c r="AE449" s="206"/>
      <c r="AF449" s="206"/>
      <c r="AG449" s="206" t="s">
        <v>189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40">
        <v>189</v>
      </c>
      <c r="B450" s="241" t="s">
        <v>685</v>
      </c>
      <c r="C450" s="248" t="s">
        <v>686</v>
      </c>
      <c r="D450" s="242" t="s">
        <v>262</v>
      </c>
      <c r="E450" s="243">
        <v>6</v>
      </c>
      <c r="F450" s="244"/>
      <c r="G450" s="245">
        <f>ROUND(E450*F450,2)</f>
        <v>0</v>
      </c>
      <c r="H450" s="226">
        <v>30.8</v>
      </c>
      <c r="I450" s="225">
        <f>ROUND(E450*H450,2)</f>
        <v>184.8</v>
      </c>
      <c r="J450" s="226">
        <v>0</v>
      </c>
      <c r="K450" s="225">
        <f>ROUND(E450*J450,2)</f>
        <v>0</v>
      </c>
      <c r="L450" s="225">
        <v>15</v>
      </c>
      <c r="M450" s="225">
        <f>G450*(1+L450/100)</f>
        <v>0</v>
      </c>
      <c r="N450" s="225">
        <v>5.0000000000000002E-5</v>
      </c>
      <c r="O450" s="225">
        <f>ROUND(E450*N450,2)</f>
        <v>0</v>
      </c>
      <c r="P450" s="225">
        <v>0</v>
      </c>
      <c r="Q450" s="225">
        <f>ROUND(E450*P450,2)</f>
        <v>0</v>
      </c>
      <c r="R450" s="225" t="s">
        <v>187</v>
      </c>
      <c r="S450" s="225" t="s">
        <v>143</v>
      </c>
      <c r="T450" s="225" t="s">
        <v>144</v>
      </c>
      <c r="U450" s="225">
        <v>0</v>
      </c>
      <c r="V450" s="225">
        <f>ROUND(E450*U450,2)</f>
        <v>0</v>
      </c>
      <c r="W450" s="225"/>
      <c r="X450" s="225" t="s">
        <v>188</v>
      </c>
      <c r="Y450" s="206"/>
      <c r="Z450" s="206"/>
      <c r="AA450" s="206"/>
      <c r="AB450" s="206"/>
      <c r="AC450" s="206"/>
      <c r="AD450" s="206"/>
      <c r="AE450" s="206"/>
      <c r="AF450" s="206"/>
      <c r="AG450" s="206" t="s">
        <v>189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5">
      <c r="A451" s="240">
        <v>190</v>
      </c>
      <c r="B451" s="241" t="s">
        <v>687</v>
      </c>
      <c r="C451" s="248" t="s">
        <v>688</v>
      </c>
      <c r="D451" s="242" t="s">
        <v>262</v>
      </c>
      <c r="E451" s="243">
        <v>1</v>
      </c>
      <c r="F451" s="244"/>
      <c r="G451" s="245">
        <f>ROUND(E451*F451,2)</f>
        <v>0</v>
      </c>
      <c r="H451" s="226">
        <v>42.3</v>
      </c>
      <c r="I451" s="225">
        <f>ROUND(E451*H451,2)</f>
        <v>42.3</v>
      </c>
      <c r="J451" s="226">
        <v>0</v>
      </c>
      <c r="K451" s="225">
        <f>ROUND(E451*J451,2)</f>
        <v>0</v>
      </c>
      <c r="L451" s="225">
        <v>15</v>
      </c>
      <c r="M451" s="225">
        <f>G451*(1+L451/100)</f>
        <v>0</v>
      </c>
      <c r="N451" s="225">
        <v>0</v>
      </c>
      <c r="O451" s="225">
        <f>ROUND(E451*N451,2)</f>
        <v>0</v>
      </c>
      <c r="P451" s="225">
        <v>0</v>
      </c>
      <c r="Q451" s="225">
        <f>ROUND(E451*P451,2)</f>
        <v>0</v>
      </c>
      <c r="R451" s="225" t="s">
        <v>187</v>
      </c>
      <c r="S451" s="225" t="s">
        <v>143</v>
      </c>
      <c r="T451" s="225" t="s">
        <v>144</v>
      </c>
      <c r="U451" s="225">
        <v>0</v>
      </c>
      <c r="V451" s="225">
        <f>ROUND(E451*U451,2)</f>
        <v>0</v>
      </c>
      <c r="W451" s="225"/>
      <c r="X451" s="225" t="s">
        <v>188</v>
      </c>
      <c r="Y451" s="206"/>
      <c r="Z451" s="206"/>
      <c r="AA451" s="206"/>
      <c r="AB451" s="206"/>
      <c r="AC451" s="206"/>
      <c r="AD451" s="206"/>
      <c r="AE451" s="206"/>
      <c r="AF451" s="206"/>
      <c r="AG451" s="206" t="s">
        <v>189</v>
      </c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40">
        <v>191</v>
      </c>
      <c r="B452" s="241" t="s">
        <v>689</v>
      </c>
      <c r="C452" s="248" t="s">
        <v>690</v>
      </c>
      <c r="D452" s="242" t="s">
        <v>262</v>
      </c>
      <c r="E452" s="243">
        <v>18</v>
      </c>
      <c r="F452" s="244"/>
      <c r="G452" s="245">
        <f>ROUND(E452*F452,2)</f>
        <v>0</v>
      </c>
      <c r="H452" s="226">
        <v>13</v>
      </c>
      <c r="I452" s="225">
        <f>ROUND(E452*H452,2)</f>
        <v>234</v>
      </c>
      <c r="J452" s="226">
        <v>0</v>
      </c>
      <c r="K452" s="225">
        <f>ROUND(E452*J452,2)</f>
        <v>0</v>
      </c>
      <c r="L452" s="225">
        <v>15</v>
      </c>
      <c r="M452" s="225">
        <f>G452*(1+L452/100)</f>
        <v>0</v>
      </c>
      <c r="N452" s="225">
        <v>4.0000000000000003E-5</v>
      </c>
      <c r="O452" s="225">
        <f>ROUND(E452*N452,2)</f>
        <v>0</v>
      </c>
      <c r="P452" s="225">
        <v>0</v>
      </c>
      <c r="Q452" s="225">
        <f>ROUND(E452*P452,2)</f>
        <v>0</v>
      </c>
      <c r="R452" s="225" t="s">
        <v>187</v>
      </c>
      <c r="S452" s="225" t="s">
        <v>143</v>
      </c>
      <c r="T452" s="225" t="s">
        <v>144</v>
      </c>
      <c r="U452" s="225">
        <v>0</v>
      </c>
      <c r="V452" s="225">
        <f>ROUND(E452*U452,2)</f>
        <v>0</v>
      </c>
      <c r="W452" s="225"/>
      <c r="X452" s="225" t="s">
        <v>188</v>
      </c>
      <c r="Y452" s="206"/>
      <c r="Z452" s="206"/>
      <c r="AA452" s="206"/>
      <c r="AB452" s="206"/>
      <c r="AC452" s="206"/>
      <c r="AD452" s="206"/>
      <c r="AE452" s="206"/>
      <c r="AF452" s="206"/>
      <c r="AG452" s="206" t="s">
        <v>189</v>
      </c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40">
        <v>192</v>
      </c>
      <c r="B453" s="241" t="s">
        <v>691</v>
      </c>
      <c r="C453" s="248" t="s">
        <v>692</v>
      </c>
      <c r="D453" s="242" t="s">
        <v>262</v>
      </c>
      <c r="E453" s="243">
        <v>5</v>
      </c>
      <c r="F453" s="244"/>
      <c r="G453" s="245">
        <f>ROUND(E453*F453,2)</f>
        <v>0</v>
      </c>
      <c r="H453" s="226">
        <v>1043</v>
      </c>
      <c r="I453" s="225">
        <f>ROUND(E453*H453,2)</f>
        <v>5215</v>
      </c>
      <c r="J453" s="226">
        <v>0</v>
      </c>
      <c r="K453" s="225">
        <f>ROUND(E453*J453,2)</f>
        <v>0</v>
      </c>
      <c r="L453" s="225">
        <v>15</v>
      </c>
      <c r="M453" s="225">
        <f>G453*(1+L453/100)</f>
        <v>0</v>
      </c>
      <c r="N453" s="225">
        <v>4.0000000000000001E-3</v>
      </c>
      <c r="O453" s="225">
        <f>ROUND(E453*N453,2)</f>
        <v>0.02</v>
      </c>
      <c r="P453" s="225">
        <v>0</v>
      </c>
      <c r="Q453" s="225">
        <f>ROUND(E453*P453,2)</f>
        <v>0</v>
      </c>
      <c r="R453" s="225" t="s">
        <v>187</v>
      </c>
      <c r="S453" s="225" t="s">
        <v>143</v>
      </c>
      <c r="T453" s="225" t="s">
        <v>144</v>
      </c>
      <c r="U453" s="225">
        <v>0</v>
      </c>
      <c r="V453" s="225">
        <f>ROUND(E453*U453,2)</f>
        <v>0</v>
      </c>
      <c r="W453" s="225"/>
      <c r="X453" s="225" t="s">
        <v>188</v>
      </c>
      <c r="Y453" s="206"/>
      <c r="Z453" s="206"/>
      <c r="AA453" s="206"/>
      <c r="AB453" s="206"/>
      <c r="AC453" s="206"/>
      <c r="AD453" s="206"/>
      <c r="AE453" s="206"/>
      <c r="AF453" s="206"/>
      <c r="AG453" s="206" t="s">
        <v>189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40">
        <v>193</v>
      </c>
      <c r="B454" s="241" t="s">
        <v>693</v>
      </c>
      <c r="C454" s="248" t="s">
        <v>694</v>
      </c>
      <c r="D454" s="242" t="s">
        <v>262</v>
      </c>
      <c r="E454" s="243">
        <v>2</v>
      </c>
      <c r="F454" s="244"/>
      <c r="G454" s="245">
        <f>ROUND(E454*F454,2)</f>
        <v>0</v>
      </c>
      <c r="H454" s="226">
        <v>1210</v>
      </c>
      <c r="I454" s="225">
        <f>ROUND(E454*H454,2)</f>
        <v>2420</v>
      </c>
      <c r="J454" s="226">
        <v>0</v>
      </c>
      <c r="K454" s="225">
        <f>ROUND(E454*J454,2)</f>
        <v>0</v>
      </c>
      <c r="L454" s="225">
        <v>15</v>
      </c>
      <c r="M454" s="225">
        <f>G454*(1+L454/100)</f>
        <v>0</v>
      </c>
      <c r="N454" s="225">
        <v>4.0000000000000001E-3</v>
      </c>
      <c r="O454" s="225">
        <f>ROUND(E454*N454,2)</f>
        <v>0.01</v>
      </c>
      <c r="P454" s="225">
        <v>0</v>
      </c>
      <c r="Q454" s="225">
        <f>ROUND(E454*P454,2)</f>
        <v>0</v>
      </c>
      <c r="R454" s="225"/>
      <c r="S454" s="225" t="s">
        <v>155</v>
      </c>
      <c r="T454" s="225" t="s">
        <v>144</v>
      </c>
      <c r="U454" s="225">
        <v>0</v>
      </c>
      <c r="V454" s="225">
        <f>ROUND(E454*U454,2)</f>
        <v>0</v>
      </c>
      <c r="W454" s="225"/>
      <c r="X454" s="225" t="s">
        <v>188</v>
      </c>
      <c r="Y454" s="206"/>
      <c r="Z454" s="206"/>
      <c r="AA454" s="206"/>
      <c r="AB454" s="206"/>
      <c r="AC454" s="206"/>
      <c r="AD454" s="206"/>
      <c r="AE454" s="206"/>
      <c r="AF454" s="206"/>
      <c r="AG454" s="206" t="s">
        <v>189</v>
      </c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5">
      <c r="A455" s="240">
        <v>194</v>
      </c>
      <c r="B455" s="241" t="s">
        <v>695</v>
      </c>
      <c r="C455" s="248" t="s">
        <v>696</v>
      </c>
      <c r="D455" s="242" t="s">
        <v>262</v>
      </c>
      <c r="E455" s="243">
        <v>1</v>
      </c>
      <c r="F455" s="244"/>
      <c r="G455" s="245">
        <f>ROUND(E455*F455,2)</f>
        <v>0</v>
      </c>
      <c r="H455" s="226">
        <v>978</v>
      </c>
      <c r="I455" s="225">
        <f>ROUND(E455*H455,2)</f>
        <v>978</v>
      </c>
      <c r="J455" s="226">
        <v>0</v>
      </c>
      <c r="K455" s="225">
        <f>ROUND(E455*J455,2)</f>
        <v>0</v>
      </c>
      <c r="L455" s="225">
        <v>15</v>
      </c>
      <c r="M455" s="225">
        <f>G455*(1+L455/100)</f>
        <v>0</v>
      </c>
      <c r="N455" s="225">
        <v>2.63E-2</v>
      </c>
      <c r="O455" s="225">
        <f>ROUND(E455*N455,2)</f>
        <v>0.03</v>
      </c>
      <c r="P455" s="225">
        <v>0</v>
      </c>
      <c r="Q455" s="225">
        <f>ROUND(E455*P455,2)</f>
        <v>0</v>
      </c>
      <c r="R455" s="225"/>
      <c r="S455" s="225" t="s">
        <v>155</v>
      </c>
      <c r="T455" s="225" t="s">
        <v>144</v>
      </c>
      <c r="U455" s="225">
        <v>0</v>
      </c>
      <c r="V455" s="225">
        <f>ROUND(E455*U455,2)</f>
        <v>0</v>
      </c>
      <c r="W455" s="225"/>
      <c r="X455" s="225" t="s">
        <v>188</v>
      </c>
      <c r="Y455" s="206"/>
      <c r="Z455" s="206"/>
      <c r="AA455" s="206"/>
      <c r="AB455" s="206"/>
      <c r="AC455" s="206"/>
      <c r="AD455" s="206"/>
      <c r="AE455" s="206"/>
      <c r="AF455" s="206"/>
      <c r="AG455" s="206" t="s">
        <v>189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5">
      <c r="A456" s="240">
        <v>195</v>
      </c>
      <c r="B456" s="241" t="s">
        <v>697</v>
      </c>
      <c r="C456" s="248" t="s">
        <v>698</v>
      </c>
      <c r="D456" s="242" t="s">
        <v>262</v>
      </c>
      <c r="E456" s="243">
        <v>2</v>
      </c>
      <c r="F456" s="244"/>
      <c r="G456" s="245">
        <f>ROUND(E456*F456,2)</f>
        <v>0</v>
      </c>
      <c r="H456" s="226">
        <v>199.5</v>
      </c>
      <c r="I456" s="225">
        <f>ROUND(E456*H456,2)</f>
        <v>399</v>
      </c>
      <c r="J456" s="226">
        <v>0</v>
      </c>
      <c r="K456" s="225">
        <f>ROUND(E456*J456,2)</f>
        <v>0</v>
      </c>
      <c r="L456" s="225">
        <v>15</v>
      </c>
      <c r="M456" s="225">
        <f>G456*(1+L456/100)</f>
        <v>0</v>
      </c>
      <c r="N456" s="225">
        <v>1.8000000000000001E-4</v>
      </c>
      <c r="O456" s="225">
        <f>ROUND(E456*N456,2)</f>
        <v>0</v>
      </c>
      <c r="P456" s="225">
        <v>0</v>
      </c>
      <c r="Q456" s="225">
        <f>ROUND(E456*P456,2)</f>
        <v>0</v>
      </c>
      <c r="R456" s="225" t="s">
        <v>187</v>
      </c>
      <c r="S456" s="225" t="s">
        <v>143</v>
      </c>
      <c r="T456" s="225" t="s">
        <v>144</v>
      </c>
      <c r="U456" s="225">
        <v>0</v>
      </c>
      <c r="V456" s="225">
        <f>ROUND(E456*U456,2)</f>
        <v>0</v>
      </c>
      <c r="W456" s="225"/>
      <c r="X456" s="225" t="s">
        <v>188</v>
      </c>
      <c r="Y456" s="206"/>
      <c r="Z456" s="206"/>
      <c r="AA456" s="206"/>
      <c r="AB456" s="206"/>
      <c r="AC456" s="206"/>
      <c r="AD456" s="206"/>
      <c r="AE456" s="206"/>
      <c r="AF456" s="206"/>
      <c r="AG456" s="206" t="s">
        <v>189</v>
      </c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5">
      <c r="A457" s="240">
        <v>196</v>
      </c>
      <c r="B457" s="241" t="s">
        <v>699</v>
      </c>
      <c r="C457" s="248" t="s">
        <v>700</v>
      </c>
      <c r="D457" s="242" t="s">
        <v>262</v>
      </c>
      <c r="E457" s="243">
        <v>1</v>
      </c>
      <c r="F457" s="244"/>
      <c r="G457" s="245">
        <f>ROUND(E457*F457,2)</f>
        <v>0</v>
      </c>
      <c r="H457" s="226">
        <v>145</v>
      </c>
      <c r="I457" s="225">
        <f>ROUND(E457*H457,2)</f>
        <v>145</v>
      </c>
      <c r="J457" s="226">
        <v>0</v>
      </c>
      <c r="K457" s="225">
        <f>ROUND(E457*J457,2)</f>
        <v>0</v>
      </c>
      <c r="L457" s="225">
        <v>15</v>
      </c>
      <c r="M457" s="225">
        <f>G457*(1+L457/100)</f>
        <v>0</v>
      </c>
      <c r="N457" s="225">
        <v>1.8000000000000001E-4</v>
      </c>
      <c r="O457" s="225">
        <f>ROUND(E457*N457,2)</f>
        <v>0</v>
      </c>
      <c r="P457" s="225">
        <v>0</v>
      </c>
      <c r="Q457" s="225">
        <f>ROUND(E457*P457,2)</f>
        <v>0</v>
      </c>
      <c r="R457" s="225" t="s">
        <v>187</v>
      </c>
      <c r="S457" s="225" t="s">
        <v>143</v>
      </c>
      <c r="T457" s="225" t="s">
        <v>144</v>
      </c>
      <c r="U457" s="225">
        <v>0</v>
      </c>
      <c r="V457" s="225">
        <f>ROUND(E457*U457,2)</f>
        <v>0</v>
      </c>
      <c r="W457" s="225"/>
      <c r="X457" s="225" t="s">
        <v>188</v>
      </c>
      <c r="Y457" s="206"/>
      <c r="Z457" s="206"/>
      <c r="AA457" s="206"/>
      <c r="AB457" s="206"/>
      <c r="AC457" s="206"/>
      <c r="AD457" s="206"/>
      <c r="AE457" s="206"/>
      <c r="AF457" s="206"/>
      <c r="AG457" s="206" t="s">
        <v>189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40">
        <v>197</v>
      </c>
      <c r="B458" s="241" t="s">
        <v>701</v>
      </c>
      <c r="C458" s="248" t="s">
        <v>702</v>
      </c>
      <c r="D458" s="242" t="s">
        <v>262</v>
      </c>
      <c r="E458" s="243">
        <v>1</v>
      </c>
      <c r="F458" s="244"/>
      <c r="G458" s="245">
        <f>ROUND(E458*F458,2)</f>
        <v>0</v>
      </c>
      <c r="H458" s="226">
        <v>378</v>
      </c>
      <c r="I458" s="225">
        <f>ROUND(E458*H458,2)</f>
        <v>378</v>
      </c>
      <c r="J458" s="226">
        <v>0</v>
      </c>
      <c r="K458" s="225">
        <f>ROUND(E458*J458,2)</f>
        <v>0</v>
      </c>
      <c r="L458" s="225">
        <v>15</v>
      </c>
      <c r="M458" s="225">
        <f>G458*(1+L458/100)</f>
        <v>0</v>
      </c>
      <c r="N458" s="225">
        <v>4.0000000000000002E-4</v>
      </c>
      <c r="O458" s="225">
        <f>ROUND(E458*N458,2)</f>
        <v>0</v>
      </c>
      <c r="P458" s="225">
        <v>0</v>
      </c>
      <c r="Q458" s="225">
        <f>ROUND(E458*P458,2)</f>
        <v>0</v>
      </c>
      <c r="R458" s="225" t="s">
        <v>187</v>
      </c>
      <c r="S458" s="225" t="s">
        <v>143</v>
      </c>
      <c r="T458" s="225" t="s">
        <v>144</v>
      </c>
      <c r="U458" s="225">
        <v>0</v>
      </c>
      <c r="V458" s="225">
        <f>ROUND(E458*U458,2)</f>
        <v>0</v>
      </c>
      <c r="W458" s="225"/>
      <c r="X458" s="225" t="s">
        <v>188</v>
      </c>
      <c r="Y458" s="206"/>
      <c r="Z458" s="206"/>
      <c r="AA458" s="206"/>
      <c r="AB458" s="206"/>
      <c r="AC458" s="206"/>
      <c r="AD458" s="206"/>
      <c r="AE458" s="206"/>
      <c r="AF458" s="206"/>
      <c r="AG458" s="206" t="s">
        <v>189</v>
      </c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5">
      <c r="A459" s="240">
        <v>198</v>
      </c>
      <c r="B459" s="241" t="s">
        <v>703</v>
      </c>
      <c r="C459" s="248" t="s">
        <v>704</v>
      </c>
      <c r="D459" s="242" t="s">
        <v>262</v>
      </c>
      <c r="E459" s="243">
        <v>1</v>
      </c>
      <c r="F459" s="244"/>
      <c r="G459" s="245">
        <f>ROUND(E459*F459,2)</f>
        <v>0</v>
      </c>
      <c r="H459" s="226">
        <v>885</v>
      </c>
      <c r="I459" s="225">
        <f>ROUND(E459*H459,2)</f>
        <v>885</v>
      </c>
      <c r="J459" s="226">
        <v>0</v>
      </c>
      <c r="K459" s="225">
        <f>ROUND(E459*J459,2)</f>
        <v>0</v>
      </c>
      <c r="L459" s="225">
        <v>15</v>
      </c>
      <c r="M459" s="225">
        <f>G459*(1+L459/100)</f>
        <v>0</v>
      </c>
      <c r="N459" s="225">
        <v>5.0000000000000001E-4</v>
      </c>
      <c r="O459" s="225">
        <f>ROUND(E459*N459,2)</f>
        <v>0</v>
      </c>
      <c r="P459" s="225">
        <v>0</v>
      </c>
      <c r="Q459" s="225">
        <f>ROUND(E459*P459,2)</f>
        <v>0</v>
      </c>
      <c r="R459" s="225" t="s">
        <v>187</v>
      </c>
      <c r="S459" s="225" t="s">
        <v>143</v>
      </c>
      <c r="T459" s="225" t="s">
        <v>144</v>
      </c>
      <c r="U459" s="225">
        <v>0</v>
      </c>
      <c r="V459" s="225">
        <f>ROUND(E459*U459,2)</f>
        <v>0</v>
      </c>
      <c r="W459" s="225"/>
      <c r="X459" s="225" t="s">
        <v>188</v>
      </c>
      <c r="Y459" s="206"/>
      <c r="Z459" s="206"/>
      <c r="AA459" s="206"/>
      <c r="AB459" s="206"/>
      <c r="AC459" s="206"/>
      <c r="AD459" s="206"/>
      <c r="AE459" s="206"/>
      <c r="AF459" s="206"/>
      <c r="AG459" s="206" t="s">
        <v>189</v>
      </c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ht="20.399999999999999" outlineLevel="1" x14ac:dyDescent="0.25">
      <c r="A460" s="240">
        <v>199</v>
      </c>
      <c r="B460" s="241" t="s">
        <v>705</v>
      </c>
      <c r="C460" s="248" t="s">
        <v>706</v>
      </c>
      <c r="D460" s="242" t="s">
        <v>262</v>
      </c>
      <c r="E460" s="243">
        <v>2</v>
      </c>
      <c r="F460" s="244"/>
      <c r="G460" s="245">
        <f>ROUND(E460*F460,2)</f>
        <v>0</v>
      </c>
      <c r="H460" s="226">
        <v>1416</v>
      </c>
      <c r="I460" s="225">
        <f>ROUND(E460*H460,2)</f>
        <v>2832</v>
      </c>
      <c r="J460" s="226">
        <v>0</v>
      </c>
      <c r="K460" s="225">
        <f>ROUND(E460*J460,2)</f>
        <v>0</v>
      </c>
      <c r="L460" s="225">
        <v>15</v>
      </c>
      <c r="M460" s="225">
        <f>G460*(1+L460/100)</f>
        <v>0</v>
      </c>
      <c r="N460" s="225">
        <v>2.7E-4</v>
      </c>
      <c r="O460" s="225">
        <f>ROUND(E460*N460,2)</f>
        <v>0</v>
      </c>
      <c r="P460" s="225">
        <v>0</v>
      </c>
      <c r="Q460" s="225">
        <f>ROUND(E460*P460,2)</f>
        <v>0</v>
      </c>
      <c r="R460" s="225" t="s">
        <v>187</v>
      </c>
      <c r="S460" s="225" t="s">
        <v>143</v>
      </c>
      <c r="T460" s="225" t="s">
        <v>143</v>
      </c>
      <c r="U460" s="225">
        <v>0</v>
      </c>
      <c r="V460" s="225">
        <f>ROUND(E460*U460,2)</f>
        <v>0</v>
      </c>
      <c r="W460" s="225"/>
      <c r="X460" s="225" t="s">
        <v>188</v>
      </c>
      <c r="Y460" s="206"/>
      <c r="Z460" s="206"/>
      <c r="AA460" s="206"/>
      <c r="AB460" s="206"/>
      <c r="AC460" s="206"/>
      <c r="AD460" s="206"/>
      <c r="AE460" s="206"/>
      <c r="AF460" s="206"/>
      <c r="AG460" s="206" t="s">
        <v>189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40">
        <v>200</v>
      </c>
      <c r="B461" s="241" t="s">
        <v>707</v>
      </c>
      <c r="C461" s="248" t="s">
        <v>708</v>
      </c>
      <c r="D461" s="242" t="s">
        <v>709</v>
      </c>
      <c r="E461" s="243">
        <v>25</v>
      </c>
      <c r="F461" s="244"/>
      <c r="G461" s="245">
        <f>ROUND(E461*F461,2)</f>
        <v>0</v>
      </c>
      <c r="H461" s="226">
        <v>12</v>
      </c>
      <c r="I461" s="225">
        <f>ROUND(E461*H461,2)</f>
        <v>300</v>
      </c>
      <c r="J461" s="226">
        <v>0</v>
      </c>
      <c r="K461" s="225">
        <f>ROUND(E461*J461,2)</f>
        <v>0</v>
      </c>
      <c r="L461" s="225">
        <v>15</v>
      </c>
      <c r="M461" s="225">
        <f>G461*(1+L461/100)</f>
        <v>0</v>
      </c>
      <c r="N461" s="225">
        <v>1</v>
      </c>
      <c r="O461" s="225">
        <f>ROUND(E461*N461,2)</f>
        <v>25</v>
      </c>
      <c r="P461" s="225">
        <v>0</v>
      </c>
      <c r="Q461" s="225">
        <f>ROUND(E461*P461,2)</f>
        <v>0</v>
      </c>
      <c r="R461" s="225" t="s">
        <v>187</v>
      </c>
      <c r="S461" s="225" t="s">
        <v>143</v>
      </c>
      <c r="T461" s="225" t="s">
        <v>144</v>
      </c>
      <c r="U461" s="225">
        <v>0</v>
      </c>
      <c r="V461" s="225">
        <f>ROUND(E461*U461,2)</f>
        <v>0</v>
      </c>
      <c r="W461" s="225"/>
      <c r="X461" s="225" t="s">
        <v>188</v>
      </c>
      <c r="Y461" s="206"/>
      <c r="Z461" s="206"/>
      <c r="AA461" s="206"/>
      <c r="AB461" s="206"/>
      <c r="AC461" s="206"/>
      <c r="AD461" s="206"/>
      <c r="AE461" s="206"/>
      <c r="AF461" s="206"/>
      <c r="AG461" s="206" t="s">
        <v>189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40">
        <v>201</v>
      </c>
      <c r="B462" s="241" t="s">
        <v>710</v>
      </c>
      <c r="C462" s="248" t="s">
        <v>711</v>
      </c>
      <c r="D462" s="242" t="s">
        <v>333</v>
      </c>
      <c r="E462" s="243">
        <v>1</v>
      </c>
      <c r="F462" s="244"/>
      <c r="G462" s="245">
        <f>ROUND(E462*F462,2)</f>
        <v>0</v>
      </c>
      <c r="H462" s="226">
        <v>0</v>
      </c>
      <c r="I462" s="225">
        <f>ROUND(E462*H462,2)</f>
        <v>0</v>
      </c>
      <c r="J462" s="226">
        <v>5000</v>
      </c>
      <c r="K462" s="225">
        <f>ROUND(E462*J462,2)</f>
        <v>5000</v>
      </c>
      <c r="L462" s="225">
        <v>15</v>
      </c>
      <c r="M462" s="225">
        <f>G462*(1+L462/100)</f>
        <v>0</v>
      </c>
      <c r="N462" s="225">
        <v>0</v>
      </c>
      <c r="O462" s="225">
        <f>ROUND(E462*N462,2)</f>
        <v>0</v>
      </c>
      <c r="P462" s="225">
        <v>0</v>
      </c>
      <c r="Q462" s="225">
        <f>ROUND(E462*P462,2)</f>
        <v>0</v>
      </c>
      <c r="R462" s="225"/>
      <c r="S462" s="225" t="s">
        <v>155</v>
      </c>
      <c r="T462" s="225" t="s">
        <v>144</v>
      </c>
      <c r="U462" s="225">
        <v>0</v>
      </c>
      <c r="V462" s="225">
        <f>ROUND(E462*U462,2)</f>
        <v>0</v>
      </c>
      <c r="W462" s="225"/>
      <c r="X462" s="225" t="s">
        <v>232</v>
      </c>
      <c r="Y462" s="206"/>
      <c r="Z462" s="206"/>
      <c r="AA462" s="206"/>
      <c r="AB462" s="206"/>
      <c r="AC462" s="206"/>
      <c r="AD462" s="206"/>
      <c r="AE462" s="206"/>
      <c r="AF462" s="206"/>
      <c r="AG462" s="206" t="s">
        <v>233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x14ac:dyDescent="0.25">
      <c r="A463" s="228" t="s">
        <v>138</v>
      </c>
      <c r="B463" s="229" t="s">
        <v>106</v>
      </c>
      <c r="C463" s="247" t="s">
        <v>107</v>
      </c>
      <c r="D463" s="230"/>
      <c r="E463" s="231"/>
      <c r="F463" s="232"/>
      <c r="G463" s="233">
        <f>SUMIF(AG464:AG467,"&lt;&gt;NOR",G464:G467)</f>
        <v>0</v>
      </c>
      <c r="H463" s="227"/>
      <c r="I463" s="227">
        <f>SUM(I464:I467)</f>
        <v>221.22</v>
      </c>
      <c r="J463" s="227"/>
      <c r="K463" s="227">
        <f>SUM(K464:K467)</f>
        <v>458.78</v>
      </c>
      <c r="L463" s="227"/>
      <c r="M463" s="227">
        <f>SUM(M464:M467)</f>
        <v>0</v>
      </c>
      <c r="N463" s="227"/>
      <c r="O463" s="227">
        <f>SUM(O464:O467)</f>
        <v>0</v>
      </c>
      <c r="P463" s="227"/>
      <c r="Q463" s="227">
        <f>SUM(Q464:Q467)</f>
        <v>0</v>
      </c>
      <c r="R463" s="227"/>
      <c r="S463" s="227"/>
      <c r="T463" s="227"/>
      <c r="U463" s="227"/>
      <c r="V463" s="227">
        <f>SUM(V464:V467)</f>
        <v>0.91999999999999993</v>
      </c>
      <c r="W463" s="227"/>
      <c r="X463" s="227"/>
      <c r="AG463" t="s">
        <v>139</v>
      </c>
    </row>
    <row r="464" spans="1:60" outlineLevel="1" x14ac:dyDescent="0.25">
      <c r="A464" s="240">
        <v>202</v>
      </c>
      <c r="B464" s="241" t="s">
        <v>712</v>
      </c>
      <c r="C464" s="248" t="s">
        <v>713</v>
      </c>
      <c r="D464" s="242" t="s">
        <v>262</v>
      </c>
      <c r="E464" s="243">
        <v>1</v>
      </c>
      <c r="F464" s="244"/>
      <c r="G464" s="245">
        <f>ROUND(E464*F464,2)</f>
        <v>0</v>
      </c>
      <c r="H464" s="226">
        <v>69.22</v>
      </c>
      <c r="I464" s="225">
        <f>ROUND(E464*H464,2)</f>
        <v>69.22</v>
      </c>
      <c r="J464" s="226">
        <v>122.28</v>
      </c>
      <c r="K464" s="225">
        <f>ROUND(E464*J464,2)</f>
        <v>122.28</v>
      </c>
      <c r="L464" s="225">
        <v>15</v>
      </c>
      <c r="M464" s="225">
        <f>G464*(1+L464/100)</f>
        <v>0</v>
      </c>
      <c r="N464" s="225">
        <v>0</v>
      </c>
      <c r="O464" s="225">
        <f>ROUND(E464*N464,2)</f>
        <v>0</v>
      </c>
      <c r="P464" s="225">
        <v>0</v>
      </c>
      <c r="Q464" s="225">
        <f>ROUND(E464*P464,2)</f>
        <v>0</v>
      </c>
      <c r="R464" s="225"/>
      <c r="S464" s="225" t="s">
        <v>143</v>
      </c>
      <c r="T464" s="225" t="s">
        <v>144</v>
      </c>
      <c r="U464" s="225">
        <v>0.23599999999999999</v>
      </c>
      <c r="V464" s="225">
        <f>ROUND(E464*U464,2)</f>
        <v>0.24</v>
      </c>
      <c r="W464" s="225"/>
      <c r="X464" s="225" t="s">
        <v>169</v>
      </c>
      <c r="Y464" s="206"/>
      <c r="Z464" s="206"/>
      <c r="AA464" s="206"/>
      <c r="AB464" s="206"/>
      <c r="AC464" s="206"/>
      <c r="AD464" s="206"/>
      <c r="AE464" s="206"/>
      <c r="AF464" s="206"/>
      <c r="AG464" s="206" t="s">
        <v>170</v>
      </c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40">
        <v>203</v>
      </c>
      <c r="B465" s="241" t="s">
        <v>714</v>
      </c>
      <c r="C465" s="248" t="s">
        <v>715</v>
      </c>
      <c r="D465" s="242" t="s">
        <v>262</v>
      </c>
      <c r="E465" s="243">
        <v>1</v>
      </c>
      <c r="F465" s="244"/>
      <c r="G465" s="245">
        <f>ROUND(E465*F465,2)</f>
        <v>0</v>
      </c>
      <c r="H465" s="226">
        <v>0</v>
      </c>
      <c r="I465" s="225">
        <f>ROUND(E465*H465,2)</f>
        <v>0</v>
      </c>
      <c r="J465" s="226">
        <v>237</v>
      </c>
      <c r="K465" s="225">
        <f>ROUND(E465*J465,2)</f>
        <v>237</v>
      </c>
      <c r="L465" s="225">
        <v>15</v>
      </c>
      <c r="M465" s="225">
        <f>G465*(1+L465/100)</f>
        <v>0</v>
      </c>
      <c r="N465" s="225">
        <v>0</v>
      </c>
      <c r="O465" s="225">
        <f>ROUND(E465*N465,2)</f>
        <v>0</v>
      </c>
      <c r="P465" s="225">
        <v>0</v>
      </c>
      <c r="Q465" s="225">
        <f>ROUND(E465*P465,2)</f>
        <v>0</v>
      </c>
      <c r="R465" s="225"/>
      <c r="S465" s="225" t="s">
        <v>143</v>
      </c>
      <c r="T465" s="225" t="s">
        <v>144</v>
      </c>
      <c r="U465" s="225">
        <v>0.48</v>
      </c>
      <c r="V465" s="225">
        <f>ROUND(E465*U465,2)</f>
        <v>0.48</v>
      </c>
      <c r="W465" s="225"/>
      <c r="X465" s="225" t="s">
        <v>169</v>
      </c>
      <c r="Y465" s="206"/>
      <c r="Z465" s="206"/>
      <c r="AA465" s="206"/>
      <c r="AB465" s="206"/>
      <c r="AC465" s="206"/>
      <c r="AD465" s="206"/>
      <c r="AE465" s="206"/>
      <c r="AF465" s="206"/>
      <c r="AG465" s="206" t="s">
        <v>170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5">
      <c r="A466" s="240">
        <v>204</v>
      </c>
      <c r="B466" s="241" t="s">
        <v>716</v>
      </c>
      <c r="C466" s="248" t="s">
        <v>717</v>
      </c>
      <c r="D466" s="242" t="s">
        <v>262</v>
      </c>
      <c r="E466" s="243">
        <v>1</v>
      </c>
      <c r="F466" s="244"/>
      <c r="G466" s="245">
        <f>ROUND(E466*F466,2)</f>
        <v>0</v>
      </c>
      <c r="H466" s="226">
        <v>0</v>
      </c>
      <c r="I466" s="225">
        <f>ROUND(E466*H466,2)</f>
        <v>0</v>
      </c>
      <c r="J466" s="226">
        <v>99.5</v>
      </c>
      <c r="K466" s="225">
        <f>ROUND(E466*J466,2)</f>
        <v>99.5</v>
      </c>
      <c r="L466" s="225">
        <v>15</v>
      </c>
      <c r="M466" s="225">
        <f>G466*(1+L466/100)</f>
        <v>0</v>
      </c>
      <c r="N466" s="225">
        <v>0</v>
      </c>
      <c r="O466" s="225">
        <f>ROUND(E466*N466,2)</f>
        <v>0</v>
      </c>
      <c r="P466" s="225">
        <v>0</v>
      </c>
      <c r="Q466" s="225">
        <f>ROUND(E466*P466,2)</f>
        <v>0</v>
      </c>
      <c r="R466" s="225"/>
      <c r="S466" s="225" t="s">
        <v>143</v>
      </c>
      <c r="T466" s="225" t="s">
        <v>144</v>
      </c>
      <c r="U466" s="225">
        <v>0.20166999999999999</v>
      </c>
      <c r="V466" s="225">
        <f>ROUND(E466*U466,2)</f>
        <v>0.2</v>
      </c>
      <c r="W466" s="225"/>
      <c r="X466" s="225" t="s">
        <v>169</v>
      </c>
      <c r="Y466" s="206"/>
      <c r="Z466" s="206"/>
      <c r="AA466" s="206"/>
      <c r="AB466" s="206"/>
      <c r="AC466" s="206"/>
      <c r="AD466" s="206"/>
      <c r="AE466" s="206"/>
      <c r="AF466" s="206"/>
      <c r="AG466" s="206" t="s">
        <v>170</v>
      </c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40">
        <v>205</v>
      </c>
      <c r="B467" s="241" t="s">
        <v>718</v>
      </c>
      <c r="C467" s="248" t="s">
        <v>719</v>
      </c>
      <c r="D467" s="242" t="s">
        <v>262</v>
      </c>
      <c r="E467" s="243">
        <v>1</v>
      </c>
      <c r="F467" s="244"/>
      <c r="G467" s="245">
        <f>ROUND(E467*F467,2)</f>
        <v>0</v>
      </c>
      <c r="H467" s="226">
        <v>152</v>
      </c>
      <c r="I467" s="225">
        <f>ROUND(E467*H467,2)</f>
        <v>152</v>
      </c>
      <c r="J467" s="226">
        <v>0</v>
      </c>
      <c r="K467" s="225">
        <f>ROUND(E467*J467,2)</f>
        <v>0</v>
      </c>
      <c r="L467" s="225">
        <v>15</v>
      </c>
      <c r="M467" s="225">
        <f>G467*(1+L467/100)</f>
        <v>0</v>
      </c>
      <c r="N467" s="225">
        <v>1.0000000000000001E-5</v>
      </c>
      <c r="O467" s="225">
        <f>ROUND(E467*N467,2)</f>
        <v>0</v>
      </c>
      <c r="P467" s="225">
        <v>0</v>
      </c>
      <c r="Q467" s="225">
        <f>ROUND(E467*P467,2)</f>
        <v>0</v>
      </c>
      <c r="R467" s="225" t="s">
        <v>187</v>
      </c>
      <c r="S467" s="225" t="s">
        <v>143</v>
      </c>
      <c r="T467" s="225" t="s">
        <v>144</v>
      </c>
      <c r="U467" s="225">
        <v>0</v>
      </c>
      <c r="V467" s="225">
        <f>ROUND(E467*U467,2)</f>
        <v>0</v>
      </c>
      <c r="W467" s="225"/>
      <c r="X467" s="225" t="s">
        <v>188</v>
      </c>
      <c r="Y467" s="206"/>
      <c r="Z467" s="206"/>
      <c r="AA467" s="206"/>
      <c r="AB467" s="206"/>
      <c r="AC467" s="206"/>
      <c r="AD467" s="206"/>
      <c r="AE467" s="206"/>
      <c r="AF467" s="206"/>
      <c r="AG467" s="206" t="s">
        <v>189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x14ac:dyDescent="0.25">
      <c r="A468" s="228" t="s">
        <v>138</v>
      </c>
      <c r="B468" s="229" t="s">
        <v>108</v>
      </c>
      <c r="C468" s="247" t="s">
        <v>109</v>
      </c>
      <c r="D468" s="230"/>
      <c r="E468" s="231"/>
      <c r="F468" s="232"/>
      <c r="G468" s="233">
        <f>SUMIF(AG469:AG475,"&lt;&gt;NOR",G469:G475)</f>
        <v>0</v>
      </c>
      <c r="H468" s="227"/>
      <c r="I468" s="227">
        <f>SUM(I469:I475)</f>
        <v>0</v>
      </c>
      <c r="J468" s="227"/>
      <c r="K468" s="227">
        <f>SUM(K469:K475)</f>
        <v>6769.36</v>
      </c>
      <c r="L468" s="227"/>
      <c r="M468" s="227">
        <f>SUM(M469:M475)</f>
        <v>0</v>
      </c>
      <c r="N468" s="227"/>
      <c r="O468" s="227">
        <f>SUM(O469:O475)</f>
        <v>0</v>
      </c>
      <c r="P468" s="227"/>
      <c r="Q468" s="227">
        <f>SUM(Q469:Q475)</f>
        <v>0</v>
      </c>
      <c r="R468" s="227"/>
      <c r="S468" s="227"/>
      <c r="T468" s="227"/>
      <c r="U468" s="227"/>
      <c r="V468" s="227">
        <f>SUM(V469:V475)</f>
        <v>10.68</v>
      </c>
      <c r="W468" s="227"/>
      <c r="X468" s="227"/>
      <c r="AG468" t="s">
        <v>139</v>
      </c>
    </row>
    <row r="469" spans="1:60" outlineLevel="1" x14ac:dyDescent="0.25">
      <c r="A469" s="240">
        <v>206</v>
      </c>
      <c r="B469" s="241" t="s">
        <v>720</v>
      </c>
      <c r="C469" s="248" t="s">
        <v>721</v>
      </c>
      <c r="D469" s="242" t="s">
        <v>722</v>
      </c>
      <c r="E469" s="243">
        <v>2</v>
      </c>
      <c r="F469" s="244"/>
      <c r="G469" s="245">
        <f>ROUND(E469*F469,2)</f>
        <v>0</v>
      </c>
      <c r="H469" s="226">
        <v>0</v>
      </c>
      <c r="I469" s="225">
        <f>ROUND(E469*H469,2)</f>
        <v>0</v>
      </c>
      <c r="J469" s="226">
        <v>49.7</v>
      </c>
      <c r="K469" s="225">
        <f>ROUND(E469*J469,2)</f>
        <v>99.4</v>
      </c>
      <c r="L469" s="225">
        <v>15</v>
      </c>
      <c r="M469" s="225">
        <f>G469*(1+L469/100)</f>
        <v>0</v>
      </c>
      <c r="N469" s="225">
        <v>0</v>
      </c>
      <c r="O469" s="225">
        <f>ROUND(E469*N469,2)</f>
        <v>0</v>
      </c>
      <c r="P469" s="225">
        <v>0</v>
      </c>
      <c r="Q469" s="225">
        <f>ROUND(E469*P469,2)</f>
        <v>0</v>
      </c>
      <c r="R469" s="225"/>
      <c r="S469" s="225" t="s">
        <v>143</v>
      </c>
      <c r="T469" s="225" t="s">
        <v>144</v>
      </c>
      <c r="U469" s="225">
        <v>0</v>
      </c>
      <c r="V469" s="225">
        <f>ROUND(E469*U469,2)</f>
        <v>0</v>
      </c>
      <c r="W469" s="225"/>
      <c r="X469" s="225" t="s">
        <v>169</v>
      </c>
      <c r="Y469" s="206"/>
      <c r="Z469" s="206"/>
      <c r="AA469" s="206"/>
      <c r="AB469" s="206"/>
      <c r="AC469" s="206"/>
      <c r="AD469" s="206"/>
      <c r="AE469" s="206"/>
      <c r="AF469" s="206"/>
      <c r="AG469" s="206" t="s">
        <v>170</v>
      </c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5">
      <c r="A470" s="240">
        <v>207</v>
      </c>
      <c r="B470" s="241" t="s">
        <v>723</v>
      </c>
      <c r="C470" s="248" t="s">
        <v>724</v>
      </c>
      <c r="D470" s="242" t="s">
        <v>168</v>
      </c>
      <c r="E470" s="243">
        <v>3.87113</v>
      </c>
      <c r="F470" s="244"/>
      <c r="G470" s="245">
        <f>ROUND(E470*F470,2)</f>
        <v>0</v>
      </c>
      <c r="H470" s="226">
        <v>0</v>
      </c>
      <c r="I470" s="225">
        <f>ROUND(E470*H470,2)</f>
        <v>0</v>
      </c>
      <c r="J470" s="226">
        <v>168.5</v>
      </c>
      <c r="K470" s="225">
        <f>ROUND(E470*J470,2)</f>
        <v>652.29</v>
      </c>
      <c r="L470" s="225">
        <v>15</v>
      </c>
      <c r="M470" s="225">
        <f>G470*(1+L470/100)</f>
        <v>0</v>
      </c>
      <c r="N470" s="225">
        <v>0</v>
      </c>
      <c r="O470" s="225">
        <f>ROUND(E470*N470,2)</f>
        <v>0</v>
      </c>
      <c r="P470" s="225">
        <v>0</v>
      </c>
      <c r="Q470" s="225">
        <f>ROUND(E470*P470,2)</f>
        <v>0</v>
      </c>
      <c r="R470" s="225"/>
      <c r="S470" s="225" t="s">
        <v>143</v>
      </c>
      <c r="T470" s="225" t="s">
        <v>144</v>
      </c>
      <c r="U470" s="225">
        <v>0.27700000000000002</v>
      </c>
      <c r="V470" s="225">
        <f>ROUND(E470*U470,2)</f>
        <v>1.07</v>
      </c>
      <c r="W470" s="225"/>
      <c r="X470" s="225" t="s">
        <v>725</v>
      </c>
      <c r="Y470" s="206"/>
      <c r="Z470" s="206"/>
      <c r="AA470" s="206"/>
      <c r="AB470" s="206"/>
      <c r="AC470" s="206"/>
      <c r="AD470" s="206"/>
      <c r="AE470" s="206"/>
      <c r="AF470" s="206"/>
      <c r="AG470" s="206" t="s">
        <v>726</v>
      </c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5">
      <c r="A471" s="240">
        <v>208</v>
      </c>
      <c r="B471" s="241" t="s">
        <v>727</v>
      </c>
      <c r="C471" s="248" t="s">
        <v>728</v>
      </c>
      <c r="D471" s="242" t="s">
        <v>168</v>
      </c>
      <c r="E471" s="243">
        <v>3.87113</v>
      </c>
      <c r="F471" s="244"/>
      <c r="G471" s="245">
        <f>ROUND(E471*F471,2)</f>
        <v>0</v>
      </c>
      <c r="H471" s="226">
        <v>0</v>
      </c>
      <c r="I471" s="225">
        <f>ROUND(E471*H471,2)</f>
        <v>0</v>
      </c>
      <c r="J471" s="226">
        <v>234.5</v>
      </c>
      <c r="K471" s="225">
        <f>ROUND(E471*J471,2)</f>
        <v>907.78</v>
      </c>
      <c r="L471" s="225">
        <v>15</v>
      </c>
      <c r="M471" s="225">
        <f>G471*(1+L471/100)</f>
        <v>0</v>
      </c>
      <c r="N471" s="225">
        <v>0</v>
      </c>
      <c r="O471" s="225">
        <f>ROUND(E471*N471,2)</f>
        <v>0</v>
      </c>
      <c r="P471" s="225">
        <v>0</v>
      </c>
      <c r="Q471" s="225">
        <f>ROUND(E471*P471,2)</f>
        <v>0</v>
      </c>
      <c r="R471" s="225"/>
      <c r="S471" s="225" t="s">
        <v>143</v>
      </c>
      <c r="T471" s="225" t="s">
        <v>144</v>
      </c>
      <c r="U471" s="225">
        <v>0.49</v>
      </c>
      <c r="V471" s="225">
        <f>ROUND(E471*U471,2)</f>
        <v>1.9</v>
      </c>
      <c r="W471" s="225"/>
      <c r="X471" s="225" t="s">
        <v>725</v>
      </c>
      <c r="Y471" s="206"/>
      <c r="Z471" s="206"/>
      <c r="AA471" s="206"/>
      <c r="AB471" s="206"/>
      <c r="AC471" s="206"/>
      <c r="AD471" s="206"/>
      <c r="AE471" s="206"/>
      <c r="AF471" s="206"/>
      <c r="AG471" s="206" t="s">
        <v>726</v>
      </c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5">
      <c r="A472" s="240">
        <v>209</v>
      </c>
      <c r="B472" s="241" t="s">
        <v>729</v>
      </c>
      <c r="C472" s="248" t="s">
        <v>730</v>
      </c>
      <c r="D472" s="242" t="s">
        <v>168</v>
      </c>
      <c r="E472" s="243">
        <v>77.422600000000003</v>
      </c>
      <c r="F472" s="244"/>
      <c r="G472" s="245">
        <f>ROUND(E472*F472,2)</f>
        <v>0</v>
      </c>
      <c r="H472" s="226">
        <v>0</v>
      </c>
      <c r="I472" s="225">
        <f>ROUND(E472*H472,2)</f>
        <v>0</v>
      </c>
      <c r="J472" s="226">
        <v>16</v>
      </c>
      <c r="K472" s="225">
        <f>ROUND(E472*J472,2)</f>
        <v>1238.76</v>
      </c>
      <c r="L472" s="225">
        <v>15</v>
      </c>
      <c r="M472" s="225">
        <f>G472*(1+L472/100)</f>
        <v>0</v>
      </c>
      <c r="N472" s="225">
        <v>0</v>
      </c>
      <c r="O472" s="225">
        <f>ROUND(E472*N472,2)</f>
        <v>0</v>
      </c>
      <c r="P472" s="225">
        <v>0</v>
      </c>
      <c r="Q472" s="225">
        <f>ROUND(E472*P472,2)</f>
        <v>0</v>
      </c>
      <c r="R472" s="225"/>
      <c r="S472" s="225" t="s">
        <v>143</v>
      </c>
      <c r="T472" s="225" t="s">
        <v>144</v>
      </c>
      <c r="U472" s="225">
        <v>0</v>
      </c>
      <c r="V472" s="225">
        <f>ROUND(E472*U472,2)</f>
        <v>0</v>
      </c>
      <c r="W472" s="225"/>
      <c r="X472" s="225" t="s">
        <v>725</v>
      </c>
      <c r="Y472" s="206"/>
      <c r="Z472" s="206"/>
      <c r="AA472" s="206"/>
      <c r="AB472" s="206"/>
      <c r="AC472" s="206"/>
      <c r="AD472" s="206"/>
      <c r="AE472" s="206"/>
      <c r="AF472" s="206"/>
      <c r="AG472" s="206" t="s">
        <v>726</v>
      </c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5">
      <c r="A473" s="240">
        <v>210</v>
      </c>
      <c r="B473" s="241" t="s">
        <v>731</v>
      </c>
      <c r="C473" s="248" t="s">
        <v>732</v>
      </c>
      <c r="D473" s="242" t="s">
        <v>168</v>
      </c>
      <c r="E473" s="243">
        <v>3.87113</v>
      </c>
      <c r="F473" s="244"/>
      <c r="G473" s="245">
        <f>ROUND(E473*F473,2)</f>
        <v>0</v>
      </c>
      <c r="H473" s="226">
        <v>0</v>
      </c>
      <c r="I473" s="225">
        <f>ROUND(E473*H473,2)</f>
        <v>0</v>
      </c>
      <c r="J473" s="226">
        <v>331</v>
      </c>
      <c r="K473" s="225">
        <f>ROUND(E473*J473,2)</f>
        <v>1281.3399999999999</v>
      </c>
      <c r="L473" s="225">
        <v>15</v>
      </c>
      <c r="M473" s="225">
        <f>G473*(1+L473/100)</f>
        <v>0</v>
      </c>
      <c r="N473" s="225">
        <v>0</v>
      </c>
      <c r="O473" s="225">
        <f>ROUND(E473*N473,2)</f>
        <v>0</v>
      </c>
      <c r="P473" s="225">
        <v>0</v>
      </c>
      <c r="Q473" s="225">
        <f>ROUND(E473*P473,2)</f>
        <v>0</v>
      </c>
      <c r="R473" s="225"/>
      <c r="S473" s="225" t="s">
        <v>143</v>
      </c>
      <c r="T473" s="225" t="s">
        <v>144</v>
      </c>
      <c r="U473" s="225">
        <v>0.94199999999999995</v>
      </c>
      <c r="V473" s="225">
        <f>ROUND(E473*U473,2)</f>
        <v>3.65</v>
      </c>
      <c r="W473" s="225"/>
      <c r="X473" s="225" t="s">
        <v>725</v>
      </c>
      <c r="Y473" s="206"/>
      <c r="Z473" s="206"/>
      <c r="AA473" s="206"/>
      <c r="AB473" s="206"/>
      <c r="AC473" s="206"/>
      <c r="AD473" s="206"/>
      <c r="AE473" s="206"/>
      <c r="AF473" s="206"/>
      <c r="AG473" s="206" t="s">
        <v>726</v>
      </c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5">
      <c r="A474" s="240">
        <v>211</v>
      </c>
      <c r="B474" s="241" t="s">
        <v>733</v>
      </c>
      <c r="C474" s="248" t="s">
        <v>734</v>
      </c>
      <c r="D474" s="242" t="s">
        <v>168</v>
      </c>
      <c r="E474" s="243">
        <v>38.711300000000001</v>
      </c>
      <c r="F474" s="244"/>
      <c r="G474" s="245">
        <f>ROUND(E474*F474,2)</f>
        <v>0</v>
      </c>
      <c r="H474" s="226">
        <v>0</v>
      </c>
      <c r="I474" s="225">
        <f>ROUND(E474*H474,2)</f>
        <v>0</v>
      </c>
      <c r="J474" s="226">
        <v>36.9</v>
      </c>
      <c r="K474" s="225">
        <f>ROUND(E474*J474,2)</f>
        <v>1428.45</v>
      </c>
      <c r="L474" s="225">
        <v>15</v>
      </c>
      <c r="M474" s="225">
        <f>G474*(1+L474/100)</f>
        <v>0</v>
      </c>
      <c r="N474" s="225">
        <v>0</v>
      </c>
      <c r="O474" s="225">
        <f>ROUND(E474*N474,2)</f>
        <v>0</v>
      </c>
      <c r="P474" s="225">
        <v>0</v>
      </c>
      <c r="Q474" s="225">
        <f>ROUND(E474*P474,2)</f>
        <v>0</v>
      </c>
      <c r="R474" s="225"/>
      <c r="S474" s="225" t="s">
        <v>143</v>
      </c>
      <c r="T474" s="225" t="s">
        <v>144</v>
      </c>
      <c r="U474" s="225">
        <v>0.105</v>
      </c>
      <c r="V474" s="225">
        <f>ROUND(E474*U474,2)</f>
        <v>4.0599999999999996</v>
      </c>
      <c r="W474" s="225"/>
      <c r="X474" s="225" t="s">
        <v>725</v>
      </c>
      <c r="Y474" s="206"/>
      <c r="Z474" s="206"/>
      <c r="AA474" s="206"/>
      <c r="AB474" s="206"/>
      <c r="AC474" s="206"/>
      <c r="AD474" s="206"/>
      <c r="AE474" s="206"/>
      <c r="AF474" s="206"/>
      <c r="AG474" s="206" t="s">
        <v>726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34">
        <v>212</v>
      </c>
      <c r="B475" s="235" t="s">
        <v>735</v>
      </c>
      <c r="C475" s="249" t="s">
        <v>736</v>
      </c>
      <c r="D475" s="236" t="s">
        <v>168</v>
      </c>
      <c r="E475" s="237">
        <v>3.87113</v>
      </c>
      <c r="F475" s="238"/>
      <c r="G475" s="239">
        <f>ROUND(E475*F475,2)</f>
        <v>0</v>
      </c>
      <c r="H475" s="226">
        <v>0</v>
      </c>
      <c r="I475" s="225">
        <f>ROUND(E475*H475,2)</f>
        <v>0</v>
      </c>
      <c r="J475" s="226">
        <v>300</v>
      </c>
      <c r="K475" s="225">
        <f>ROUND(E475*J475,2)</f>
        <v>1161.3399999999999</v>
      </c>
      <c r="L475" s="225">
        <v>15</v>
      </c>
      <c r="M475" s="225">
        <f>G475*(1+L475/100)</f>
        <v>0</v>
      </c>
      <c r="N475" s="225">
        <v>0</v>
      </c>
      <c r="O475" s="225">
        <f>ROUND(E475*N475,2)</f>
        <v>0</v>
      </c>
      <c r="P475" s="225">
        <v>0</v>
      </c>
      <c r="Q475" s="225">
        <f>ROUND(E475*P475,2)</f>
        <v>0</v>
      </c>
      <c r="R475" s="225"/>
      <c r="S475" s="225" t="s">
        <v>737</v>
      </c>
      <c r="T475" s="225" t="s">
        <v>144</v>
      </c>
      <c r="U475" s="225">
        <v>0</v>
      </c>
      <c r="V475" s="225">
        <f>ROUND(E475*U475,2)</f>
        <v>0</v>
      </c>
      <c r="W475" s="225"/>
      <c r="X475" s="225" t="s">
        <v>725</v>
      </c>
      <c r="Y475" s="206"/>
      <c r="Z475" s="206"/>
      <c r="AA475" s="206"/>
      <c r="AB475" s="206"/>
      <c r="AC475" s="206"/>
      <c r="AD475" s="206"/>
      <c r="AE475" s="206"/>
      <c r="AF475" s="206"/>
      <c r="AG475" s="206" t="s">
        <v>726</v>
      </c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x14ac:dyDescent="0.25">
      <c r="A476" s="3"/>
      <c r="B476" s="4"/>
      <c r="C476" s="250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AE476">
        <v>15</v>
      </c>
      <c r="AF476">
        <v>21</v>
      </c>
      <c r="AG476" t="s">
        <v>125</v>
      </c>
    </row>
    <row r="477" spans="1:60" x14ac:dyDescent="0.25">
      <c r="A477" s="209"/>
      <c r="B477" s="210" t="s">
        <v>31</v>
      </c>
      <c r="C477" s="251"/>
      <c r="D477" s="211"/>
      <c r="E477" s="212"/>
      <c r="F477" s="212"/>
      <c r="G477" s="246">
        <f>G8+G19+G22+G63+G85+G92+G95+G102+G148+G150+G159+G161+G170+G185+G194+G226+G236+G239+G243+G249+G273+G292+G334+G373+G387+G423+G463+G468</f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AE477">
        <f>SUMIF(L7:L475,AE476,G7:G475)</f>
        <v>0</v>
      </c>
      <c r="AF477">
        <f>SUMIF(L7:L475,AF476,G7:G475)</f>
        <v>0</v>
      </c>
      <c r="AG477" t="s">
        <v>162</v>
      </c>
    </row>
    <row r="478" spans="1:60" x14ac:dyDescent="0.25">
      <c r="A478" s="3"/>
      <c r="B478" s="4"/>
      <c r="C478" s="250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60" x14ac:dyDescent="0.25">
      <c r="A479" s="3"/>
      <c r="B479" s="4"/>
      <c r="C479" s="250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60" x14ac:dyDescent="0.25">
      <c r="A480" s="213" t="s">
        <v>163</v>
      </c>
      <c r="B480" s="213"/>
      <c r="C480" s="252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33" x14ac:dyDescent="0.25">
      <c r="A481" s="214"/>
      <c r="B481" s="215"/>
      <c r="C481" s="253"/>
      <c r="D481" s="215"/>
      <c r="E481" s="215"/>
      <c r="F481" s="215"/>
      <c r="G481" s="21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AG481" t="s">
        <v>164</v>
      </c>
    </row>
    <row r="482" spans="1:33" x14ac:dyDescent="0.25">
      <c r="A482" s="217"/>
      <c r="B482" s="218"/>
      <c r="C482" s="254"/>
      <c r="D482" s="218"/>
      <c r="E482" s="218"/>
      <c r="F482" s="218"/>
      <c r="G482" s="219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33" x14ac:dyDescent="0.25">
      <c r="A483" s="217"/>
      <c r="B483" s="218"/>
      <c r="C483" s="254"/>
      <c r="D483" s="218"/>
      <c r="E483" s="218"/>
      <c r="F483" s="218"/>
      <c r="G483" s="219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33" x14ac:dyDescent="0.25">
      <c r="A484" s="217"/>
      <c r="B484" s="218"/>
      <c r="C484" s="254"/>
      <c r="D484" s="218"/>
      <c r="E484" s="218"/>
      <c r="F484" s="218"/>
      <c r="G484" s="219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33" x14ac:dyDescent="0.25">
      <c r="A485" s="220"/>
      <c r="B485" s="221"/>
      <c r="C485" s="255"/>
      <c r="D485" s="221"/>
      <c r="E485" s="221"/>
      <c r="F485" s="221"/>
      <c r="G485" s="2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33" x14ac:dyDescent="0.25">
      <c r="A486" s="3"/>
      <c r="B486" s="4"/>
      <c r="C486" s="250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33" x14ac:dyDescent="0.25">
      <c r="C487" s="256"/>
      <c r="D487" s="10"/>
      <c r="AG487" t="s">
        <v>165</v>
      </c>
    </row>
    <row r="488" spans="1:33" x14ac:dyDescent="0.25">
      <c r="D488" s="10"/>
    </row>
    <row r="489" spans="1:33" x14ac:dyDescent="0.25">
      <c r="D489" s="10"/>
    </row>
    <row r="490" spans="1:33" x14ac:dyDescent="0.25">
      <c r="D490" s="10"/>
    </row>
    <row r="491" spans="1:33" x14ac:dyDescent="0.25">
      <c r="D491" s="10"/>
    </row>
    <row r="492" spans="1:33" x14ac:dyDescent="0.25">
      <c r="D492" s="10"/>
    </row>
    <row r="493" spans="1:33" x14ac:dyDescent="0.25">
      <c r="D493" s="10"/>
    </row>
    <row r="494" spans="1:33" x14ac:dyDescent="0.25">
      <c r="D494" s="10"/>
    </row>
    <row r="495" spans="1:33" x14ac:dyDescent="0.25">
      <c r="D495" s="10"/>
    </row>
    <row r="496" spans="1:33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80:C480"/>
    <mergeCell ref="A481:G48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306B-5408-4FDD-8BE1-5E9201993226}">
  <sheetPr>
    <outlinePr summaryBelow="0"/>
  </sheetPr>
  <dimension ref="A1:BH5000"/>
  <sheetViews>
    <sheetView workbookViewId="0">
      <pane ySplit="7" topLeftCell="A185" activePane="bottomLeft" state="frozen"/>
      <selection pane="bottomLeft" activeCell="Y433" sqref="Y433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808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54</v>
      </c>
      <c r="C8" s="247" t="s">
        <v>55</v>
      </c>
      <c r="D8" s="230"/>
      <c r="E8" s="231"/>
      <c r="F8" s="232"/>
      <c r="G8" s="233">
        <f>SUMIF(AG9:AG17,"&lt;&gt;NOR",G9:G17)</f>
        <v>0</v>
      </c>
      <c r="H8" s="227"/>
      <c r="I8" s="227">
        <f>SUM(I9:I17)</f>
        <v>1699.5700000000002</v>
      </c>
      <c r="J8" s="227"/>
      <c r="K8" s="227">
        <f>SUM(K9:K17)</f>
        <v>1467.21</v>
      </c>
      <c r="L8" s="227"/>
      <c r="M8" s="227">
        <f>SUM(M9:M17)</f>
        <v>0</v>
      </c>
      <c r="N8" s="227"/>
      <c r="O8" s="227">
        <f>SUM(O9:O17)</f>
        <v>0.16000000000000003</v>
      </c>
      <c r="P8" s="227"/>
      <c r="Q8" s="227">
        <f>SUM(Q9:Q17)</f>
        <v>0</v>
      </c>
      <c r="R8" s="227"/>
      <c r="S8" s="227"/>
      <c r="T8" s="227"/>
      <c r="U8" s="227"/>
      <c r="V8" s="227">
        <f>SUM(V9:V17)</f>
        <v>3.01</v>
      </c>
      <c r="W8" s="227"/>
      <c r="X8" s="227"/>
      <c r="AG8" t="s">
        <v>139</v>
      </c>
    </row>
    <row r="9" spans="1:60" outlineLevel="1" x14ac:dyDescent="0.25">
      <c r="A9" s="234">
        <v>1</v>
      </c>
      <c r="B9" s="235" t="s">
        <v>166</v>
      </c>
      <c r="C9" s="249" t="s">
        <v>167</v>
      </c>
      <c r="D9" s="236" t="s">
        <v>168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143</v>
      </c>
      <c r="U9" s="225">
        <v>20.6</v>
      </c>
      <c r="V9" s="225">
        <f>ROUND(E9*U9,2)</f>
        <v>0.14000000000000001</v>
      </c>
      <c r="W9" s="225"/>
      <c r="X9" s="225" t="s">
        <v>169</v>
      </c>
      <c r="Y9" s="206"/>
      <c r="Z9" s="206"/>
      <c r="AA9" s="206"/>
      <c r="AB9" s="206"/>
      <c r="AC9" s="206"/>
      <c r="AD9" s="206"/>
      <c r="AE9" s="206"/>
      <c r="AF9" s="206"/>
      <c r="AG9" s="206" t="s">
        <v>170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171</v>
      </c>
      <c r="D10" s="257"/>
      <c r="E10" s="258">
        <v>6.7299999999999999E-3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172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738</v>
      </c>
      <c r="C11" s="248" t="s">
        <v>739</v>
      </c>
      <c r="D11" s="242" t="s">
        <v>262</v>
      </c>
      <c r="E11" s="243">
        <v>2</v>
      </c>
      <c r="F11" s="244"/>
      <c r="G11" s="245">
        <f>ROUND(E11*F11,2)</f>
        <v>0</v>
      </c>
      <c r="H11" s="226">
        <v>7.79</v>
      </c>
      <c r="I11" s="225">
        <f>ROUND(E11*H11,2)</f>
        <v>15.58</v>
      </c>
      <c r="J11" s="226">
        <v>473.71</v>
      </c>
      <c r="K11" s="225">
        <f>ROUND(E11*J11,2)</f>
        <v>947.42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143</v>
      </c>
      <c r="U11" s="225">
        <v>0.94</v>
      </c>
      <c r="V11" s="225">
        <f>ROUND(E11*U11,2)</f>
        <v>1.88</v>
      </c>
      <c r="W11" s="225"/>
      <c r="X11" s="225" t="s">
        <v>169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170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173</v>
      </c>
      <c r="C12" s="249" t="s">
        <v>174</v>
      </c>
      <c r="D12" s="236" t="s">
        <v>175</v>
      </c>
      <c r="E12" s="237">
        <v>1.87</v>
      </c>
      <c r="F12" s="238"/>
      <c r="G12" s="239">
        <f>ROUND(E12*F12,2)</f>
        <v>0</v>
      </c>
      <c r="H12" s="226">
        <v>490.43</v>
      </c>
      <c r="I12" s="225">
        <f>ROUND(E12*H12,2)</f>
        <v>917.1</v>
      </c>
      <c r="J12" s="226">
        <v>243.57</v>
      </c>
      <c r="K12" s="225">
        <f>ROUND(E12*J12,2)</f>
        <v>455.48</v>
      </c>
      <c r="L12" s="225">
        <v>15</v>
      </c>
      <c r="M12" s="225">
        <f>G12*(1+L12/100)</f>
        <v>0</v>
      </c>
      <c r="N12" s="225">
        <v>7.4709999999999999E-2</v>
      </c>
      <c r="O12" s="225">
        <f>ROUND(E12*N12,2)</f>
        <v>0.14000000000000001</v>
      </c>
      <c r="P12" s="225">
        <v>0</v>
      </c>
      <c r="Q12" s="225">
        <f>ROUND(E12*P12,2)</f>
        <v>0</v>
      </c>
      <c r="R12" s="225"/>
      <c r="S12" s="225" t="s">
        <v>143</v>
      </c>
      <c r="T12" s="225" t="s">
        <v>176</v>
      </c>
      <c r="U12" s="225">
        <v>0.52915000000000001</v>
      </c>
      <c r="V12" s="225">
        <f>ROUND(E12*U12,2)</f>
        <v>0.99</v>
      </c>
      <c r="W12" s="225"/>
      <c r="X12" s="225" t="s">
        <v>169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170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177</v>
      </c>
      <c r="D13" s="257"/>
      <c r="E13" s="258">
        <v>0.17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172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740</v>
      </c>
      <c r="D14" s="257"/>
      <c r="E14" s="258">
        <v>1.7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172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4">
        <v>4</v>
      </c>
      <c r="B15" s="235" t="s">
        <v>185</v>
      </c>
      <c r="C15" s="249" t="s">
        <v>186</v>
      </c>
      <c r="D15" s="236" t="s">
        <v>168</v>
      </c>
      <c r="E15" s="237">
        <v>6.7299999999999999E-3</v>
      </c>
      <c r="F15" s="238"/>
      <c r="G15" s="239">
        <f>ROUND(E15*F15,2)</f>
        <v>0</v>
      </c>
      <c r="H15" s="226">
        <v>40320</v>
      </c>
      <c r="I15" s="225">
        <f>ROUND(E15*H15,2)</f>
        <v>271.35000000000002</v>
      </c>
      <c r="J15" s="226">
        <v>0</v>
      </c>
      <c r="K15" s="225">
        <f>ROUND(E15*J15,2)</f>
        <v>0</v>
      </c>
      <c r="L15" s="225">
        <v>15</v>
      </c>
      <c r="M15" s="225">
        <f>G15*(1+L15/100)</f>
        <v>0</v>
      </c>
      <c r="N15" s="225">
        <v>1</v>
      </c>
      <c r="O15" s="225">
        <f>ROUND(E15*N15,2)</f>
        <v>0.01</v>
      </c>
      <c r="P15" s="225">
        <v>0</v>
      </c>
      <c r="Q15" s="225">
        <f>ROUND(E15*P15,2)</f>
        <v>0</v>
      </c>
      <c r="R15" s="225" t="s">
        <v>187</v>
      </c>
      <c r="S15" s="225" t="s">
        <v>143</v>
      </c>
      <c r="T15" s="225" t="s">
        <v>143</v>
      </c>
      <c r="U15" s="225">
        <v>0</v>
      </c>
      <c r="V15" s="225">
        <f>ROUND(E15*U15,2)</f>
        <v>0</v>
      </c>
      <c r="W15" s="225"/>
      <c r="X15" s="225" t="s">
        <v>188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189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171</v>
      </c>
      <c r="D16" s="257"/>
      <c r="E16" s="258">
        <v>6.7299999999999999E-3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172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40">
        <v>5</v>
      </c>
      <c r="B17" s="241" t="s">
        <v>741</v>
      </c>
      <c r="C17" s="248" t="s">
        <v>742</v>
      </c>
      <c r="D17" s="242" t="s">
        <v>262</v>
      </c>
      <c r="E17" s="243">
        <v>2</v>
      </c>
      <c r="F17" s="244"/>
      <c r="G17" s="245">
        <f>ROUND(E17*F17,2)</f>
        <v>0</v>
      </c>
      <c r="H17" s="226">
        <v>104</v>
      </c>
      <c r="I17" s="225">
        <f>ROUND(E17*H17,2)</f>
        <v>208</v>
      </c>
      <c r="J17" s="226">
        <v>0</v>
      </c>
      <c r="K17" s="225">
        <f>ROUND(E17*J17,2)</f>
        <v>0</v>
      </c>
      <c r="L17" s="225">
        <v>15</v>
      </c>
      <c r="M17" s="225">
        <f>G17*(1+L17/100)</f>
        <v>0</v>
      </c>
      <c r="N17" s="225">
        <v>5.9999999999999995E-4</v>
      </c>
      <c r="O17" s="225">
        <f>ROUND(E17*N17,2)</f>
        <v>0</v>
      </c>
      <c r="P17" s="225">
        <v>0</v>
      </c>
      <c r="Q17" s="225">
        <f>ROUND(E17*P17,2)</f>
        <v>0</v>
      </c>
      <c r="R17" s="225" t="s">
        <v>187</v>
      </c>
      <c r="S17" s="225" t="s">
        <v>143</v>
      </c>
      <c r="T17" s="225" t="s">
        <v>143</v>
      </c>
      <c r="U17" s="225">
        <v>0</v>
      </c>
      <c r="V17" s="225">
        <f>ROUND(E17*U17,2)</f>
        <v>0</v>
      </c>
      <c r="W17" s="225"/>
      <c r="X17" s="225" t="s">
        <v>188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189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5">
      <c r="A18" s="228" t="s">
        <v>138</v>
      </c>
      <c r="B18" s="229" t="s">
        <v>58</v>
      </c>
      <c r="C18" s="247" t="s">
        <v>59</v>
      </c>
      <c r="D18" s="230"/>
      <c r="E18" s="231"/>
      <c r="F18" s="232"/>
      <c r="G18" s="233">
        <f>SUMIF(AG19:AG48,"&lt;&gt;NOR",G19:G48)</f>
        <v>0</v>
      </c>
      <c r="H18" s="227"/>
      <c r="I18" s="227">
        <f>SUM(I19:I48)</f>
        <v>2992.1800000000003</v>
      </c>
      <c r="J18" s="227"/>
      <c r="K18" s="227">
        <f>SUM(K19:K48)</f>
        <v>22590.869999999995</v>
      </c>
      <c r="L18" s="227"/>
      <c r="M18" s="227">
        <f>SUM(M19:M48)</f>
        <v>0</v>
      </c>
      <c r="N18" s="227"/>
      <c r="O18" s="227">
        <f>SUM(O19:O48)</f>
        <v>1.7300000000000002</v>
      </c>
      <c r="P18" s="227"/>
      <c r="Q18" s="227">
        <f>SUM(Q19:Q48)</f>
        <v>0</v>
      </c>
      <c r="R18" s="227"/>
      <c r="S18" s="227"/>
      <c r="T18" s="227"/>
      <c r="U18" s="227"/>
      <c r="V18" s="227">
        <f>SUM(V19:V48)</f>
        <v>43.980000000000004</v>
      </c>
      <c r="W18" s="227"/>
      <c r="X18" s="227"/>
      <c r="AG18" t="s">
        <v>139</v>
      </c>
    </row>
    <row r="19" spans="1:60" outlineLevel="1" x14ac:dyDescent="0.25">
      <c r="A19" s="234">
        <v>6</v>
      </c>
      <c r="B19" s="235" t="s">
        <v>192</v>
      </c>
      <c r="C19" s="249" t="s">
        <v>193</v>
      </c>
      <c r="D19" s="236" t="s">
        <v>175</v>
      </c>
      <c r="E19" s="237">
        <v>1.5</v>
      </c>
      <c r="F19" s="238"/>
      <c r="G19" s="239">
        <f>ROUND(E19*F19,2)</f>
        <v>0</v>
      </c>
      <c r="H19" s="226">
        <v>27.42</v>
      </c>
      <c r="I19" s="225">
        <f>ROUND(E19*H19,2)</f>
        <v>41.13</v>
      </c>
      <c r="J19" s="226">
        <v>121.08</v>
      </c>
      <c r="K19" s="225">
        <f>ROUND(E19*J19,2)</f>
        <v>181.62</v>
      </c>
      <c r="L19" s="225">
        <v>15</v>
      </c>
      <c r="M19" s="225">
        <f>G19*(1+L19/100)</f>
        <v>0</v>
      </c>
      <c r="N19" s="225">
        <v>4.8999999999999998E-3</v>
      </c>
      <c r="O19" s="225">
        <f>ROUND(E19*N19,2)</f>
        <v>0.01</v>
      </c>
      <c r="P19" s="225">
        <v>0</v>
      </c>
      <c r="Q19" s="225">
        <f>ROUND(E19*P19,2)</f>
        <v>0</v>
      </c>
      <c r="R19" s="225"/>
      <c r="S19" s="225" t="s">
        <v>143</v>
      </c>
      <c r="T19" s="225" t="s">
        <v>144</v>
      </c>
      <c r="U19" s="225">
        <v>0.25</v>
      </c>
      <c r="V19" s="225">
        <f>ROUND(E19*U19,2)</f>
        <v>0.38</v>
      </c>
      <c r="W19" s="225"/>
      <c r="X19" s="225" t="s">
        <v>169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170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743</v>
      </c>
      <c r="D20" s="257"/>
      <c r="E20" s="258">
        <v>1.5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172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0.399999999999999" outlineLevel="1" x14ac:dyDescent="0.25">
      <c r="A21" s="234">
        <v>7</v>
      </c>
      <c r="B21" s="235" t="s">
        <v>195</v>
      </c>
      <c r="C21" s="249" t="s">
        <v>196</v>
      </c>
      <c r="D21" s="236" t="s">
        <v>175</v>
      </c>
      <c r="E21" s="237">
        <v>41.5</v>
      </c>
      <c r="F21" s="238"/>
      <c r="G21" s="239">
        <f>ROUND(E21*F21,2)</f>
        <v>0</v>
      </c>
      <c r="H21" s="226">
        <v>14.48</v>
      </c>
      <c r="I21" s="225">
        <f>ROUND(E21*H21,2)</f>
        <v>600.91999999999996</v>
      </c>
      <c r="J21" s="226">
        <v>98.02</v>
      </c>
      <c r="K21" s="225">
        <f>ROUND(E21*J21,2)</f>
        <v>4067.83</v>
      </c>
      <c r="L21" s="225">
        <v>15</v>
      </c>
      <c r="M21" s="225">
        <f>G21*(1+L21/100)</f>
        <v>0</v>
      </c>
      <c r="N21" s="225">
        <v>6.0899999999999999E-3</v>
      </c>
      <c r="O21" s="225">
        <f>ROUND(E21*N21,2)</f>
        <v>0.25</v>
      </c>
      <c r="P21" s="225">
        <v>0</v>
      </c>
      <c r="Q21" s="225">
        <f>ROUND(E21*P21,2)</f>
        <v>0</v>
      </c>
      <c r="R21" s="225"/>
      <c r="S21" s="225" t="s">
        <v>143</v>
      </c>
      <c r="T21" s="225" t="s">
        <v>144</v>
      </c>
      <c r="U21" s="225">
        <v>0.19273999999999999</v>
      </c>
      <c r="V21" s="225">
        <f>ROUND(E21*U21,2)</f>
        <v>8</v>
      </c>
      <c r="W21" s="225"/>
      <c r="X21" s="225" t="s">
        <v>169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170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744</v>
      </c>
      <c r="D22" s="257"/>
      <c r="E22" s="258">
        <v>14.1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172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745</v>
      </c>
      <c r="D23" s="257"/>
      <c r="E23" s="258">
        <v>4.8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172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746</v>
      </c>
      <c r="D24" s="257"/>
      <c r="E24" s="258">
        <v>15.3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172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747</v>
      </c>
      <c r="D25" s="257"/>
      <c r="E25" s="258">
        <v>7.3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172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4">
        <v>8</v>
      </c>
      <c r="B26" s="235" t="s">
        <v>201</v>
      </c>
      <c r="C26" s="249" t="s">
        <v>202</v>
      </c>
      <c r="D26" s="236" t="s">
        <v>175</v>
      </c>
      <c r="E26" s="237">
        <v>19.100000000000001</v>
      </c>
      <c r="F26" s="238"/>
      <c r="G26" s="239">
        <f>ROUND(E26*F26,2)</f>
        <v>0</v>
      </c>
      <c r="H26" s="226">
        <v>42.36</v>
      </c>
      <c r="I26" s="225">
        <f>ROUND(E26*H26,2)</f>
        <v>809.08</v>
      </c>
      <c r="J26" s="226">
        <v>289.14</v>
      </c>
      <c r="K26" s="225">
        <f>ROUND(E26*J26,2)</f>
        <v>5522.57</v>
      </c>
      <c r="L26" s="225">
        <v>15</v>
      </c>
      <c r="M26" s="225">
        <f>G26*(1+L26/100)</f>
        <v>0</v>
      </c>
      <c r="N26" s="225">
        <v>4.4139999999999999E-2</v>
      </c>
      <c r="O26" s="225">
        <f>ROUND(E26*N26,2)</f>
        <v>0.84</v>
      </c>
      <c r="P26" s="225">
        <v>0</v>
      </c>
      <c r="Q26" s="225">
        <f>ROUND(E26*P26,2)</f>
        <v>0</v>
      </c>
      <c r="R26" s="225"/>
      <c r="S26" s="225" t="s">
        <v>143</v>
      </c>
      <c r="T26" s="225" t="s">
        <v>144</v>
      </c>
      <c r="U26" s="225">
        <v>0.6</v>
      </c>
      <c r="V26" s="225">
        <f>ROUND(E26*U26,2)</f>
        <v>11.46</v>
      </c>
      <c r="W26" s="225"/>
      <c r="X26" s="225" t="s">
        <v>169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170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748</v>
      </c>
      <c r="D27" s="257"/>
      <c r="E27" s="258">
        <v>1.5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172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203</v>
      </c>
      <c r="D28" s="257"/>
      <c r="E28" s="258">
        <v>2.8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172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749</v>
      </c>
      <c r="D29" s="257"/>
      <c r="E29" s="258">
        <v>16.399999999999999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172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205</v>
      </c>
      <c r="D30" s="257"/>
      <c r="E30" s="258">
        <v>-1.6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172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.399999999999999" outlineLevel="1" x14ac:dyDescent="0.25">
      <c r="A31" s="234">
        <v>9</v>
      </c>
      <c r="B31" s="235" t="s">
        <v>750</v>
      </c>
      <c r="C31" s="249" t="s">
        <v>751</v>
      </c>
      <c r="D31" s="236" t="s">
        <v>175</v>
      </c>
      <c r="E31" s="237">
        <v>95.762</v>
      </c>
      <c r="F31" s="238"/>
      <c r="G31" s="239">
        <f>ROUND(E31*F31,2)</f>
        <v>0</v>
      </c>
      <c r="H31" s="226">
        <v>5.25</v>
      </c>
      <c r="I31" s="225">
        <f>ROUND(E31*H31,2)</f>
        <v>502.75</v>
      </c>
      <c r="J31" s="226">
        <v>87.05</v>
      </c>
      <c r="K31" s="225">
        <f>ROUND(E31*J31,2)</f>
        <v>8336.08</v>
      </c>
      <c r="L31" s="225">
        <v>15</v>
      </c>
      <c r="M31" s="225">
        <f>G31*(1+L31/100)</f>
        <v>0</v>
      </c>
      <c r="N31" s="225">
        <v>5.4299999999999999E-3</v>
      </c>
      <c r="O31" s="225">
        <f>ROUND(E31*N31,2)</f>
        <v>0.52</v>
      </c>
      <c r="P31" s="225">
        <v>0</v>
      </c>
      <c r="Q31" s="225">
        <f>ROUND(E31*P31,2)</f>
        <v>0</v>
      </c>
      <c r="R31" s="225"/>
      <c r="S31" s="225" t="s">
        <v>143</v>
      </c>
      <c r="T31" s="225" t="s">
        <v>143</v>
      </c>
      <c r="U31" s="225">
        <v>0.16941999999999999</v>
      </c>
      <c r="V31" s="225">
        <f>ROUND(E31*U31,2)</f>
        <v>16.22</v>
      </c>
      <c r="W31" s="225"/>
      <c r="X31" s="225" t="s">
        <v>169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170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752</v>
      </c>
      <c r="D32" s="257"/>
      <c r="E32" s="258">
        <v>32.25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172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753</v>
      </c>
      <c r="D33" s="257"/>
      <c r="E33" s="258">
        <v>-6.3040000000000003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172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215</v>
      </c>
      <c r="D34" s="257"/>
      <c r="E34" s="258">
        <v>-1.1819999999999999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172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754</v>
      </c>
      <c r="D35" s="257"/>
      <c r="E35" s="258">
        <v>31.75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172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218</v>
      </c>
      <c r="D36" s="257"/>
      <c r="E36" s="258">
        <v>-1.5760000000000001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172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755</v>
      </c>
      <c r="D37" s="257"/>
      <c r="E37" s="258">
        <v>3.4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172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756</v>
      </c>
      <c r="D38" s="257"/>
      <c r="E38" s="258">
        <v>25.5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172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218</v>
      </c>
      <c r="D39" s="257"/>
      <c r="E39" s="258">
        <v>-1.5760000000000001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172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757</v>
      </c>
      <c r="D40" s="257"/>
      <c r="E40" s="258">
        <v>13.5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172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34">
        <v>10</v>
      </c>
      <c r="B41" s="235" t="s">
        <v>221</v>
      </c>
      <c r="C41" s="249" t="s">
        <v>222</v>
      </c>
      <c r="D41" s="236" t="s">
        <v>175</v>
      </c>
      <c r="E41" s="237">
        <v>1.81</v>
      </c>
      <c r="F41" s="238"/>
      <c r="G41" s="239">
        <f>ROUND(E41*F41,2)</f>
        <v>0</v>
      </c>
      <c r="H41" s="226">
        <v>148.16999999999999</v>
      </c>
      <c r="I41" s="225">
        <f>ROUND(E41*H41,2)</f>
        <v>268.19</v>
      </c>
      <c r="J41" s="226">
        <v>946.83</v>
      </c>
      <c r="K41" s="225">
        <f>ROUND(E41*J41,2)</f>
        <v>1713.76</v>
      </c>
      <c r="L41" s="225">
        <v>15</v>
      </c>
      <c r="M41" s="225">
        <f>G41*(1+L41/100)</f>
        <v>0</v>
      </c>
      <c r="N41" s="225">
        <v>5.8500000000000003E-2</v>
      </c>
      <c r="O41" s="225">
        <f>ROUND(E41*N41,2)</f>
        <v>0.11</v>
      </c>
      <c r="P41" s="225">
        <v>0</v>
      </c>
      <c r="Q41" s="225">
        <f>ROUND(E41*P41,2)</f>
        <v>0</v>
      </c>
      <c r="R41" s="225"/>
      <c r="S41" s="225" t="s">
        <v>143</v>
      </c>
      <c r="T41" s="225" t="s">
        <v>144</v>
      </c>
      <c r="U41" s="225">
        <v>1.86904</v>
      </c>
      <c r="V41" s="225">
        <f>ROUND(E41*U41,2)</f>
        <v>3.38</v>
      </c>
      <c r="W41" s="225"/>
      <c r="X41" s="225" t="s">
        <v>169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170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223</v>
      </c>
      <c r="D42" s="257"/>
      <c r="E42" s="258">
        <v>0.28000000000000003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172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224</v>
      </c>
      <c r="D43" s="257"/>
      <c r="E43" s="258">
        <v>0.45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172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225</v>
      </c>
      <c r="D44" s="257"/>
      <c r="E44" s="258">
        <v>0.9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172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226</v>
      </c>
      <c r="D45" s="257"/>
      <c r="E45" s="258">
        <v>0.18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172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34">
        <v>11</v>
      </c>
      <c r="B46" s="235" t="s">
        <v>227</v>
      </c>
      <c r="C46" s="249" t="s">
        <v>228</v>
      </c>
      <c r="D46" s="236" t="s">
        <v>175</v>
      </c>
      <c r="E46" s="237">
        <v>19.100000000000001</v>
      </c>
      <c r="F46" s="238"/>
      <c r="G46" s="239">
        <f>ROUND(E46*F46,2)</f>
        <v>0</v>
      </c>
      <c r="H46" s="226">
        <v>40.32</v>
      </c>
      <c r="I46" s="225">
        <f>ROUND(E46*H46,2)</f>
        <v>770.11</v>
      </c>
      <c r="J46" s="226">
        <v>42.88</v>
      </c>
      <c r="K46" s="225">
        <f>ROUND(E46*J46,2)</f>
        <v>819.01</v>
      </c>
      <c r="L46" s="225">
        <v>15</v>
      </c>
      <c r="M46" s="225">
        <f>G46*(1+L46/100)</f>
        <v>0</v>
      </c>
      <c r="N46" s="225">
        <v>2.5999999999999998E-4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143</v>
      </c>
      <c r="T46" s="225" t="s">
        <v>144</v>
      </c>
      <c r="U46" s="225">
        <v>0.09</v>
      </c>
      <c r="V46" s="225">
        <f>ROUND(E46*U46,2)</f>
        <v>1.72</v>
      </c>
      <c r="W46" s="225"/>
      <c r="X46" s="225" t="s">
        <v>169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170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758</v>
      </c>
      <c r="D47" s="257"/>
      <c r="E47" s="258">
        <v>19.100000000000001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172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20.399999999999999" outlineLevel="1" x14ac:dyDescent="0.25">
      <c r="A48" s="240">
        <v>12</v>
      </c>
      <c r="B48" s="241" t="s">
        <v>759</v>
      </c>
      <c r="C48" s="248" t="s">
        <v>760</v>
      </c>
      <c r="D48" s="242" t="s">
        <v>286</v>
      </c>
      <c r="E48" s="243">
        <v>30</v>
      </c>
      <c r="F48" s="244"/>
      <c r="G48" s="245">
        <f>ROUND(E48*F48,2)</f>
        <v>0</v>
      </c>
      <c r="H48" s="226">
        <v>0</v>
      </c>
      <c r="I48" s="225">
        <f>ROUND(E48*H48,2)</f>
        <v>0</v>
      </c>
      <c r="J48" s="226">
        <v>65</v>
      </c>
      <c r="K48" s="225">
        <f>ROUND(E48*J48,2)</f>
        <v>1950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155</v>
      </c>
      <c r="T48" s="225" t="s">
        <v>144</v>
      </c>
      <c r="U48" s="225">
        <v>9.4E-2</v>
      </c>
      <c r="V48" s="225">
        <f>ROUND(E48*U48,2)</f>
        <v>2.82</v>
      </c>
      <c r="W48" s="225"/>
      <c r="X48" s="225" t="s">
        <v>169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170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x14ac:dyDescent="0.25">
      <c r="A49" s="228" t="s">
        <v>138</v>
      </c>
      <c r="B49" s="229" t="s">
        <v>62</v>
      </c>
      <c r="C49" s="247" t="s">
        <v>63</v>
      </c>
      <c r="D49" s="230"/>
      <c r="E49" s="231"/>
      <c r="F49" s="232"/>
      <c r="G49" s="233">
        <f>SUMIF(AG50:AG55,"&lt;&gt;NOR",G50:G55)</f>
        <v>0</v>
      </c>
      <c r="H49" s="227"/>
      <c r="I49" s="227">
        <f>SUM(I50:I55)</f>
        <v>1796.96</v>
      </c>
      <c r="J49" s="227"/>
      <c r="K49" s="227">
        <f>SUM(K50:K55)</f>
        <v>1163.72</v>
      </c>
      <c r="L49" s="227"/>
      <c r="M49" s="227">
        <f>SUM(M50:M55)</f>
        <v>0</v>
      </c>
      <c r="N49" s="227"/>
      <c r="O49" s="227">
        <f>SUM(O50:O55)</f>
        <v>0.23</v>
      </c>
      <c r="P49" s="227"/>
      <c r="Q49" s="227">
        <f>SUM(Q50:Q55)</f>
        <v>0</v>
      </c>
      <c r="R49" s="227"/>
      <c r="S49" s="227"/>
      <c r="T49" s="227"/>
      <c r="U49" s="227"/>
      <c r="V49" s="227">
        <f>SUM(V50:V55)</f>
        <v>2.4699999999999998</v>
      </c>
      <c r="W49" s="227"/>
      <c r="X49" s="227"/>
      <c r="AG49" t="s">
        <v>139</v>
      </c>
    </row>
    <row r="50" spans="1:60" outlineLevel="1" x14ac:dyDescent="0.25">
      <c r="A50" s="234">
        <v>13</v>
      </c>
      <c r="B50" s="235" t="s">
        <v>253</v>
      </c>
      <c r="C50" s="249" t="s">
        <v>254</v>
      </c>
      <c r="D50" s="236" t="s">
        <v>255</v>
      </c>
      <c r="E50" s="237">
        <v>5.4399999999999997E-2</v>
      </c>
      <c r="F50" s="238"/>
      <c r="G50" s="239">
        <f>ROUND(E50*F50,2)</f>
        <v>0</v>
      </c>
      <c r="H50" s="226">
        <v>1978.6</v>
      </c>
      <c r="I50" s="225">
        <f>ROUND(E50*H50,2)</f>
        <v>107.64</v>
      </c>
      <c r="J50" s="226">
        <v>2001.4</v>
      </c>
      <c r="K50" s="225">
        <f>ROUND(E50*J50,2)</f>
        <v>108.88</v>
      </c>
      <c r="L50" s="225">
        <v>15</v>
      </c>
      <c r="M50" s="225">
        <f>G50*(1+L50/100)</f>
        <v>0</v>
      </c>
      <c r="N50" s="225">
        <v>2.5</v>
      </c>
      <c r="O50" s="225">
        <f>ROUND(E50*N50,2)</f>
        <v>0.14000000000000001</v>
      </c>
      <c r="P50" s="225">
        <v>0</v>
      </c>
      <c r="Q50" s="225">
        <f>ROUND(E50*P50,2)</f>
        <v>0</v>
      </c>
      <c r="R50" s="225"/>
      <c r="S50" s="225" t="s">
        <v>143</v>
      </c>
      <c r="T50" s="225" t="s">
        <v>143</v>
      </c>
      <c r="U50" s="225">
        <v>4.66</v>
      </c>
      <c r="V50" s="225">
        <f>ROUND(E50*U50,2)</f>
        <v>0.25</v>
      </c>
      <c r="W50" s="225"/>
      <c r="X50" s="225" t="s">
        <v>169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170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761</v>
      </c>
      <c r="D51" s="257"/>
      <c r="E51" s="258">
        <v>5.4399999999999997E-2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172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34">
        <v>14</v>
      </c>
      <c r="B52" s="235" t="s">
        <v>227</v>
      </c>
      <c r="C52" s="249" t="s">
        <v>228</v>
      </c>
      <c r="D52" s="236" t="s">
        <v>175</v>
      </c>
      <c r="E52" s="237">
        <v>4.8</v>
      </c>
      <c r="F52" s="238"/>
      <c r="G52" s="239">
        <f>ROUND(E52*F52,2)</f>
        <v>0</v>
      </c>
      <c r="H52" s="226">
        <v>40.32</v>
      </c>
      <c r="I52" s="225">
        <f>ROUND(E52*H52,2)</f>
        <v>193.54</v>
      </c>
      <c r="J52" s="226">
        <v>42.88</v>
      </c>
      <c r="K52" s="225">
        <f>ROUND(E52*J52,2)</f>
        <v>205.82</v>
      </c>
      <c r="L52" s="225">
        <v>15</v>
      </c>
      <c r="M52" s="225">
        <f>G52*(1+L52/100)</f>
        <v>0</v>
      </c>
      <c r="N52" s="225">
        <v>2.5999999999999998E-4</v>
      </c>
      <c r="O52" s="225">
        <f>ROUND(E52*N52,2)</f>
        <v>0</v>
      </c>
      <c r="P52" s="225">
        <v>0</v>
      </c>
      <c r="Q52" s="225">
        <f>ROUND(E52*P52,2)</f>
        <v>0</v>
      </c>
      <c r="R52" s="225"/>
      <c r="S52" s="225" t="s">
        <v>143</v>
      </c>
      <c r="T52" s="225" t="s">
        <v>144</v>
      </c>
      <c r="U52" s="225">
        <v>0.09</v>
      </c>
      <c r="V52" s="225">
        <f>ROUND(E52*U52,2)</f>
        <v>0.43</v>
      </c>
      <c r="W52" s="225"/>
      <c r="X52" s="225" t="s">
        <v>169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170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745</v>
      </c>
      <c r="D53" s="257"/>
      <c r="E53" s="258">
        <v>4.8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172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34">
        <v>15</v>
      </c>
      <c r="B54" s="235" t="s">
        <v>258</v>
      </c>
      <c r="C54" s="249" t="s">
        <v>259</v>
      </c>
      <c r="D54" s="236" t="s">
        <v>175</v>
      </c>
      <c r="E54" s="237">
        <v>4.8</v>
      </c>
      <c r="F54" s="238"/>
      <c r="G54" s="239">
        <f>ROUND(E54*F54,2)</f>
        <v>0</v>
      </c>
      <c r="H54" s="226">
        <v>311.62</v>
      </c>
      <c r="I54" s="225">
        <f>ROUND(E54*H54,2)</f>
        <v>1495.78</v>
      </c>
      <c r="J54" s="226">
        <v>176.88</v>
      </c>
      <c r="K54" s="225">
        <f>ROUND(E54*J54,2)</f>
        <v>849.02</v>
      </c>
      <c r="L54" s="225">
        <v>15</v>
      </c>
      <c r="M54" s="225">
        <f>G54*(1+L54/100)</f>
        <v>0</v>
      </c>
      <c r="N54" s="225">
        <v>1.806E-2</v>
      </c>
      <c r="O54" s="225">
        <f>ROUND(E54*N54,2)</f>
        <v>0.09</v>
      </c>
      <c r="P54" s="225">
        <v>0</v>
      </c>
      <c r="Q54" s="225">
        <f>ROUND(E54*P54,2)</f>
        <v>0</v>
      </c>
      <c r="R54" s="225"/>
      <c r="S54" s="225" t="s">
        <v>143</v>
      </c>
      <c r="T54" s="225" t="s">
        <v>143</v>
      </c>
      <c r="U54" s="225">
        <v>0.372</v>
      </c>
      <c r="V54" s="225">
        <f>ROUND(E54*U54,2)</f>
        <v>1.79</v>
      </c>
      <c r="W54" s="225"/>
      <c r="X54" s="225" t="s">
        <v>169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170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745</v>
      </c>
      <c r="D55" s="257"/>
      <c r="E55" s="258">
        <v>4.8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172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x14ac:dyDescent="0.25">
      <c r="A56" s="228" t="s">
        <v>138</v>
      </c>
      <c r="B56" s="229" t="s">
        <v>64</v>
      </c>
      <c r="C56" s="247" t="s">
        <v>65</v>
      </c>
      <c r="D56" s="230"/>
      <c r="E56" s="231"/>
      <c r="F56" s="232"/>
      <c r="G56" s="233">
        <f>SUMIF(AG57:AG58,"&lt;&gt;NOR",G57:G58)</f>
        <v>0</v>
      </c>
      <c r="H56" s="227"/>
      <c r="I56" s="227">
        <f>SUM(I57:I58)</f>
        <v>1234.52</v>
      </c>
      <c r="J56" s="227"/>
      <c r="K56" s="227">
        <f>SUM(K57:K58)</f>
        <v>903.48</v>
      </c>
      <c r="L56" s="227"/>
      <c r="M56" s="227">
        <f>SUM(M57:M58)</f>
        <v>0</v>
      </c>
      <c r="N56" s="227"/>
      <c r="O56" s="227">
        <f>SUM(O57:O58)</f>
        <v>0.03</v>
      </c>
      <c r="P56" s="227"/>
      <c r="Q56" s="227">
        <f>SUM(Q57:Q58)</f>
        <v>0</v>
      </c>
      <c r="R56" s="227"/>
      <c r="S56" s="227"/>
      <c r="T56" s="227"/>
      <c r="U56" s="227"/>
      <c r="V56" s="227">
        <f>SUM(V57:V58)</f>
        <v>1.86</v>
      </c>
      <c r="W56" s="227"/>
      <c r="X56" s="227"/>
      <c r="AG56" t="s">
        <v>139</v>
      </c>
    </row>
    <row r="57" spans="1:60" outlineLevel="1" x14ac:dyDescent="0.25">
      <c r="A57" s="240">
        <v>16</v>
      </c>
      <c r="B57" s="241" t="s">
        <v>260</v>
      </c>
      <c r="C57" s="248" t="s">
        <v>261</v>
      </c>
      <c r="D57" s="242" t="s">
        <v>262</v>
      </c>
      <c r="E57" s="243">
        <v>1</v>
      </c>
      <c r="F57" s="244"/>
      <c r="G57" s="245">
        <f>ROUND(E57*F57,2)</f>
        <v>0</v>
      </c>
      <c r="H57" s="226">
        <v>19.52</v>
      </c>
      <c r="I57" s="225">
        <f>ROUND(E57*H57,2)</f>
        <v>19.52</v>
      </c>
      <c r="J57" s="226">
        <v>903.48</v>
      </c>
      <c r="K57" s="225">
        <f>ROUND(E57*J57,2)</f>
        <v>903.48</v>
      </c>
      <c r="L57" s="225">
        <v>15</v>
      </c>
      <c r="M57" s="225">
        <f>G57*(1+L57/100)</f>
        <v>0</v>
      </c>
      <c r="N57" s="225">
        <v>1.8970000000000001E-2</v>
      </c>
      <c r="O57" s="225">
        <f>ROUND(E57*N57,2)</f>
        <v>0.02</v>
      </c>
      <c r="P57" s="225">
        <v>0</v>
      </c>
      <c r="Q57" s="225">
        <f>ROUND(E57*P57,2)</f>
        <v>0</v>
      </c>
      <c r="R57" s="225"/>
      <c r="S57" s="225" t="s">
        <v>143</v>
      </c>
      <c r="T57" s="225" t="s">
        <v>143</v>
      </c>
      <c r="U57" s="225">
        <v>1.86</v>
      </c>
      <c r="V57" s="225">
        <f>ROUND(E57*U57,2)</f>
        <v>1.86</v>
      </c>
      <c r="W57" s="225"/>
      <c r="X57" s="225" t="s">
        <v>169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170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40">
        <v>17</v>
      </c>
      <c r="B58" s="241" t="s">
        <v>263</v>
      </c>
      <c r="C58" s="248" t="s">
        <v>264</v>
      </c>
      <c r="D58" s="242" t="s">
        <v>262</v>
      </c>
      <c r="E58" s="243">
        <v>1</v>
      </c>
      <c r="F58" s="244"/>
      <c r="G58" s="245">
        <f>ROUND(E58*F58,2)</f>
        <v>0</v>
      </c>
      <c r="H58" s="226">
        <v>1215</v>
      </c>
      <c r="I58" s="225">
        <f>ROUND(E58*H58,2)</f>
        <v>1215</v>
      </c>
      <c r="J58" s="226">
        <v>0</v>
      </c>
      <c r="K58" s="225">
        <f>ROUND(E58*J58,2)</f>
        <v>0</v>
      </c>
      <c r="L58" s="225">
        <v>15</v>
      </c>
      <c r="M58" s="225">
        <f>G58*(1+L58/100)</f>
        <v>0</v>
      </c>
      <c r="N58" s="225">
        <v>1.081E-2</v>
      </c>
      <c r="O58" s="225">
        <f>ROUND(E58*N58,2)</f>
        <v>0.01</v>
      </c>
      <c r="P58" s="225">
        <v>0</v>
      </c>
      <c r="Q58" s="225">
        <f>ROUND(E58*P58,2)</f>
        <v>0</v>
      </c>
      <c r="R58" s="225" t="s">
        <v>187</v>
      </c>
      <c r="S58" s="225" t="s">
        <v>143</v>
      </c>
      <c r="T58" s="225" t="s">
        <v>143</v>
      </c>
      <c r="U58" s="225">
        <v>0</v>
      </c>
      <c r="V58" s="225">
        <f>ROUND(E58*U58,2)</f>
        <v>0</v>
      </c>
      <c r="W58" s="225"/>
      <c r="X58" s="225" t="s">
        <v>188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189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6.4" x14ac:dyDescent="0.25">
      <c r="A59" s="228" t="s">
        <v>138</v>
      </c>
      <c r="B59" s="229" t="s">
        <v>66</v>
      </c>
      <c r="C59" s="247" t="s">
        <v>67</v>
      </c>
      <c r="D59" s="230"/>
      <c r="E59" s="231"/>
      <c r="F59" s="232"/>
      <c r="G59" s="233">
        <f>SUMIF(AG60:AG64,"&lt;&gt;NOR",G60:G64)</f>
        <v>0</v>
      </c>
      <c r="H59" s="227"/>
      <c r="I59" s="227">
        <f>SUM(I60:I64)</f>
        <v>59.35</v>
      </c>
      <c r="J59" s="227"/>
      <c r="K59" s="227">
        <f>SUM(K60:K64)</f>
        <v>5065.91</v>
      </c>
      <c r="L59" s="227"/>
      <c r="M59" s="227">
        <f>SUM(M60:M64)</f>
        <v>0</v>
      </c>
      <c r="N59" s="227"/>
      <c r="O59" s="227">
        <f>SUM(O60:O64)</f>
        <v>0</v>
      </c>
      <c r="P59" s="227"/>
      <c r="Q59" s="227">
        <f>SUM(Q60:Q64)</f>
        <v>0</v>
      </c>
      <c r="R59" s="227"/>
      <c r="S59" s="227"/>
      <c r="T59" s="227"/>
      <c r="U59" s="227"/>
      <c r="V59" s="227">
        <f>SUM(V60:V64)</f>
        <v>12.78</v>
      </c>
      <c r="W59" s="227"/>
      <c r="X59" s="227"/>
      <c r="AG59" t="s">
        <v>139</v>
      </c>
    </row>
    <row r="60" spans="1:60" outlineLevel="1" x14ac:dyDescent="0.25">
      <c r="A60" s="234">
        <v>18</v>
      </c>
      <c r="B60" s="235" t="s">
        <v>265</v>
      </c>
      <c r="C60" s="249" t="s">
        <v>266</v>
      </c>
      <c r="D60" s="236" t="s">
        <v>175</v>
      </c>
      <c r="E60" s="237">
        <v>41.5</v>
      </c>
      <c r="F60" s="238"/>
      <c r="G60" s="239">
        <f>ROUND(E60*F60,2)</f>
        <v>0</v>
      </c>
      <c r="H60" s="226">
        <v>1.43</v>
      </c>
      <c r="I60" s="225">
        <f>ROUND(E60*H60,2)</f>
        <v>59.35</v>
      </c>
      <c r="J60" s="226">
        <v>122.07</v>
      </c>
      <c r="K60" s="225">
        <f>ROUND(E60*J60,2)</f>
        <v>5065.91</v>
      </c>
      <c r="L60" s="225">
        <v>15</v>
      </c>
      <c r="M60" s="225">
        <f>G60*(1+L60/100)</f>
        <v>0</v>
      </c>
      <c r="N60" s="225">
        <v>4.0000000000000003E-5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143</v>
      </c>
      <c r="T60" s="225" t="s">
        <v>144</v>
      </c>
      <c r="U60" s="225">
        <v>0.308</v>
      </c>
      <c r="V60" s="225">
        <f>ROUND(E60*U60,2)</f>
        <v>12.78</v>
      </c>
      <c r="W60" s="225"/>
      <c r="X60" s="225" t="s">
        <v>169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170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744</v>
      </c>
      <c r="D61" s="257"/>
      <c r="E61" s="258">
        <v>14.1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172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745</v>
      </c>
      <c r="D62" s="257"/>
      <c r="E62" s="258">
        <v>4.8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172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746</v>
      </c>
      <c r="D63" s="257"/>
      <c r="E63" s="258">
        <v>15.3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172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747</v>
      </c>
      <c r="D64" s="257"/>
      <c r="E64" s="258">
        <v>7.3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172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x14ac:dyDescent="0.25">
      <c r="A65" s="228" t="s">
        <v>138</v>
      </c>
      <c r="B65" s="229" t="s">
        <v>68</v>
      </c>
      <c r="C65" s="247" t="s">
        <v>69</v>
      </c>
      <c r="D65" s="230"/>
      <c r="E65" s="231"/>
      <c r="F65" s="232"/>
      <c r="G65" s="233">
        <f>SUMIF(AG66:AG104,"&lt;&gt;NOR",G66:G104)</f>
        <v>0</v>
      </c>
      <c r="H65" s="227"/>
      <c r="I65" s="227">
        <f>SUM(I66:I104)</f>
        <v>716.31</v>
      </c>
      <c r="J65" s="227"/>
      <c r="K65" s="227">
        <f>SUM(K66:K104)</f>
        <v>13460.51</v>
      </c>
      <c r="L65" s="227"/>
      <c r="M65" s="227">
        <f>SUM(M66:M104)</f>
        <v>0</v>
      </c>
      <c r="N65" s="227"/>
      <c r="O65" s="227">
        <f>SUM(O66:O104)</f>
        <v>0.01</v>
      </c>
      <c r="P65" s="227"/>
      <c r="Q65" s="227">
        <f>SUM(Q66:Q104)</f>
        <v>2.27</v>
      </c>
      <c r="R65" s="227"/>
      <c r="S65" s="227"/>
      <c r="T65" s="227"/>
      <c r="U65" s="227"/>
      <c r="V65" s="227">
        <f>SUM(V66:V104)</f>
        <v>21.68</v>
      </c>
      <c r="W65" s="227"/>
      <c r="X65" s="227"/>
      <c r="AG65" t="s">
        <v>139</v>
      </c>
    </row>
    <row r="66" spans="1:60" outlineLevel="1" x14ac:dyDescent="0.25">
      <c r="A66" s="234">
        <v>19</v>
      </c>
      <c r="B66" s="235" t="s">
        <v>272</v>
      </c>
      <c r="C66" s="249" t="s">
        <v>273</v>
      </c>
      <c r="D66" s="236" t="s">
        <v>175</v>
      </c>
      <c r="E66" s="237">
        <v>4.8</v>
      </c>
      <c r="F66" s="238"/>
      <c r="G66" s="239">
        <f>ROUND(E66*F66,2)</f>
        <v>0</v>
      </c>
      <c r="H66" s="226">
        <v>0</v>
      </c>
      <c r="I66" s="225">
        <f>ROUND(E66*H66,2)</f>
        <v>0</v>
      </c>
      <c r="J66" s="226">
        <v>59.5</v>
      </c>
      <c r="K66" s="225">
        <f>ROUND(E66*J66,2)</f>
        <v>285.60000000000002</v>
      </c>
      <c r="L66" s="225">
        <v>15</v>
      </c>
      <c r="M66" s="225">
        <f>G66*(1+L66/100)</f>
        <v>0</v>
      </c>
      <c r="N66" s="225">
        <v>0</v>
      </c>
      <c r="O66" s="225">
        <f>ROUND(E66*N66,2)</f>
        <v>0</v>
      </c>
      <c r="P66" s="225">
        <v>1.75E-3</v>
      </c>
      <c r="Q66" s="225">
        <f>ROUND(E66*P66,2)</f>
        <v>0.01</v>
      </c>
      <c r="R66" s="225"/>
      <c r="S66" s="225" t="s">
        <v>143</v>
      </c>
      <c r="T66" s="225" t="s">
        <v>144</v>
      </c>
      <c r="U66" s="225">
        <v>0.16500000000000001</v>
      </c>
      <c r="V66" s="225">
        <f>ROUND(E66*U66,2)</f>
        <v>0.79</v>
      </c>
      <c r="W66" s="225"/>
      <c r="X66" s="225" t="s">
        <v>169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170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745</v>
      </c>
      <c r="D67" s="257"/>
      <c r="E67" s="258">
        <v>4.8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172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34">
        <v>20</v>
      </c>
      <c r="B68" s="235" t="s">
        <v>274</v>
      </c>
      <c r="C68" s="249" t="s">
        <v>275</v>
      </c>
      <c r="D68" s="236" t="s">
        <v>175</v>
      </c>
      <c r="E68" s="237">
        <v>4.8</v>
      </c>
      <c r="F68" s="238"/>
      <c r="G68" s="239">
        <f>ROUND(E68*F68,2)</f>
        <v>0</v>
      </c>
      <c r="H68" s="226">
        <v>0</v>
      </c>
      <c r="I68" s="225">
        <f>ROUND(E68*H68,2)</f>
        <v>0</v>
      </c>
      <c r="J68" s="226">
        <v>67.3</v>
      </c>
      <c r="K68" s="225">
        <f>ROUND(E68*J68,2)</f>
        <v>323.04000000000002</v>
      </c>
      <c r="L68" s="225">
        <v>15</v>
      </c>
      <c r="M68" s="225">
        <f>G68*(1+L68/100)</f>
        <v>0</v>
      </c>
      <c r="N68" s="225">
        <v>0</v>
      </c>
      <c r="O68" s="225">
        <f>ROUND(E68*N68,2)</f>
        <v>0</v>
      </c>
      <c r="P68" s="225">
        <v>0.02</v>
      </c>
      <c r="Q68" s="225">
        <f>ROUND(E68*P68,2)</f>
        <v>0.1</v>
      </c>
      <c r="R68" s="225"/>
      <c r="S68" s="225" t="s">
        <v>143</v>
      </c>
      <c r="T68" s="225" t="s">
        <v>144</v>
      </c>
      <c r="U68" s="225">
        <v>0.14699999999999999</v>
      </c>
      <c r="V68" s="225">
        <f>ROUND(E68*U68,2)</f>
        <v>0.71</v>
      </c>
      <c r="W68" s="225"/>
      <c r="X68" s="225" t="s">
        <v>169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170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745</v>
      </c>
      <c r="D69" s="257"/>
      <c r="E69" s="258">
        <v>4.8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172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4">
        <v>21</v>
      </c>
      <c r="B70" s="235" t="s">
        <v>276</v>
      </c>
      <c r="C70" s="249" t="s">
        <v>277</v>
      </c>
      <c r="D70" s="236" t="s">
        <v>175</v>
      </c>
      <c r="E70" s="237">
        <v>0.19700000000000001</v>
      </c>
      <c r="F70" s="238"/>
      <c r="G70" s="239">
        <f>ROUND(E70*F70,2)</f>
        <v>0</v>
      </c>
      <c r="H70" s="226">
        <v>0</v>
      </c>
      <c r="I70" s="225">
        <f>ROUND(E70*H70,2)</f>
        <v>0</v>
      </c>
      <c r="J70" s="226">
        <v>149.5</v>
      </c>
      <c r="K70" s="225">
        <f>ROUND(E70*J70,2)</f>
        <v>29.45</v>
      </c>
      <c r="L70" s="225">
        <v>15</v>
      </c>
      <c r="M70" s="225">
        <f>G70*(1+L70/100)</f>
        <v>0</v>
      </c>
      <c r="N70" s="225">
        <v>0</v>
      </c>
      <c r="O70" s="225">
        <f>ROUND(E70*N70,2)</f>
        <v>0</v>
      </c>
      <c r="P70" s="225">
        <v>5.5E-2</v>
      </c>
      <c r="Q70" s="225">
        <f>ROUND(E70*P70,2)</f>
        <v>0.01</v>
      </c>
      <c r="R70" s="225"/>
      <c r="S70" s="225" t="s">
        <v>143</v>
      </c>
      <c r="T70" s="225" t="s">
        <v>144</v>
      </c>
      <c r="U70" s="225">
        <v>0.42499999999999999</v>
      </c>
      <c r="V70" s="225">
        <f>ROUND(E70*U70,2)</f>
        <v>0.08</v>
      </c>
      <c r="W70" s="225"/>
      <c r="X70" s="225" t="s">
        <v>169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170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278</v>
      </c>
      <c r="D71" s="257"/>
      <c r="E71" s="258">
        <v>0.19700000000000001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172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40">
        <v>22</v>
      </c>
      <c r="B72" s="241" t="s">
        <v>279</v>
      </c>
      <c r="C72" s="248" t="s">
        <v>280</v>
      </c>
      <c r="D72" s="242" t="s">
        <v>262</v>
      </c>
      <c r="E72" s="243">
        <v>4</v>
      </c>
      <c r="F72" s="244"/>
      <c r="G72" s="245">
        <f>ROUND(E72*F72,2)</f>
        <v>0</v>
      </c>
      <c r="H72" s="226">
        <v>0</v>
      </c>
      <c r="I72" s="225">
        <f>ROUND(E72*H72,2)</f>
        <v>0</v>
      </c>
      <c r="J72" s="226">
        <v>17.600000000000001</v>
      </c>
      <c r="K72" s="225">
        <f>ROUND(E72*J72,2)</f>
        <v>70.400000000000006</v>
      </c>
      <c r="L72" s="225">
        <v>15</v>
      </c>
      <c r="M72" s="225">
        <f>G72*(1+L72/100)</f>
        <v>0</v>
      </c>
      <c r="N72" s="225">
        <v>0</v>
      </c>
      <c r="O72" s="225">
        <f>ROUND(E72*N72,2)</f>
        <v>0</v>
      </c>
      <c r="P72" s="225">
        <v>0</v>
      </c>
      <c r="Q72" s="225">
        <f>ROUND(E72*P72,2)</f>
        <v>0</v>
      </c>
      <c r="R72" s="225"/>
      <c r="S72" s="225" t="s">
        <v>143</v>
      </c>
      <c r="T72" s="225" t="s">
        <v>144</v>
      </c>
      <c r="U72" s="225">
        <v>0.05</v>
      </c>
      <c r="V72" s="225">
        <f>ROUND(E72*U72,2)</f>
        <v>0.2</v>
      </c>
      <c r="W72" s="225"/>
      <c r="X72" s="225" t="s">
        <v>169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170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34">
        <v>23</v>
      </c>
      <c r="B73" s="235" t="s">
        <v>281</v>
      </c>
      <c r="C73" s="249" t="s">
        <v>282</v>
      </c>
      <c r="D73" s="236" t="s">
        <v>175</v>
      </c>
      <c r="E73" s="237">
        <v>1.1819999999999999</v>
      </c>
      <c r="F73" s="238"/>
      <c r="G73" s="239">
        <f>ROUND(E73*F73,2)</f>
        <v>0</v>
      </c>
      <c r="H73" s="226">
        <v>26.39</v>
      </c>
      <c r="I73" s="225">
        <f>ROUND(E73*H73,2)</f>
        <v>31.19</v>
      </c>
      <c r="J73" s="226">
        <v>372.11</v>
      </c>
      <c r="K73" s="225">
        <f>ROUND(E73*J73,2)</f>
        <v>439.83</v>
      </c>
      <c r="L73" s="225">
        <v>15</v>
      </c>
      <c r="M73" s="225">
        <f>G73*(1+L73/100)</f>
        <v>0</v>
      </c>
      <c r="N73" s="225">
        <v>1.17E-3</v>
      </c>
      <c r="O73" s="225">
        <f>ROUND(E73*N73,2)</f>
        <v>0</v>
      </c>
      <c r="P73" s="225">
        <v>7.5999999999999998E-2</v>
      </c>
      <c r="Q73" s="225">
        <f>ROUND(E73*P73,2)</f>
        <v>0.09</v>
      </c>
      <c r="R73" s="225"/>
      <c r="S73" s="225" t="s">
        <v>143</v>
      </c>
      <c r="T73" s="225" t="s">
        <v>144</v>
      </c>
      <c r="U73" s="225">
        <v>0.93899999999999995</v>
      </c>
      <c r="V73" s="225">
        <f>ROUND(E73*U73,2)</f>
        <v>1.1100000000000001</v>
      </c>
      <c r="W73" s="225"/>
      <c r="X73" s="225" t="s">
        <v>169</v>
      </c>
      <c r="Y73" s="206"/>
      <c r="Z73" s="206"/>
      <c r="AA73" s="206"/>
      <c r="AB73" s="206"/>
      <c r="AC73" s="206"/>
      <c r="AD73" s="206"/>
      <c r="AE73" s="206"/>
      <c r="AF73" s="206"/>
      <c r="AG73" s="206" t="s">
        <v>170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283</v>
      </c>
      <c r="D74" s="257"/>
      <c r="E74" s="258">
        <v>1.1819999999999999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172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34">
        <v>24</v>
      </c>
      <c r="B75" s="235" t="s">
        <v>284</v>
      </c>
      <c r="C75" s="249" t="s">
        <v>285</v>
      </c>
      <c r="D75" s="236" t="s">
        <v>286</v>
      </c>
      <c r="E75" s="237">
        <v>2.2200000000000002</v>
      </c>
      <c r="F75" s="238"/>
      <c r="G75" s="239">
        <f>ROUND(E75*F75,2)</f>
        <v>0</v>
      </c>
      <c r="H75" s="226">
        <v>61.68</v>
      </c>
      <c r="I75" s="225">
        <f>ROUND(E75*H75,2)</f>
        <v>136.93</v>
      </c>
      <c r="J75" s="226">
        <v>441.32</v>
      </c>
      <c r="K75" s="225">
        <f>ROUND(E75*J75,2)</f>
        <v>979.73</v>
      </c>
      <c r="L75" s="225">
        <v>15</v>
      </c>
      <c r="M75" s="225">
        <f>G75*(1+L75/100)</f>
        <v>0</v>
      </c>
      <c r="N75" s="225">
        <v>0</v>
      </c>
      <c r="O75" s="225">
        <f>ROUND(E75*N75,2)</f>
        <v>0</v>
      </c>
      <c r="P75" s="225">
        <v>4.6000000000000001E-4</v>
      </c>
      <c r="Q75" s="225">
        <f>ROUND(E75*P75,2)</f>
        <v>0</v>
      </c>
      <c r="R75" s="225"/>
      <c r="S75" s="225" t="s">
        <v>143</v>
      </c>
      <c r="T75" s="225" t="s">
        <v>144</v>
      </c>
      <c r="U75" s="225">
        <v>0.81</v>
      </c>
      <c r="V75" s="225">
        <f>ROUND(E75*U75,2)</f>
        <v>1.8</v>
      </c>
      <c r="W75" s="225"/>
      <c r="X75" s="225" t="s">
        <v>169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170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287</v>
      </c>
      <c r="D76" s="257"/>
      <c r="E76" s="258">
        <v>2.2200000000000002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172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34">
        <v>25</v>
      </c>
      <c r="B77" s="235" t="s">
        <v>288</v>
      </c>
      <c r="C77" s="249" t="s">
        <v>289</v>
      </c>
      <c r="D77" s="236" t="s">
        <v>175</v>
      </c>
      <c r="E77" s="237">
        <v>0.49249999999999999</v>
      </c>
      <c r="F77" s="238"/>
      <c r="G77" s="239">
        <f>ROUND(E77*F77,2)</f>
        <v>0</v>
      </c>
      <c r="H77" s="226">
        <v>12.26</v>
      </c>
      <c r="I77" s="225">
        <f>ROUND(E77*H77,2)</f>
        <v>6.04</v>
      </c>
      <c r="J77" s="226">
        <v>123.74</v>
      </c>
      <c r="K77" s="225">
        <f>ROUND(E77*J77,2)</f>
        <v>60.94</v>
      </c>
      <c r="L77" s="225">
        <v>15</v>
      </c>
      <c r="M77" s="225">
        <f>G77*(1+L77/100)</f>
        <v>0</v>
      </c>
      <c r="N77" s="225">
        <v>5.4000000000000001E-4</v>
      </c>
      <c r="O77" s="225">
        <f>ROUND(E77*N77,2)</f>
        <v>0</v>
      </c>
      <c r="P77" s="225">
        <v>0.18</v>
      </c>
      <c r="Q77" s="225">
        <f>ROUND(E77*P77,2)</f>
        <v>0.09</v>
      </c>
      <c r="R77" s="225"/>
      <c r="S77" s="225" t="s">
        <v>143</v>
      </c>
      <c r="T77" s="225" t="s">
        <v>144</v>
      </c>
      <c r="U77" s="225">
        <v>0.309</v>
      </c>
      <c r="V77" s="225">
        <f>ROUND(E77*U77,2)</f>
        <v>0.15</v>
      </c>
      <c r="W77" s="225"/>
      <c r="X77" s="225" t="s">
        <v>169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170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290</v>
      </c>
      <c r="D78" s="257"/>
      <c r="E78" s="258">
        <v>0.49249999999999999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172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40">
        <v>26</v>
      </c>
      <c r="B79" s="241" t="s">
        <v>291</v>
      </c>
      <c r="C79" s="248" t="s">
        <v>292</v>
      </c>
      <c r="D79" s="242" t="s">
        <v>286</v>
      </c>
      <c r="E79" s="243">
        <v>4</v>
      </c>
      <c r="F79" s="244"/>
      <c r="G79" s="245">
        <f>ROUND(E79*F79,2)</f>
        <v>0</v>
      </c>
      <c r="H79" s="226">
        <v>11.18</v>
      </c>
      <c r="I79" s="225">
        <f>ROUND(E79*H79,2)</f>
        <v>44.72</v>
      </c>
      <c r="J79" s="226">
        <v>101.82</v>
      </c>
      <c r="K79" s="225">
        <f>ROUND(E79*J79,2)</f>
        <v>407.28</v>
      </c>
      <c r="L79" s="225">
        <v>15</v>
      </c>
      <c r="M79" s="225">
        <f>G79*(1+L79/100)</f>
        <v>0</v>
      </c>
      <c r="N79" s="225">
        <v>4.8999999999999998E-4</v>
      </c>
      <c r="O79" s="225">
        <f>ROUND(E79*N79,2)</f>
        <v>0</v>
      </c>
      <c r="P79" s="225">
        <v>6.0000000000000001E-3</v>
      </c>
      <c r="Q79" s="225">
        <f>ROUND(E79*P79,2)</f>
        <v>0.02</v>
      </c>
      <c r="R79" s="225"/>
      <c r="S79" s="225" t="s">
        <v>143</v>
      </c>
      <c r="T79" s="225" t="s">
        <v>144</v>
      </c>
      <c r="U79" s="225">
        <v>0.27400000000000002</v>
      </c>
      <c r="V79" s="225">
        <f>ROUND(E79*U79,2)</f>
        <v>1.1000000000000001</v>
      </c>
      <c r="W79" s="225"/>
      <c r="X79" s="225" t="s">
        <v>169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170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0">
        <v>27</v>
      </c>
      <c r="B80" s="241" t="s">
        <v>293</v>
      </c>
      <c r="C80" s="248" t="s">
        <v>294</v>
      </c>
      <c r="D80" s="242" t="s">
        <v>286</v>
      </c>
      <c r="E80" s="243">
        <v>3</v>
      </c>
      <c r="F80" s="244"/>
      <c r="G80" s="245">
        <f>ROUND(E80*F80,2)</f>
        <v>0</v>
      </c>
      <c r="H80" s="226">
        <v>11.11</v>
      </c>
      <c r="I80" s="225">
        <f>ROUND(E80*H80,2)</f>
        <v>33.33</v>
      </c>
      <c r="J80" s="226">
        <v>153.88999999999999</v>
      </c>
      <c r="K80" s="225">
        <f>ROUND(E80*J80,2)</f>
        <v>461.67</v>
      </c>
      <c r="L80" s="225">
        <v>15</v>
      </c>
      <c r="M80" s="225">
        <f>G80*(1+L80/100)</f>
        <v>0</v>
      </c>
      <c r="N80" s="225">
        <v>4.8999999999999998E-4</v>
      </c>
      <c r="O80" s="225">
        <f>ROUND(E80*N80,2)</f>
        <v>0</v>
      </c>
      <c r="P80" s="225">
        <v>2.7E-2</v>
      </c>
      <c r="Q80" s="225">
        <f>ROUND(E80*P80,2)</f>
        <v>0.08</v>
      </c>
      <c r="R80" s="225"/>
      <c r="S80" s="225" t="s">
        <v>143</v>
      </c>
      <c r="T80" s="225" t="s">
        <v>144</v>
      </c>
      <c r="U80" s="225">
        <v>0.42199999999999999</v>
      </c>
      <c r="V80" s="225">
        <f>ROUND(E80*U80,2)</f>
        <v>1.27</v>
      </c>
      <c r="W80" s="225"/>
      <c r="X80" s="225" t="s">
        <v>169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170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40">
        <v>28</v>
      </c>
      <c r="B81" s="241" t="s">
        <v>295</v>
      </c>
      <c r="C81" s="248" t="s">
        <v>296</v>
      </c>
      <c r="D81" s="242" t="s">
        <v>286</v>
      </c>
      <c r="E81" s="243">
        <v>30</v>
      </c>
      <c r="F81" s="244"/>
      <c r="G81" s="245">
        <f>ROUND(E81*F81,2)</f>
        <v>0</v>
      </c>
      <c r="H81" s="226">
        <v>12.67</v>
      </c>
      <c r="I81" s="225">
        <f>ROUND(E81*H81,2)</f>
        <v>380.1</v>
      </c>
      <c r="J81" s="226">
        <v>102.83</v>
      </c>
      <c r="K81" s="225">
        <f>ROUND(E81*J81,2)</f>
        <v>3084.9</v>
      </c>
      <c r="L81" s="225">
        <v>15</v>
      </c>
      <c r="M81" s="225">
        <f>G81*(1+L81/100)</f>
        <v>0</v>
      </c>
      <c r="N81" s="225">
        <v>0</v>
      </c>
      <c r="O81" s="225">
        <f>ROUND(E81*N81,2)</f>
        <v>0</v>
      </c>
      <c r="P81" s="225">
        <v>2.16E-3</v>
      </c>
      <c r="Q81" s="225">
        <f>ROUND(E81*P81,2)</f>
        <v>0.06</v>
      </c>
      <c r="R81" s="225"/>
      <c r="S81" s="225" t="s">
        <v>143</v>
      </c>
      <c r="T81" s="225" t="s">
        <v>144</v>
      </c>
      <c r="U81" s="225">
        <v>0.26500000000000001</v>
      </c>
      <c r="V81" s="225">
        <f>ROUND(E81*U81,2)</f>
        <v>7.95</v>
      </c>
      <c r="W81" s="225"/>
      <c r="X81" s="225" t="s">
        <v>169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170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40">
        <v>29</v>
      </c>
      <c r="B82" s="241" t="s">
        <v>297</v>
      </c>
      <c r="C82" s="248" t="s">
        <v>298</v>
      </c>
      <c r="D82" s="242" t="s">
        <v>286</v>
      </c>
      <c r="E82" s="243">
        <v>6</v>
      </c>
      <c r="F82" s="244"/>
      <c r="G82" s="245">
        <f>ROUND(E82*F82,2)</f>
        <v>0</v>
      </c>
      <c r="H82" s="226">
        <v>11.38</v>
      </c>
      <c r="I82" s="225">
        <f>ROUND(E82*H82,2)</f>
        <v>68.28</v>
      </c>
      <c r="J82" s="226">
        <v>44.22</v>
      </c>
      <c r="K82" s="225">
        <f>ROUND(E82*J82,2)</f>
        <v>265.32</v>
      </c>
      <c r="L82" s="225">
        <v>15</v>
      </c>
      <c r="M82" s="225">
        <f>G82*(1+L82/100)</f>
        <v>0</v>
      </c>
      <c r="N82" s="225">
        <v>4.8999999999999998E-4</v>
      </c>
      <c r="O82" s="225">
        <f>ROUND(E82*N82,2)</f>
        <v>0</v>
      </c>
      <c r="P82" s="225">
        <v>1E-3</v>
      </c>
      <c r="Q82" s="225">
        <f>ROUND(E82*P82,2)</f>
        <v>0.01</v>
      </c>
      <c r="R82" s="225"/>
      <c r="S82" s="225" t="s">
        <v>143</v>
      </c>
      <c r="T82" s="225" t="s">
        <v>144</v>
      </c>
      <c r="U82" s="225">
        <v>0.111</v>
      </c>
      <c r="V82" s="225">
        <f>ROUND(E82*U82,2)</f>
        <v>0.67</v>
      </c>
      <c r="W82" s="225"/>
      <c r="X82" s="225" t="s">
        <v>169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170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34">
        <v>30</v>
      </c>
      <c r="B83" s="235" t="s">
        <v>299</v>
      </c>
      <c r="C83" s="249" t="s">
        <v>300</v>
      </c>
      <c r="D83" s="236" t="s">
        <v>175</v>
      </c>
      <c r="E83" s="237">
        <v>41.5</v>
      </c>
      <c r="F83" s="238"/>
      <c r="G83" s="239">
        <f>ROUND(E83*F83,2)</f>
        <v>0</v>
      </c>
      <c r="H83" s="226">
        <v>0</v>
      </c>
      <c r="I83" s="225">
        <f>ROUND(E83*H83,2)</f>
        <v>0</v>
      </c>
      <c r="J83" s="226">
        <v>10.5</v>
      </c>
      <c r="K83" s="225">
        <f>ROUND(E83*J83,2)</f>
        <v>435.75</v>
      </c>
      <c r="L83" s="225">
        <v>15</v>
      </c>
      <c r="M83" s="225">
        <f>G83*(1+L83/100)</f>
        <v>0</v>
      </c>
      <c r="N83" s="225">
        <v>0</v>
      </c>
      <c r="O83" s="225">
        <f>ROUND(E83*N83,2)</f>
        <v>0</v>
      </c>
      <c r="P83" s="225">
        <v>4.0000000000000001E-3</v>
      </c>
      <c r="Q83" s="225">
        <f>ROUND(E83*P83,2)</f>
        <v>0.17</v>
      </c>
      <c r="R83" s="225"/>
      <c r="S83" s="225" t="s">
        <v>143</v>
      </c>
      <c r="T83" s="225" t="s">
        <v>144</v>
      </c>
      <c r="U83" s="225">
        <v>0.03</v>
      </c>
      <c r="V83" s="225">
        <f>ROUND(E83*U83,2)</f>
        <v>1.25</v>
      </c>
      <c r="W83" s="225"/>
      <c r="X83" s="225" t="s">
        <v>169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170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744</v>
      </c>
      <c r="D84" s="257"/>
      <c r="E84" s="258">
        <v>14.1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172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745</v>
      </c>
      <c r="D85" s="257"/>
      <c r="E85" s="258">
        <v>4.8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172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746</v>
      </c>
      <c r="D86" s="257"/>
      <c r="E86" s="258">
        <v>15.3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172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747</v>
      </c>
      <c r="D87" s="257"/>
      <c r="E87" s="258">
        <v>7.3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172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31</v>
      </c>
      <c r="B88" s="235" t="s">
        <v>762</v>
      </c>
      <c r="C88" s="249" t="s">
        <v>763</v>
      </c>
      <c r="D88" s="236" t="s">
        <v>175</v>
      </c>
      <c r="E88" s="237">
        <v>95.762</v>
      </c>
      <c r="F88" s="238"/>
      <c r="G88" s="239">
        <f>ROUND(E88*F88,2)</f>
        <v>0</v>
      </c>
      <c r="H88" s="226">
        <v>0</v>
      </c>
      <c r="I88" s="225">
        <f>ROUND(E88*H88,2)</f>
        <v>0</v>
      </c>
      <c r="J88" s="226">
        <v>10.5</v>
      </c>
      <c r="K88" s="225">
        <f>ROUND(E88*J88,2)</f>
        <v>1005.5</v>
      </c>
      <c r="L88" s="225">
        <v>15</v>
      </c>
      <c r="M88" s="225">
        <f>G88*(1+L88/100)</f>
        <v>0</v>
      </c>
      <c r="N88" s="225">
        <v>0</v>
      </c>
      <c r="O88" s="225">
        <f>ROUND(E88*N88,2)</f>
        <v>0</v>
      </c>
      <c r="P88" s="225">
        <v>4.0000000000000001E-3</v>
      </c>
      <c r="Q88" s="225">
        <f>ROUND(E88*P88,2)</f>
        <v>0.38</v>
      </c>
      <c r="R88" s="225"/>
      <c r="S88" s="225" t="s">
        <v>143</v>
      </c>
      <c r="T88" s="225" t="s">
        <v>143</v>
      </c>
      <c r="U88" s="225">
        <v>0.03</v>
      </c>
      <c r="V88" s="225">
        <f>ROUND(E88*U88,2)</f>
        <v>2.87</v>
      </c>
      <c r="W88" s="225"/>
      <c r="X88" s="225" t="s">
        <v>169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170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752</v>
      </c>
      <c r="D89" s="257"/>
      <c r="E89" s="258">
        <v>32.25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172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753</v>
      </c>
      <c r="D90" s="257"/>
      <c r="E90" s="258">
        <v>-6.3040000000000003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172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215</v>
      </c>
      <c r="D91" s="257"/>
      <c r="E91" s="258">
        <v>-1.1819999999999999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172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754</v>
      </c>
      <c r="D92" s="257"/>
      <c r="E92" s="258">
        <v>31.75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172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218</v>
      </c>
      <c r="D93" s="257"/>
      <c r="E93" s="258">
        <v>-1.5760000000000001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172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755</v>
      </c>
      <c r="D94" s="257"/>
      <c r="E94" s="258">
        <v>3.4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172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756</v>
      </c>
      <c r="D95" s="257"/>
      <c r="E95" s="258">
        <v>25.5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172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61" t="s">
        <v>218</v>
      </c>
      <c r="D96" s="257"/>
      <c r="E96" s="258">
        <v>-1.5760000000000001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172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757</v>
      </c>
      <c r="D97" s="257"/>
      <c r="E97" s="258">
        <v>13.5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172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0.399999999999999" outlineLevel="1" x14ac:dyDescent="0.25">
      <c r="A98" s="240">
        <v>32</v>
      </c>
      <c r="B98" s="241" t="s">
        <v>312</v>
      </c>
      <c r="C98" s="248" t="s">
        <v>313</v>
      </c>
      <c r="D98" s="242" t="s">
        <v>262</v>
      </c>
      <c r="E98" s="243">
        <v>4</v>
      </c>
      <c r="F98" s="244"/>
      <c r="G98" s="245">
        <f>ROUND(E98*F98,2)</f>
        <v>0</v>
      </c>
      <c r="H98" s="226">
        <v>3.93</v>
      </c>
      <c r="I98" s="225">
        <f>ROUND(E98*H98,2)</f>
        <v>15.72</v>
      </c>
      <c r="J98" s="226">
        <v>194.07</v>
      </c>
      <c r="K98" s="225">
        <f>ROUND(E98*J98,2)</f>
        <v>776.28</v>
      </c>
      <c r="L98" s="225">
        <v>15</v>
      </c>
      <c r="M98" s="225">
        <f>G98*(1+L98/100)</f>
        <v>0</v>
      </c>
      <c r="N98" s="225">
        <v>3.6700000000000001E-3</v>
      </c>
      <c r="O98" s="225">
        <f>ROUND(E98*N98,2)</f>
        <v>0.01</v>
      </c>
      <c r="P98" s="225">
        <v>0</v>
      </c>
      <c r="Q98" s="225">
        <f>ROUND(E98*P98,2)</f>
        <v>0</v>
      </c>
      <c r="R98" s="225"/>
      <c r="S98" s="225" t="s">
        <v>143</v>
      </c>
      <c r="T98" s="225" t="s">
        <v>144</v>
      </c>
      <c r="U98" s="225">
        <v>0.433</v>
      </c>
      <c r="V98" s="225">
        <f>ROUND(E98*U98,2)</f>
        <v>1.73</v>
      </c>
      <c r="W98" s="225"/>
      <c r="X98" s="225" t="s">
        <v>169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170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ht="20.399999999999999" outlineLevel="1" x14ac:dyDescent="0.25">
      <c r="A99" s="234">
        <v>33</v>
      </c>
      <c r="B99" s="235" t="s">
        <v>314</v>
      </c>
      <c r="C99" s="249" t="s">
        <v>315</v>
      </c>
      <c r="D99" s="236" t="s">
        <v>175</v>
      </c>
      <c r="E99" s="237">
        <v>20.53</v>
      </c>
      <c r="F99" s="238"/>
      <c r="G99" s="239">
        <f>ROUND(E99*F99,2)</f>
        <v>0</v>
      </c>
      <c r="H99" s="226">
        <v>0</v>
      </c>
      <c r="I99" s="225">
        <f>ROUND(E99*H99,2)</f>
        <v>0</v>
      </c>
      <c r="J99" s="226">
        <v>235.5</v>
      </c>
      <c r="K99" s="225">
        <f>ROUND(E99*J99,2)</f>
        <v>4834.82</v>
      </c>
      <c r="L99" s="225">
        <v>15</v>
      </c>
      <c r="M99" s="225">
        <f>G99*(1+L99/100)</f>
        <v>0</v>
      </c>
      <c r="N99" s="225">
        <v>0</v>
      </c>
      <c r="O99" s="225">
        <f>ROUND(E99*N99,2)</f>
        <v>0</v>
      </c>
      <c r="P99" s="225">
        <v>6.0999999999999999E-2</v>
      </c>
      <c r="Q99" s="225">
        <f>ROUND(E99*P99,2)</f>
        <v>1.25</v>
      </c>
      <c r="R99" s="225"/>
      <c r="S99" s="225" t="s">
        <v>143</v>
      </c>
      <c r="T99" s="225" t="s">
        <v>144</v>
      </c>
      <c r="U99" s="225">
        <v>0</v>
      </c>
      <c r="V99" s="225">
        <f>ROUND(E99*U99,2)</f>
        <v>0</v>
      </c>
      <c r="W99" s="225"/>
      <c r="X99" s="225" t="s">
        <v>232</v>
      </c>
      <c r="Y99" s="206"/>
      <c r="Z99" s="206"/>
      <c r="AA99" s="206"/>
      <c r="AB99" s="206"/>
      <c r="AC99" s="206"/>
      <c r="AD99" s="206"/>
      <c r="AE99" s="206"/>
      <c r="AF99" s="206"/>
      <c r="AG99" s="206" t="s">
        <v>233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748</v>
      </c>
      <c r="D100" s="257"/>
      <c r="E100" s="258">
        <v>1.5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172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203</v>
      </c>
      <c r="D101" s="257"/>
      <c r="E101" s="258">
        <v>2.8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172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749</v>
      </c>
      <c r="D102" s="257"/>
      <c r="E102" s="258">
        <v>16.399999999999999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172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205</v>
      </c>
      <c r="D103" s="257"/>
      <c r="E103" s="258">
        <v>-1.6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172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764</v>
      </c>
      <c r="D104" s="257"/>
      <c r="E104" s="258">
        <v>1.43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172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x14ac:dyDescent="0.25">
      <c r="A105" s="228" t="s">
        <v>138</v>
      </c>
      <c r="B105" s="229" t="s">
        <v>70</v>
      </c>
      <c r="C105" s="247" t="s">
        <v>71</v>
      </c>
      <c r="D105" s="230"/>
      <c r="E105" s="231"/>
      <c r="F105" s="232"/>
      <c r="G105" s="233">
        <f>SUMIF(AG106:AG106,"&lt;&gt;NOR",G106:G106)</f>
        <v>0</v>
      </c>
      <c r="H105" s="227"/>
      <c r="I105" s="227">
        <f>SUM(I106:I106)</f>
        <v>0</v>
      </c>
      <c r="J105" s="227"/>
      <c r="K105" s="227">
        <f>SUM(K106:K106)</f>
        <v>846.36</v>
      </c>
      <c r="L105" s="227"/>
      <c r="M105" s="227">
        <f>SUM(M106:M106)</f>
        <v>0</v>
      </c>
      <c r="N105" s="227"/>
      <c r="O105" s="227">
        <f>SUM(O106:O106)</f>
        <v>0</v>
      </c>
      <c r="P105" s="227"/>
      <c r="Q105" s="227">
        <f>SUM(Q106:Q106)</f>
        <v>0</v>
      </c>
      <c r="R105" s="227"/>
      <c r="S105" s="227"/>
      <c r="T105" s="227"/>
      <c r="U105" s="227"/>
      <c r="V105" s="227">
        <f>SUM(V106:V106)</f>
        <v>2.0299999999999998</v>
      </c>
      <c r="W105" s="227"/>
      <c r="X105" s="227"/>
      <c r="AG105" t="s">
        <v>139</v>
      </c>
    </row>
    <row r="106" spans="1:60" outlineLevel="1" x14ac:dyDescent="0.25">
      <c r="A106" s="240">
        <v>34</v>
      </c>
      <c r="B106" s="241" t="s">
        <v>316</v>
      </c>
      <c r="C106" s="248" t="s">
        <v>317</v>
      </c>
      <c r="D106" s="242" t="s">
        <v>168</v>
      </c>
      <c r="E106" s="243">
        <v>2.16737</v>
      </c>
      <c r="F106" s="244"/>
      <c r="G106" s="245">
        <f>ROUND(E106*F106,2)</f>
        <v>0</v>
      </c>
      <c r="H106" s="226">
        <v>0</v>
      </c>
      <c r="I106" s="225">
        <f>ROUND(E106*H106,2)</f>
        <v>0</v>
      </c>
      <c r="J106" s="226">
        <v>390.5</v>
      </c>
      <c r="K106" s="225">
        <f>ROUND(E106*J106,2)</f>
        <v>846.36</v>
      </c>
      <c r="L106" s="225">
        <v>15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0</v>
      </c>
      <c r="Q106" s="225">
        <f>ROUND(E106*P106,2)</f>
        <v>0</v>
      </c>
      <c r="R106" s="225"/>
      <c r="S106" s="225" t="s">
        <v>143</v>
      </c>
      <c r="T106" s="225" t="s">
        <v>144</v>
      </c>
      <c r="U106" s="225">
        <v>0.9385</v>
      </c>
      <c r="V106" s="225">
        <f>ROUND(E106*U106,2)</f>
        <v>2.0299999999999998</v>
      </c>
      <c r="W106" s="225"/>
      <c r="X106" s="225" t="s">
        <v>318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319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x14ac:dyDescent="0.25">
      <c r="A107" s="228" t="s">
        <v>138</v>
      </c>
      <c r="B107" s="229" t="s">
        <v>72</v>
      </c>
      <c r="C107" s="247" t="s">
        <v>73</v>
      </c>
      <c r="D107" s="230"/>
      <c r="E107" s="231"/>
      <c r="F107" s="232"/>
      <c r="G107" s="233">
        <f>SUMIF(AG108:AG115,"&lt;&gt;NOR",G108:G115)</f>
        <v>0</v>
      </c>
      <c r="H107" s="227"/>
      <c r="I107" s="227">
        <f>SUM(I108:I115)</f>
        <v>4484.57</v>
      </c>
      <c r="J107" s="227"/>
      <c r="K107" s="227">
        <f>SUM(K108:K115)</f>
        <v>3259.44</v>
      </c>
      <c r="L107" s="227"/>
      <c r="M107" s="227">
        <f>SUM(M108:M115)</f>
        <v>0</v>
      </c>
      <c r="N107" s="227"/>
      <c r="O107" s="227">
        <f>SUM(O108:O115)</f>
        <v>0.04</v>
      </c>
      <c r="P107" s="227"/>
      <c r="Q107" s="227">
        <f>SUM(Q108:Q115)</f>
        <v>0</v>
      </c>
      <c r="R107" s="227"/>
      <c r="S107" s="227"/>
      <c r="T107" s="227"/>
      <c r="U107" s="227"/>
      <c r="V107" s="227">
        <f>SUM(V108:V115)</f>
        <v>5.59</v>
      </c>
      <c r="W107" s="227"/>
      <c r="X107" s="227"/>
      <c r="AG107" t="s">
        <v>139</v>
      </c>
    </row>
    <row r="108" spans="1:60" outlineLevel="1" x14ac:dyDescent="0.25">
      <c r="A108" s="234">
        <v>35</v>
      </c>
      <c r="B108" s="235" t="s">
        <v>320</v>
      </c>
      <c r="C108" s="249" t="s">
        <v>321</v>
      </c>
      <c r="D108" s="236" t="s">
        <v>175</v>
      </c>
      <c r="E108" s="237">
        <v>10.58</v>
      </c>
      <c r="F108" s="238"/>
      <c r="G108" s="239">
        <f>ROUND(E108*F108,2)</f>
        <v>0</v>
      </c>
      <c r="H108" s="226">
        <v>309.82</v>
      </c>
      <c r="I108" s="225">
        <f>ROUND(E108*H108,2)</f>
        <v>3277.9</v>
      </c>
      <c r="J108" s="226">
        <v>203.18</v>
      </c>
      <c r="K108" s="225">
        <f>ROUND(E108*J108,2)</f>
        <v>2149.64</v>
      </c>
      <c r="L108" s="225">
        <v>15</v>
      </c>
      <c r="M108" s="225">
        <f>G108*(1+L108/100)</f>
        <v>0</v>
      </c>
      <c r="N108" s="225">
        <v>3.6800000000000001E-3</v>
      </c>
      <c r="O108" s="225">
        <f>ROUND(E108*N108,2)</f>
        <v>0.04</v>
      </c>
      <c r="P108" s="225">
        <v>0</v>
      </c>
      <c r="Q108" s="225">
        <f>ROUND(E108*P108,2)</f>
        <v>0</v>
      </c>
      <c r="R108" s="225"/>
      <c r="S108" s="225" t="s">
        <v>143</v>
      </c>
      <c r="T108" s="225" t="s">
        <v>144</v>
      </c>
      <c r="U108" s="225">
        <v>0.38500000000000001</v>
      </c>
      <c r="V108" s="225">
        <f>ROUND(E108*U108,2)</f>
        <v>4.07</v>
      </c>
      <c r="W108" s="225"/>
      <c r="X108" s="225" t="s">
        <v>169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170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765</v>
      </c>
      <c r="D109" s="257"/>
      <c r="E109" s="258">
        <v>4.8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172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766</v>
      </c>
      <c r="D110" s="257"/>
      <c r="E110" s="258">
        <v>0.98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172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767</v>
      </c>
      <c r="D111" s="257"/>
      <c r="E111" s="258">
        <v>4.8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172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4">
        <v>36</v>
      </c>
      <c r="B112" s="235" t="s">
        <v>325</v>
      </c>
      <c r="C112" s="249" t="s">
        <v>326</v>
      </c>
      <c r="D112" s="236" t="s">
        <v>286</v>
      </c>
      <c r="E112" s="237">
        <v>13.8</v>
      </c>
      <c r="F112" s="238"/>
      <c r="G112" s="239">
        <f>ROUND(E112*F112,2)</f>
        <v>0</v>
      </c>
      <c r="H112" s="226">
        <v>87.44</v>
      </c>
      <c r="I112" s="225">
        <f>ROUND(E112*H112,2)</f>
        <v>1206.67</v>
      </c>
      <c r="J112" s="226">
        <v>58.06</v>
      </c>
      <c r="K112" s="225">
        <f>ROUND(E112*J112,2)</f>
        <v>801.23</v>
      </c>
      <c r="L112" s="225">
        <v>15</v>
      </c>
      <c r="M112" s="225">
        <f>G112*(1+L112/100)</f>
        <v>0</v>
      </c>
      <c r="N112" s="225">
        <v>3.2000000000000003E-4</v>
      </c>
      <c r="O112" s="225">
        <f>ROUND(E112*N112,2)</f>
        <v>0</v>
      </c>
      <c r="P112" s="225">
        <v>0</v>
      </c>
      <c r="Q112" s="225">
        <f>ROUND(E112*P112,2)</f>
        <v>0</v>
      </c>
      <c r="R112" s="225"/>
      <c r="S112" s="225" t="s">
        <v>143</v>
      </c>
      <c r="T112" s="225" t="s">
        <v>144</v>
      </c>
      <c r="U112" s="225">
        <v>0.11</v>
      </c>
      <c r="V112" s="225">
        <f>ROUND(E112*U112,2)</f>
        <v>1.52</v>
      </c>
      <c r="W112" s="225"/>
      <c r="X112" s="225" t="s">
        <v>169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170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768</v>
      </c>
      <c r="D113" s="257"/>
      <c r="E113" s="258">
        <v>9.8000000000000007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172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328</v>
      </c>
      <c r="D114" s="257"/>
      <c r="E114" s="258">
        <v>4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172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0">
        <v>37</v>
      </c>
      <c r="B115" s="241" t="s">
        <v>329</v>
      </c>
      <c r="C115" s="248" t="s">
        <v>330</v>
      </c>
      <c r="D115" s="242" t="s">
        <v>0</v>
      </c>
      <c r="E115" s="243">
        <v>74.354399999999998</v>
      </c>
      <c r="F115" s="244"/>
      <c r="G115" s="245">
        <f>ROUND(E115*F115,2)</f>
        <v>0</v>
      </c>
      <c r="H115" s="226">
        <v>0</v>
      </c>
      <c r="I115" s="225">
        <f>ROUND(E115*H115,2)</f>
        <v>0</v>
      </c>
      <c r="J115" s="226">
        <v>4.1500000000000004</v>
      </c>
      <c r="K115" s="225">
        <f>ROUND(E115*J115,2)</f>
        <v>308.57</v>
      </c>
      <c r="L115" s="225">
        <v>15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0</v>
      </c>
      <c r="Q115" s="225">
        <f>ROUND(E115*P115,2)</f>
        <v>0</v>
      </c>
      <c r="R115" s="225"/>
      <c r="S115" s="225" t="s">
        <v>143</v>
      </c>
      <c r="T115" s="225" t="s">
        <v>144</v>
      </c>
      <c r="U115" s="225">
        <v>0</v>
      </c>
      <c r="V115" s="225">
        <f>ROUND(E115*U115,2)</f>
        <v>0</v>
      </c>
      <c r="W115" s="225"/>
      <c r="X115" s="225" t="s">
        <v>318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319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x14ac:dyDescent="0.25">
      <c r="A116" s="228" t="s">
        <v>138</v>
      </c>
      <c r="B116" s="229" t="s">
        <v>74</v>
      </c>
      <c r="C116" s="247" t="s">
        <v>75</v>
      </c>
      <c r="D116" s="230"/>
      <c r="E116" s="231"/>
      <c r="F116" s="232"/>
      <c r="G116" s="233">
        <f>SUMIF(AG117:AG117,"&lt;&gt;NOR",G117:G117)</f>
        <v>0</v>
      </c>
      <c r="H116" s="227"/>
      <c r="I116" s="227">
        <f>SUM(I117:I117)</f>
        <v>0</v>
      </c>
      <c r="J116" s="227"/>
      <c r="K116" s="227">
        <f>SUM(K117:K117)</f>
        <v>1000</v>
      </c>
      <c r="L116" s="227"/>
      <c r="M116" s="227">
        <f>SUM(M117:M117)</f>
        <v>0</v>
      </c>
      <c r="N116" s="227"/>
      <c r="O116" s="227">
        <f>SUM(O117:O117)</f>
        <v>0</v>
      </c>
      <c r="P116" s="227"/>
      <c r="Q116" s="227">
        <f>SUM(Q117:Q117)</f>
        <v>0</v>
      </c>
      <c r="R116" s="227"/>
      <c r="S116" s="227"/>
      <c r="T116" s="227"/>
      <c r="U116" s="227"/>
      <c r="V116" s="227">
        <f>SUM(V117:V117)</f>
        <v>0.16</v>
      </c>
      <c r="W116" s="227"/>
      <c r="X116" s="227"/>
      <c r="AG116" t="s">
        <v>139</v>
      </c>
    </row>
    <row r="117" spans="1:60" outlineLevel="1" x14ac:dyDescent="0.25">
      <c r="A117" s="240">
        <v>38</v>
      </c>
      <c r="B117" s="241" t="s">
        <v>331</v>
      </c>
      <c r="C117" s="248" t="s">
        <v>332</v>
      </c>
      <c r="D117" s="242" t="s">
        <v>333</v>
      </c>
      <c r="E117" s="243">
        <v>1</v>
      </c>
      <c r="F117" s="244"/>
      <c r="G117" s="245">
        <f>ROUND(E117*F117,2)</f>
        <v>0</v>
      </c>
      <c r="H117" s="226">
        <v>0</v>
      </c>
      <c r="I117" s="225">
        <f>ROUND(E117*H117,2)</f>
        <v>0</v>
      </c>
      <c r="J117" s="226">
        <v>1000</v>
      </c>
      <c r="K117" s="225">
        <f>ROUND(E117*J117,2)</f>
        <v>1000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0</v>
      </c>
      <c r="Q117" s="225">
        <f>ROUND(E117*P117,2)</f>
        <v>0</v>
      </c>
      <c r="R117" s="225"/>
      <c r="S117" s="225" t="s">
        <v>155</v>
      </c>
      <c r="T117" s="225" t="s">
        <v>144</v>
      </c>
      <c r="U117" s="225">
        <v>0.157</v>
      </c>
      <c r="V117" s="225">
        <f>ROUND(E117*U117,2)</f>
        <v>0.16</v>
      </c>
      <c r="W117" s="225"/>
      <c r="X117" s="225" t="s">
        <v>169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170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5">
      <c r="A118" s="228" t="s">
        <v>138</v>
      </c>
      <c r="B118" s="229" t="s">
        <v>76</v>
      </c>
      <c r="C118" s="247" t="s">
        <v>77</v>
      </c>
      <c r="D118" s="230"/>
      <c r="E118" s="231"/>
      <c r="F118" s="232"/>
      <c r="G118" s="233">
        <f>SUMIF(AG119:AG126,"&lt;&gt;NOR",G119:G126)</f>
        <v>0</v>
      </c>
      <c r="H118" s="227"/>
      <c r="I118" s="227">
        <f>SUM(I119:I126)</f>
        <v>1382.8799999999999</v>
      </c>
      <c r="J118" s="227"/>
      <c r="K118" s="227">
        <f>SUM(K119:K126)</f>
        <v>4394.0499999999993</v>
      </c>
      <c r="L118" s="227"/>
      <c r="M118" s="227">
        <f>SUM(M119:M126)</f>
        <v>0</v>
      </c>
      <c r="N118" s="227"/>
      <c r="O118" s="227">
        <f>SUM(O119:O126)</f>
        <v>0</v>
      </c>
      <c r="P118" s="227"/>
      <c r="Q118" s="227">
        <f>SUM(Q119:Q126)</f>
        <v>0</v>
      </c>
      <c r="R118" s="227"/>
      <c r="S118" s="227"/>
      <c r="T118" s="227"/>
      <c r="U118" s="227"/>
      <c r="V118" s="227">
        <f>SUM(V119:V126)</f>
        <v>6.45</v>
      </c>
      <c r="W118" s="227"/>
      <c r="X118" s="227"/>
      <c r="AG118" t="s">
        <v>139</v>
      </c>
    </row>
    <row r="119" spans="1:60" outlineLevel="1" x14ac:dyDescent="0.25">
      <c r="A119" s="240">
        <v>39</v>
      </c>
      <c r="B119" s="241" t="s">
        <v>334</v>
      </c>
      <c r="C119" s="248" t="s">
        <v>335</v>
      </c>
      <c r="D119" s="242" t="s">
        <v>286</v>
      </c>
      <c r="E119" s="243">
        <v>8</v>
      </c>
      <c r="F119" s="244"/>
      <c r="G119" s="245">
        <f>ROUND(E119*F119,2)</f>
        <v>0</v>
      </c>
      <c r="H119" s="226">
        <v>172.22</v>
      </c>
      <c r="I119" s="225">
        <f>ROUND(E119*H119,2)</f>
        <v>1377.76</v>
      </c>
      <c r="J119" s="226">
        <v>278.77999999999997</v>
      </c>
      <c r="K119" s="225">
        <f>ROUND(E119*J119,2)</f>
        <v>2230.2399999999998</v>
      </c>
      <c r="L119" s="225">
        <v>15</v>
      </c>
      <c r="M119" s="225">
        <f>G119*(1+L119/100)</f>
        <v>0</v>
      </c>
      <c r="N119" s="225">
        <v>5.1999999999999995E-4</v>
      </c>
      <c r="O119" s="225">
        <f>ROUND(E119*N119,2)</f>
        <v>0</v>
      </c>
      <c r="P119" s="225">
        <v>0</v>
      </c>
      <c r="Q119" s="225">
        <f>ROUND(E119*P119,2)</f>
        <v>0</v>
      </c>
      <c r="R119" s="225"/>
      <c r="S119" s="225" t="s">
        <v>143</v>
      </c>
      <c r="T119" s="225" t="s">
        <v>144</v>
      </c>
      <c r="U119" s="225">
        <v>0.52900000000000003</v>
      </c>
      <c r="V119" s="225">
        <f>ROUND(E119*U119,2)</f>
        <v>4.2300000000000004</v>
      </c>
      <c r="W119" s="225"/>
      <c r="X119" s="225" t="s">
        <v>169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170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40</v>
      </c>
      <c r="B120" s="241" t="s">
        <v>336</v>
      </c>
      <c r="C120" s="248" t="s">
        <v>337</v>
      </c>
      <c r="D120" s="242" t="s">
        <v>262</v>
      </c>
      <c r="E120" s="243">
        <v>1</v>
      </c>
      <c r="F120" s="244"/>
      <c r="G120" s="245">
        <f>ROUND(E120*F120,2)</f>
        <v>0</v>
      </c>
      <c r="H120" s="226">
        <v>0</v>
      </c>
      <c r="I120" s="225">
        <f>ROUND(E120*H120,2)</f>
        <v>0</v>
      </c>
      <c r="J120" s="226">
        <v>79.2</v>
      </c>
      <c r="K120" s="225">
        <f>ROUND(E120*J120,2)</f>
        <v>79.2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0</v>
      </c>
      <c r="Q120" s="225">
        <f>ROUND(E120*P120,2)</f>
        <v>0</v>
      </c>
      <c r="R120" s="225"/>
      <c r="S120" s="225" t="s">
        <v>143</v>
      </c>
      <c r="T120" s="225" t="s">
        <v>143</v>
      </c>
      <c r="U120" s="225">
        <v>0.157</v>
      </c>
      <c r="V120" s="225">
        <f>ROUND(E120*U120,2)</f>
        <v>0.16</v>
      </c>
      <c r="W120" s="225"/>
      <c r="X120" s="225" t="s">
        <v>169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170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0">
        <v>41</v>
      </c>
      <c r="B121" s="241" t="s">
        <v>338</v>
      </c>
      <c r="C121" s="248" t="s">
        <v>339</v>
      </c>
      <c r="D121" s="242" t="s">
        <v>262</v>
      </c>
      <c r="E121" s="243">
        <v>3</v>
      </c>
      <c r="F121" s="244"/>
      <c r="G121" s="245">
        <f>ROUND(E121*F121,2)</f>
        <v>0</v>
      </c>
      <c r="H121" s="226">
        <v>0</v>
      </c>
      <c r="I121" s="225">
        <f>ROUND(E121*H121,2)</f>
        <v>0</v>
      </c>
      <c r="J121" s="226">
        <v>87.7</v>
      </c>
      <c r="K121" s="225">
        <f>ROUND(E121*J121,2)</f>
        <v>263.10000000000002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143</v>
      </c>
      <c r="T121" s="225" t="s">
        <v>144</v>
      </c>
      <c r="U121" s="225">
        <v>0.17399999999999999</v>
      </c>
      <c r="V121" s="225">
        <f>ROUND(E121*U121,2)</f>
        <v>0.52</v>
      </c>
      <c r="W121" s="225"/>
      <c r="X121" s="225" t="s">
        <v>169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170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0">
        <v>42</v>
      </c>
      <c r="B122" s="241" t="s">
        <v>340</v>
      </c>
      <c r="C122" s="248" t="s">
        <v>341</v>
      </c>
      <c r="D122" s="242" t="s">
        <v>262</v>
      </c>
      <c r="E122" s="243">
        <v>1</v>
      </c>
      <c r="F122" s="244"/>
      <c r="G122" s="245">
        <f>ROUND(E122*F122,2)</f>
        <v>0</v>
      </c>
      <c r="H122" s="226">
        <v>0</v>
      </c>
      <c r="I122" s="225">
        <f>ROUND(E122*H122,2)</f>
        <v>0</v>
      </c>
      <c r="J122" s="226">
        <v>130.5</v>
      </c>
      <c r="K122" s="225">
        <f>ROUND(E122*J122,2)</f>
        <v>130.5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143</v>
      </c>
      <c r="T122" s="225" t="s">
        <v>143</v>
      </c>
      <c r="U122" s="225">
        <v>0.25900000000000001</v>
      </c>
      <c r="V122" s="225">
        <f>ROUND(E122*U122,2)</f>
        <v>0.26</v>
      </c>
      <c r="W122" s="225"/>
      <c r="X122" s="225" t="s">
        <v>169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170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0">
        <v>43</v>
      </c>
      <c r="B123" s="241" t="s">
        <v>342</v>
      </c>
      <c r="C123" s="248" t="s">
        <v>343</v>
      </c>
      <c r="D123" s="242" t="s">
        <v>286</v>
      </c>
      <c r="E123" s="243">
        <v>8</v>
      </c>
      <c r="F123" s="244"/>
      <c r="G123" s="245">
        <f>ROUND(E123*F123,2)</f>
        <v>0</v>
      </c>
      <c r="H123" s="226">
        <v>0.64</v>
      </c>
      <c r="I123" s="225">
        <f>ROUND(E123*H123,2)</f>
        <v>5.12</v>
      </c>
      <c r="J123" s="226">
        <v>24.26</v>
      </c>
      <c r="K123" s="225">
        <f>ROUND(E123*J123,2)</f>
        <v>194.08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0</v>
      </c>
      <c r="Q123" s="225">
        <f>ROUND(E123*P123,2)</f>
        <v>0</v>
      </c>
      <c r="R123" s="225"/>
      <c r="S123" s="225" t="s">
        <v>143</v>
      </c>
      <c r="T123" s="225" t="s">
        <v>144</v>
      </c>
      <c r="U123" s="225">
        <v>4.8000000000000001E-2</v>
      </c>
      <c r="V123" s="225">
        <f>ROUND(E123*U123,2)</f>
        <v>0.38</v>
      </c>
      <c r="W123" s="225"/>
      <c r="X123" s="225" t="s">
        <v>169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170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44</v>
      </c>
      <c r="B124" s="241" t="s">
        <v>344</v>
      </c>
      <c r="C124" s="248" t="s">
        <v>345</v>
      </c>
      <c r="D124" s="242" t="s">
        <v>262</v>
      </c>
      <c r="E124" s="243">
        <v>2</v>
      </c>
      <c r="F124" s="244"/>
      <c r="G124" s="245">
        <f>ROUND(E124*F124,2)</f>
        <v>0</v>
      </c>
      <c r="H124" s="226">
        <v>0</v>
      </c>
      <c r="I124" s="225">
        <f>ROUND(E124*H124,2)</f>
        <v>0</v>
      </c>
      <c r="J124" s="226">
        <v>246</v>
      </c>
      <c r="K124" s="225">
        <f>ROUND(E124*J124,2)</f>
        <v>492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143</v>
      </c>
      <c r="T124" s="225" t="s">
        <v>144</v>
      </c>
      <c r="U124" s="225">
        <v>0.45</v>
      </c>
      <c r="V124" s="225">
        <f>ROUND(E124*U124,2)</f>
        <v>0.9</v>
      </c>
      <c r="W124" s="225"/>
      <c r="X124" s="225" t="s">
        <v>169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170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0">
        <v>45</v>
      </c>
      <c r="B125" s="241" t="s">
        <v>346</v>
      </c>
      <c r="C125" s="248" t="s">
        <v>347</v>
      </c>
      <c r="D125" s="242" t="s">
        <v>181</v>
      </c>
      <c r="E125" s="243">
        <v>2</v>
      </c>
      <c r="F125" s="244"/>
      <c r="G125" s="245">
        <f>ROUND(E125*F125,2)</f>
        <v>0</v>
      </c>
      <c r="H125" s="226">
        <v>0</v>
      </c>
      <c r="I125" s="225">
        <f>ROUND(E125*H125,2)</f>
        <v>0</v>
      </c>
      <c r="J125" s="226">
        <v>450</v>
      </c>
      <c r="K125" s="225">
        <f>ROUND(E125*J125,2)</f>
        <v>900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155</v>
      </c>
      <c r="T125" s="225" t="s">
        <v>144</v>
      </c>
      <c r="U125" s="225">
        <v>0</v>
      </c>
      <c r="V125" s="225">
        <f>ROUND(E125*U125,2)</f>
        <v>0</v>
      </c>
      <c r="W125" s="225"/>
      <c r="X125" s="225" t="s">
        <v>169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170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40">
        <v>46</v>
      </c>
      <c r="B126" s="241" t="s">
        <v>348</v>
      </c>
      <c r="C126" s="248" t="s">
        <v>349</v>
      </c>
      <c r="D126" s="242" t="s">
        <v>0</v>
      </c>
      <c r="E126" s="243">
        <v>56.72</v>
      </c>
      <c r="F126" s="244"/>
      <c r="G126" s="245">
        <f>ROUND(E126*F126,2)</f>
        <v>0</v>
      </c>
      <c r="H126" s="226">
        <v>0</v>
      </c>
      <c r="I126" s="225">
        <f>ROUND(E126*H126,2)</f>
        <v>0</v>
      </c>
      <c r="J126" s="226">
        <v>1.85</v>
      </c>
      <c r="K126" s="225">
        <f>ROUND(E126*J126,2)</f>
        <v>104.93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143</v>
      </c>
      <c r="T126" s="225" t="s">
        <v>144</v>
      </c>
      <c r="U126" s="225">
        <v>0</v>
      </c>
      <c r="V126" s="225">
        <f>ROUND(E126*U126,2)</f>
        <v>0</v>
      </c>
      <c r="W126" s="225"/>
      <c r="X126" s="225" t="s">
        <v>318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319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x14ac:dyDescent="0.25">
      <c r="A127" s="228" t="s">
        <v>138</v>
      </c>
      <c r="B127" s="229" t="s">
        <v>78</v>
      </c>
      <c r="C127" s="247" t="s">
        <v>79</v>
      </c>
      <c r="D127" s="230"/>
      <c r="E127" s="231"/>
      <c r="F127" s="232"/>
      <c r="G127" s="233">
        <f>SUMIF(AG128:AG141,"&lt;&gt;NOR",G128:G141)</f>
        <v>0</v>
      </c>
      <c r="H127" s="227"/>
      <c r="I127" s="227">
        <f>SUM(I128:I141)</f>
        <v>3079.9</v>
      </c>
      <c r="J127" s="227"/>
      <c r="K127" s="227">
        <f>SUM(K128:K141)</f>
        <v>9250.43</v>
      </c>
      <c r="L127" s="227"/>
      <c r="M127" s="227">
        <f>SUM(M128:M141)</f>
        <v>0</v>
      </c>
      <c r="N127" s="227"/>
      <c r="O127" s="227">
        <f>SUM(O128:O141)</f>
        <v>0.08</v>
      </c>
      <c r="P127" s="227"/>
      <c r="Q127" s="227">
        <f>SUM(Q128:Q141)</f>
        <v>0.02</v>
      </c>
      <c r="R127" s="227"/>
      <c r="S127" s="227"/>
      <c r="T127" s="227"/>
      <c r="U127" s="227"/>
      <c r="V127" s="227">
        <f>SUM(V128:V141)</f>
        <v>19.370000000000005</v>
      </c>
      <c r="W127" s="227"/>
      <c r="X127" s="227"/>
      <c r="AG127" t="s">
        <v>139</v>
      </c>
    </row>
    <row r="128" spans="1:60" outlineLevel="1" x14ac:dyDescent="0.25">
      <c r="A128" s="240">
        <v>47</v>
      </c>
      <c r="B128" s="241" t="s">
        <v>350</v>
      </c>
      <c r="C128" s="248" t="s">
        <v>351</v>
      </c>
      <c r="D128" s="242" t="s">
        <v>286</v>
      </c>
      <c r="E128" s="243">
        <v>20</v>
      </c>
      <c r="F128" s="244"/>
      <c r="G128" s="245">
        <f>ROUND(E128*F128,2)</f>
        <v>0</v>
      </c>
      <c r="H128" s="226">
        <v>69.92</v>
      </c>
      <c r="I128" s="225">
        <f>ROUND(E128*H128,2)</f>
        <v>1398.4</v>
      </c>
      <c r="J128" s="226">
        <v>266.08</v>
      </c>
      <c r="K128" s="225">
        <f>ROUND(E128*J128,2)</f>
        <v>5321.6</v>
      </c>
      <c r="L128" s="225">
        <v>15</v>
      </c>
      <c r="M128" s="225">
        <f>G128*(1+L128/100)</f>
        <v>0</v>
      </c>
      <c r="N128" s="225">
        <v>3.9899999999999996E-3</v>
      </c>
      <c r="O128" s="225">
        <f>ROUND(E128*N128,2)</f>
        <v>0.08</v>
      </c>
      <c r="P128" s="225">
        <v>0</v>
      </c>
      <c r="Q128" s="225">
        <f>ROUND(E128*P128,2)</f>
        <v>0</v>
      </c>
      <c r="R128" s="225"/>
      <c r="S128" s="225" t="s">
        <v>143</v>
      </c>
      <c r="T128" s="225" t="s">
        <v>144</v>
      </c>
      <c r="U128" s="225">
        <v>0.54290000000000005</v>
      </c>
      <c r="V128" s="225">
        <f>ROUND(E128*U128,2)</f>
        <v>10.86</v>
      </c>
      <c r="W128" s="225"/>
      <c r="X128" s="225" t="s">
        <v>169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170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40">
        <v>48</v>
      </c>
      <c r="B129" s="241" t="s">
        <v>352</v>
      </c>
      <c r="C129" s="248" t="s">
        <v>353</v>
      </c>
      <c r="D129" s="242" t="s">
        <v>286</v>
      </c>
      <c r="E129" s="243">
        <v>20</v>
      </c>
      <c r="F129" s="244"/>
      <c r="G129" s="245">
        <f>ROUND(E129*F129,2)</f>
        <v>0</v>
      </c>
      <c r="H129" s="226">
        <v>27.01</v>
      </c>
      <c r="I129" s="225">
        <f>ROUND(E129*H129,2)</f>
        <v>540.20000000000005</v>
      </c>
      <c r="J129" s="226">
        <v>59.69</v>
      </c>
      <c r="K129" s="225">
        <f>ROUND(E129*J129,2)</f>
        <v>1193.8</v>
      </c>
      <c r="L129" s="225">
        <v>15</v>
      </c>
      <c r="M129" s="225">
        <f>G129*(1+L129/100)</f>
        <v>0</v>
      </c>
      <c r="N129" s="225">
        <v>4.0000000000000003E-5</v>
      </c>
      <c r="O129" s="225">
        <f>ROUND(E129*N129,2)</f>
        <v>0</v>
      </c>
      <c r="P129" s="225">
        <v>0</v>
      </c>
      <c r="Q129" s="225">
        <f>ROUND(E129*P129,2)</f>
        <v>0</v>
      </c>
      <c r="R129" s="225"/>
      <c r="S129" s="225" t="s">
        <v>143</v>
      </c>
      <c r="T129" s="225" t="s">
        <v>144</v>
      </c>
      <c r="U129" s="225">
        <v>0.129</v>
      </c>
      <c r="V129" s="225">
        <f>ROUND(E129*U129,2)</f>
        <v>2.58</v>
      </c>
      <c r="W129" s="225"/>
      <c r="X129" s="225" t="s">
        <v>169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170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40">
        <v>49</v>
      </c>
      <c r="B130" s="241" t="s">
        <v>354</v>
      </c>
      <c r="C130" s="248" t="s">
        <v>355</v>
      </c>
      <c r="D130" s="242" t="s">
        <v>262</v>
      </c>
      <c r="E130" s="243">
        <v>3</v>
      </c>
      <c r="F130" s="244"/>
      <c r="G130" s="245">
        <f>ROUND(E130*F130,2)</f>
        <v>0</v>
      </c>
      <c r="H130" s="226">
        <v>111.64</v>
      </c>
      <c r="I130" s="225">
        <f>ROUND(E130*H130,2)</f>
        <v>334.92</v>
      </c>
      <c r="J130" s="226">
        <v>119.36</v>
      </c>
      <c r="K130" s="225">
        <f>ROUND(E130*J130,2)</f>
        <v>358.08</v>
      </c>
      <c r="L130" s="225">
        <v>15</v>
      </c>
      <c r="M130" s="225">
        <f>G130*(1+L130/100)</f>
        <v>0</v>
      </c>
      <c r="N130" s="225">
        <v>6.3000000000000003E-4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143</v>
      </c>
      <c r="T130" s="225" t="s">
        <v>144</v>
      </c>
      <c r="U130" s="225">
        <v>0.27200000000000002</v>
      </c>
      <c r="V130" s="225">
        <f>ROUND(E130*U130,2)</f>
        <v>0.82</v>
      </c>
      <c r="W130" s="225"/>
      <c r="X130" s="225" t="s">
        <v>169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170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40">
        <v>50</v>
      </c>
      <c r="B131" s="241" t="s">
        <v>356</v>
      </c>
      <c r="C131" s="248" t="s">
        <v>357</v>
      </c>
      <c r="D131" s="242" t="s">
        <v>358</v>
      </c>
      <c r="E131" s="243">
        <v>3</v>
      </c>
      <c r="F131" s="244"/>
      <c r="G131" s="245">
        <f>ROUND(E131*F131,2)</f>
        <v>0</v>
      </c>
      <c r="H131" s="226">
        <v>228.24</v>
      </c>
      <c r="I131" s="225">
        <f>ROUND(E131*H131,2)</f>
        <v>684.72</v>
      </c>
      <c r="J131" s="226">
        <v>237.26</v>
      </c>
      <c r="K131" s="225">
        <f>ROUND(E131*J131,2)</f>
        <v>711.78</v>
      </c>
      <c r="L131" s="225">
        <v>15</v>
      </c>
      <c r="M131" s="225">
        <f>G131*(1+L131/100)</f>
        <v>0</v>
      </c>
      <c r="N131" s="225">
        <v>1.48E-3</v>
      </c>
      <c r="O131" s="225">
        <f>ROUND(E131*N131,2)</f>
        <v>0</v>
      </c>
      <c r="P131" s="225">
        <v>0</v>
      </c>
      <c r="Q131" s="225">
        <f>ROUND(E131*P131,2)</f>
        <v>0</v>
      </c>
      <c r="R131" s="225"/>
      <c r="S131" s="225" t="s">
        <v>143</v>
      </c>
      <c r="T131" s="225" t="s">
        <v>144</v>
      </c>
      <c r="U131" s="225">
        <v>0.54</v>
      </c>
      <c r="V131" s="225">
        <f>ROUND(E131*U131,2)</f>
        <v>1.62</v>
      </c>
      <c r="W131" s="225"/>
      <c r="X131" s="225" t="s">
        <v>169</v>
      </c>
      <c r="Y131" s="206"/>
      <c r="Z131" s="206"/>
      <c r="AA131" s="206"/>
      <c r="AB131" s="206"/>
      <c r="AC131" s="206"/>
      <c r="AD131" s="206"/>
      <c r="AE131" s="206"/>
      <c r="AF131" s="206"/>
      <c r="AG131" s="206" t="s">
        <v>170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0">
        <v>51</v>
      </c>
      <c r="B132" s="241" t="s">
        <v>359</v>
      </c>
      <c r="C132" s="248" t="s">
        <v>360</v>
      </c>
      <c r="D132" s="242" t="s">
        <v>262</v>
      </c>
      <c r="E132" s="243">
        <v>2</v>
      </c>
      <c r="F132" s="244"/>
      <c r="G132" s="245">
        <f>ROUND(E132*F132,2)</f>
        <v>0</v>
      </c>
      <c r="H132" s="226">
        <v>0</v>
      </c>
      <c r="I132" s="225">
        <f>ROUND(E132*H132,2)</f>
        <v>0</v>
      </c>
      <c r="J132" s="226">
        <v>32.9</v>
      </c>
      <c r="K132" s="225">
        <f>ROUND(E132*J132,2)</f>
        <v>65.8</v>
      </c>
      <c r="L132" s="225">
        <v>15</v>
      </c>
      <c r="M132" s="225">
        <f>G132*(1+L132/100)</f>
        <v>0</v>
      </c>
      <c r="N132" s="225">
        <v>0</v>
      </c>
      <c r="O132" s="225">
        <f>ROUND(E132*N132,2)</f>
        <v>0</v>
      </c>
      <c r="P132" s="225">
        <v>5.11E-3</v>
      </c>
      <c r="Q132" s="225">
        <f>ROUND(E132*P132,2)</f>
        <v>0.01</v>
      </c>
      <c r="R132" s="225"/>
      <c r="S132" s="225" t="s">
        <v>143</v>
      </c>
      <c r="T132" s="225" t="s">
        <v>143</v>
      </c>
      <c r="U132" s="225">
        <v>8.3000000000000004E-2</v>
      </c>
      <c r="V132" s="225">
        <f>ROUND(E132*U132,2)</f>
        <v>0.17</v>
      </c>
      <c r="W132" s="225"/>
      <c r="X132" s="225" t="s">
        <v>169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170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ht="20.399999999999999" outlineLevel="1" x14ac:dyDescent="0.25">
      <c r="A133" s="240">
        <v>52</v>
      </c>
      <c r="B133" s="241" t="s">
        <v>361</v>
      </c>
      <c r="C133" s="248" t="s">
        <v>362</v>
      </c>
      <c r="D133" s="242" t="s">
        <v>262</v>
      </c>
      <c r="E133" s="243">
        <v>2</v>
      </c>
      <c r="F133" s="244"/>
      <c r="G133" s="245">
        <f>ROUND(E133*F133,2)</f>
        <v>0</v>
      </c>
      <c r="H133" s="226">
        <v>55.64</v>
      </c>
      <c r="I133" s="225">
        <f>ROUND(E133*H133,2)</f>
        <v>111.28</v>
      </c>
      <c r="J133" s="226">
        <v>104.36</v>
      </c>
      <c r="K133" s="225">
        <f>ROUND(E133*J133,2)</f>
        <v>208.72</v>
      </c>
      <c r="L133" s="225">
        <v>15</v>
      </c>
      <c r="M133" s="225">
        <f>G133*(1+L133/100)</f>
        <v>0</v>
      </c>
      <c r="N133" s="225">
        <v>6.0000000000000002E-5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143</v>
      </c>
      <c r="T133" s="225" t="s">
        <v>143</v>
      </c>
      <c r="U133" s="225">
        <v>0.20699999999999999</v>
      </c>
      <c r="V133" s="225">
        <f>ROUND(E133*U133,2)</f>
        <v>0.41</v>
      </c>
      <c r="W133" s="225"/>
      <c r="X133" s="225" t="s">
        <v>169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170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0">
        <v>53</v>
      </c>
      <c r="B134" s="241" t="s">
        <v>363</v>
      </c>
      <c r="C134" s="248" t="s">
        <v>364</v>
      </c>
      <c r="D134" s="242" t="s">
        <v>262</v>
      </c>
      <c r="E134" s="243">
        <v>2</v>
      </c>
      <c r="F134" s="244"/>
      <c r="G134" s="245">
        <f>ROUND(E134*F134,2)</f>
        <v>0</v>
      </c>
      <c r="H134" s="226">
        <v>0</v>
      </c>
      <c r="I134" s="225">
        <f>ROUND(E134*H134,2)</f>
        <v>0</v>
      </c>
      <c r="J134" s="226">
        <v>28.5</v>
      </c>
      <c r="K134" s="225">
        <f>ROUND(E134*J134,2)</f>
        <v>57</v>
      </c>
      <c r="L134" s="225">
        <v>15</v>
      </c>
      <c r="M134" s="225">
        <f>G134*(1+L134/100)</f>
        <v>0</v>
      </c>
      <c r="N134" s="225">
        <v>0</v>
      </c>
      <c r="O134" s="225">
        <f>ROUND(E134*N134,2)</f>
        <v>0</v>
      </c>
      <c r="P134" s="225">
        <v>5.5999999999999999E-3</v>
      </c>
      <c r="Q134" s="225">
        <f>ROUND(E134*P134,2)</f>
        <v>0.01</v>
      </c>
      <c r="R134" s="225"/>
      <c r="S134" s="225" t="s">
        <v>143</v>
      </c>
      <c r="T134" s="225" t="s">
        <v>143</v>
      </c>
      <c r="U134" s="225">
        <v>7.1999999999999995E-2</v>
      </c>
      <c r="V134" s="225">
        <f>ROUND(E134*U134,2)</f>
        <v>0.14000000000000001</v>
      </c>
      <c r="W134" s="225"/>
      <c r="X134" s="225" t="s">
        <v>169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170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54</v>
      </c>
      <c r="B135" s="241" t="s">
        <v>365</v>
      </c>
      <c r="C135" s="248" t="s">
        <v>366</v>
      </c>
      <c r="D135" s="242" t="s">
        <v>262</v>
      </c>
      <c r="E135" s="243">
        <v>2</v>
      </c>
      <c r="F135" s="244"/>
      <c r="G135" s="245">
        <f>ROUND(E135*F135,2)</f>
        <v>0</v>
      </c>
      <c r="H135" s="226">
        <v>2.69</v>
      </c>
      <c r="I135" s="225">
        <f>ROUND(E135*H135,2)</f>
        <v>5.38</v>
      </c>
      <c r="J135" s="226">
        <v>88.21</v>
      </c>
      <c r="K135" s="225">
        <f>ROUND(E135*J135,2)</f>
        <v>176.42</v>
      </c>
      <c r="L135" s="225">
        <v>15</v>
      </c>
      <c r="M135" s="225">
        <f>G135*(1+L135/100)</f>
        <v>0</v>
      </c>
      <c r="N135" s="225">
        <v>2.0000000000000002E-5</v>
      </c>
      <c r="O135" s="225">
        <f>ROUND(E135*N135,2)</f>
        <v>0</v>
      </c>
      <c r="P135" s="225">
        <v>0</v>
      </c>
      <c r="Q135" s="225">
        <f>ROUND(E135*P135,2)</f>
        <v>0</v>
      </c>
      <c r="R135" s="225"/>
      <c r="S135" s="225" t="s">
        <v>143</v>
      </c>
      <c r="T135" s="225" t="s">
        <v>143</v>
      </c>
      <c r="U135" s="225">
        <v>0.17499999999999999</v>
      </c>
      <c r="V135" s="225">
        <f>ROUND(E135*U135,2)</f>
        <v>0.35</v>
      </c>
      <c r="W135" s="225"/>
      <c r="X135" s="225" t="s">
        <v>169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170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40">
        <v>55</v>
      </c>
      <c r="B136" s="241" t="s">
        <v>367</v>
      </c>
      <c r="C136" s="248" t="s">
        <v>368</v>
      </c>
      <c r="D136" s="242" t="s">
        <v>286</v>
      </c>
      <c r="E136" s="243">
        <v>20</v>
      </c>
      <c r="F136" s="244"/>
      <c r="G136" s="245">
        <f>ROUND(E136*F136,2)</f>
        <v>0</v>
      </c>
      <c r="H136" s="226">
        <v>0.25</v>
      </c>
      <c r="I136" s="225">
        <f>ROUND(E136*H136,2)</f>
        <v>5</v>
      </c>
      <c r="J136" s="226">
        <v>10.65</v>
      </c>
      <c r="K136" s="225">
        <f>ROUND(E136*J136,2)</f>
        <v>213</v>
      </c>
      <c r="L136" s="225">
        <v>15</v>
      </c>
      <c r="M136" s="225">
        <f>G136*(1+L136/100)</f>
        <v>0</v>
      </c>
      <c r="N136" s="225">
        <v>0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143</v>
      </c>
      <c r="T136" s="225" t="s">
        <v>144</v>
      </c>
      <c r="U136" s="225">
        <v>2.1000000000000001E-2</v>
      </c>
      <c r="V136" s="225">
        <f>ROUND(E136*U136,2)</f>
        <v>0.42</v>
      </c>
      <c r="W136" s="225"/>
      <c r="X136" s="225" t="s">
        <v>169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170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34">
        <v>56</v>
      </c>
      <c r="B137" s="235" t="s">
        <v>369</v>
      </c>
      <c r="C137" s="249" t="s">
        <v>370</v>
      </c>
      <c r="D137" s="236" t="s">
        <v>371</v>
      </c>
      <c r="E137" s="237">
        <v>2</v>
      </c>
      <c r="F137" s="238"/>
      <c r="G137" s="239">
        <f>ROUND(E137*F137,2)</f>
        <v>0</v>
      </c>
      <c r="H137" s="226">
        <v>0</v>
      </c>
      <c r="I137" s="225">
        <f>ROUND(E137*H137,2)</f>
        <v>0</v>
      </c>
      <c r="J137" s="226">
        <v>396</v>
      </c>
      <c r="K137" s="225">
        <f>ROUND(E137*J137,2)</f>
        <v>792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143</v>
      </c>
      <c r="T137" s="225" t="s">
        <v>143</v>
      </c>
      <c r="U137" s="225">
        <v>1</v>
      </c>
      <c r="V137" s="225">
        <f>ROUND(E137*U137,2)</f>
        <v>2</v>
      </c>
      <c r="W137" s="225"/>
      <c r="X137" s="225" t="s">
        <v>169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170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372</v>
      </c>
      <c r="D138" s="257"/>
      <c r="E138" s="258">
        <v>2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172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61" t="s">
        <v>373</v>
      </c>
      <c r="D139" s="257"/>
      <c r="E139" s="258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172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374</v>
      </c>
      <c r="D140" s="257"/>
      <c r="E140" s="258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172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40">
        <v>57</v>
      </c>
      <c r="B141" s="241" t="s">
        <v>375</v>
      </c>
      <c r="C141" s="248" t="s">
        <v>376</v>
      </c>
      <c r="D141" s="242" t="s">
        <v>0</v>
      </c>
      <c r="E141" s="243">
        <v>121.78100000000001</v>
      </c>
      <c r="F141" s="244"/>
      <c r="G141" s="245">
        <f>ROUND(E141*F141,2)</f>
        <v>0</v>
      </c>
      <c r="H141" s="226">
        <v>0</v>
      </c>
      <c r="I141" s="225">
        <f>ROUND(E141*H141,2)</f>
        <v>0</v>
      </c>
      <c r="J141" s="226">
        <v>1.25</v>
      </c>
      <c r="K141" s="225">
        <f>ROUND(E141*J141,2)</f>
        <v>152.22999999999999</v>
      </c>
      <c r="L141" s="225">
        <v>15</v>
      </c>
      <c r="M141" s="225">
        <f>G141*(1+L141/100)</f>
        <v>0</v>
      </c>
      <c r="N141" s="225">
        <v>0</v>
      </c>
      <c r="O141" s="225">
        <f>ROUND(E141*N141,2)</f>
        <v>0</v>
      </c>
      <c r="P141" s="225">
        <v>0</v>
      </c>
      <c r="Q141" s="225">
        <f>ROUND(E141*P141,2)</f>
        <v>0</v>
      </c>
      <c r="R141" s="225"/>
      <c r="S141" s="225" t="s">
        <v>143</v>
      </c>
      <c r="T141" s="225" t="s">
        <v>144</v>
      </c>
      <c r="U141" s="225">
        <v>0</v>
      </c>
      <c r="V141" s="225">
        <f>ROUND(E141*U141,2)</f>
        <v>0</v>
      </c>
      <c r="W141" s="225"/>
      <c r="X141" s="225" t="s">
        <v>318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319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x14ac:dyDescent="0.25">
      <c r="A142" s="228" t="s">
        <v>138</v>
      </c>
      <c r="B142" s="229" t="s">
        <v>82</v>
      </c>
      <c r="C142" s="247" t="s">
        <v>83</v>
      </c>
      <c r="D142" s="230"/>
      <c r="E142" s="231"/>
      <c r="F142" s="232"/>
      <c r="G142" s="233">
        <f>SUMIF(AG143:AG173,"&lt;&gt;NOR",G143:G173)</f>
        <v>0</v>
      </c>
      <c r="H142" s="227"/>
      <c r="I142" s="227">
        <f>SUM(I143:I173)</f>
        <v>25529.460000000003</v>
      </c>
      <c r="J142" s="227"/>
      <c r="K142" s="227">
        <f>SUM(K143:K173)</f>
        <v>7414.06</v>
      </c>
      <c r="L142" s="227"/>
      <c r="M142" s="227">
        <f>SUM(M143:M173)</f>
        <v>0</v>
      </c>
      <c r="N142" s="227"/>
      <c r="O142" s="227">
        <f>SUM(O143:O173)</f>
        <v>0.05</v>
      </c>
      <c r="P142" s="227"/>
      <c r="Q142" s="227">
        <f>SUM(Q143:Q173)</f>
        <v>0.14000000000000001</v>
      </c>
      <c r="R142" s="227"/>
      <c r="S142" s="227"/>
      <c r="T142" s="227"/>
      <c r="U142" s="227"/>
      <c r="V142" s="227">
        <f>SUM(V143:V173)</f>
        <v>12.91</v>
      </c>
      <c r="W142" s="227"/>
      <c r="X142" s="227"/>
      <c r="AG142" t="s">
        <v>139</v>
      </c>
    </row>
    <row r="143" spans="1:60" ht="20.399999999999999" outlineLevel="1" x14ac:dyDescent="0.25">
      <c r="A143" s="240">
        <v>58</v>
      </c>
      <c r="B143" s="241" t="s">
        <v>394</v>
      </c>
      <c r="C143" s="248" t="s">
        <v>395</v>
      </c>
      <c r="D143" s="242" t="s">
        <v>262</v>
      </c>
      <c r="E143" s="243">
        <v>1</v>
      </c>
      <c r="F143" s="244"/>
      <c r="G143" s="245">
        <f>ROUND(E143*F143,2)</f>
        <v>0</v>
      </c>
      <c r="H143" s="226">
        <v>3548.86</v>
      </c>
      <c r="I143" s="225">
        <f>ROUND(E143*H143,2)</f>
        <v>3548.86</v>
      </c>
      <c r="J143" s="226">
        <v>141.13999999999999</v>
      </c>
      <c r="K143" s="225">
        <f>ROUND(E143*J143,2)</f>
        <v>141.13999999999999</v>
      </c>
      <c r="L143" s="225">
        <v>15</v>
      </c>
      <c r="M143" s="225">
        <f>G143*(1+L143/100)</f>
        <v>0</v>
      </c>
      <c r="N143" s="225">
        <v>1.1800000000000001E-3</v>
      </c>
      <c r="O143" s="225">
        <f>ROUND(E143*N143,2)</f>
        <v>0</v>
      </c>
      <c r="P143" s="225">
        <v>0</v>
      </c>
      <c r="Q143" s="225">
        <f>ROUND(E143*P143,2)</f>
        <v>0</v>
      </c>
      <c r="R143" s="225"/>
      <c r="S143" s="225" t="s">
        <v>143</v>
      </c>
      <c r="T143" s="225" t="s">
        <v>144</v>
      </c>
      <c r="U143" s="225">
        <v>0.2</v>
      </c>
      <c r="V143" s="225">
        <f>ROUND(E143*U143,2)</f>
        <v>0.2</v>
      </c>
      <c r="W143" s="225"/>
      <c r="X143" s="225" t="s">
        <v>169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170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ht="20.399999999999999" outlineLevel="1" x14ac:dyDescent="0.25">
      <c r="A144" s="240">
        <v>59</v>
      </c>
      <c r="B144" s="241" t="s">
        <v>396</v>
      </c>
      <c r="C144" s="248" t="s">
        <v>397</v>
      </c>
      <c r="D144" s="242" t="s">
        <v>379</v>
      </c>
      <c r="E144" s="243">
        <v>1</v>
      </c>
      <c r="F144" s="244"/>
      <c r="G144" s="245">
        <f>ROUND(E144*F144,2)</f>
        <v>0</v>
      </c>
      <c r="H144" s="226">
        <v>5673.21</v>
      </c>
      <c r="I144" s="225">
        <f>ROUND(E144*H144,2)</f>
        <v>5673.21</v>
      </c>
      <c r="J144" s="226">
        <v>826.79</v>
      </c>
      <c r="K144" s="225">
        <f>ROUND(E144*J144,2)</f>
        <v>826.79</v>
      </c>
      <c r="L144" s="225">
        <v>15</v>
      </c>
      <c r="M144" s="225">
        <f>G144*(1+L144/100)</f>
        <v>0</v>
      </c>
      <c r="N144" s="225">
        <v>2.8719999999999999E-2</v>
      </c>
      <c r="O144" s="225">
        <f>ROUND(E144*N144,2)</f>
        <v>0.03</v>
      </c>
      <c r="P144" s="225">
        <v>0</v>
      </c>
      <c r="Q144" s="225">
        <f>ROUND(E144*P144,2)</f>
        <v>0</v>
      </c>
      <c r="R144" s="225"/>
      <c r="S144" s="225" t="s">
        <v>143</v>
      </c>
      <c r="T144" s="225" t="s">
        <v>144</v>
      </c>
      <c r="U144" s="225">
        <v>1.5</v>
      </c>
      <c r="V144" s="225">
        <f>ROUND(E144*U144,2)</f>
        <v>1.5</v>
      </c>
      <c r="W144" s="225"/>
      <c r="X144" s="225" t="s">
        <v>169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170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0">
        <v>60</v>
      </c>
      <c r="B145" s="241" t="s">
        <v>398</v>
      </c>
      <c r="C145" s="248" t="s">
        <v>399</v>
      </c>
      <c r="D145" s="242" t="s">
        <v>379</v>
      </c>
      <c r="E145" s="243">
        <v>1</v>
      </c>
      <c r="F145" s="244"/>
      <c r="G145" s="245">
        <f>ROUND(E145*F145,2)</f>
        <v>0</v>
      </c>
      <c r="H145" s="226">
        <v>475.26</v>
      </c>
      <c r="I145" s="225">
        <f>ROUND(E145*H145,2)</f>
        <v>475.26</v>
      </c>
      <c r="J145" s="226">
        <v>760.74</v>
      </c>
      <c r="K145" s="225">
        <f>ROUND(E145*J145,2)</f>
        <v>760.74</v>
      </c>
      <c r="L145" s="225">
        <v>15</v>
      </c>
      <c r="M145" s="225">
        <f>G145*(1+L145/100)</f>
        <v>0</v>
      </c>
      <c r="N145" s="225">
        <v>1.8600000000000001E-3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143</v>
      </c>
      <c r="T145" s="225" t="s">
        <v>144</v>
      </c>
      <c r="U145" s="225">
        <v>1.3340000000000001</v>
      </c>
      <c r="V145" s="225">
        <f>ROUND(E145*U145,2)</f>
        <v>1.33</v>
      </c>
      <c r="W145" s="225"/>
      <c r="X145" s="225" t="s">
        <v>169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170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40">
        <v>61</v>
      </c>
      <c r="B146" s="241" t="s">
        <v>400</v>
      </c>
      <c r="C146" s="248" t="s">
        <v>401</v>
      </c>
      <c r="D146" s="242" t="s">
        <v>379</v>
      </c>
      <c r="E146" s="243">
        <v>1</v>
      </c>
      <c r="F146" s="244"/>
      <c r="G146" s="245">
        <f>ROUND(E146*F146,2)</f>
        <v>0</v>
      </c>
      <c r="H146" s="226">
        <v>95.29</v>
      </c>
      <c r="I146" s="225">
        <f>ROUND(E146*H146,2)</f>
        <v>95.29</v>
      </c>
      <c r="J146" s="226">
        <v>731.71</v>
      </c>
      <c r="K146" s="225">
        <f>ROUND(E146*J146,2)</f>
        <v>731.71</v>
      </c>
      <c r="L146" s="225">
        <v>15</v>
      </c>
      <c r="M146" s="225">
        <f>G146*(1+L146/100)</f>
        <v>0</v>
      </c>
      <c r="N146" s="225">
        <v>1.41E-3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143</v>
      </c>
      <c r="T146" s="225" t="s">
        <v>176</v>
      </c>
      <c r="U146" s="225">
        <v>1.575</v>
      </c>
      <c r="V146" s="225">
        <f>ROUND(E146*U146,2)</f>
        <v>1.58</v>
      </c>
      <c r="W146" s="225"/>
      <c r="X146" s="225" t="s">
        <v>169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170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62</v>
      </c>
      <c r="B147" s="241" t="s">
        <v>402</v>
      </c>
      <c r="C147" s="248" t="s">
        <v>403</v>
      </c>
      <c r="D147" s="242" t="s">
        <v>379</v>
      </c>
      <c r="E147" s="243">
        <v>3</v>
      </c>
      <c r="F147" s="244"/>
      <c r="G147" s="245">
        <f>ROUND(E147*F147,2)</f>
        <v>0</v>
      </c>
      <c r="H147" s="226">
        <v>18.260000000000002</v>
      </c>
      <c r="I147" s="225">
        <f>ROUND(E147*H147,2)</f>
        <v>54.78</v>
      </c>
      <c r="J147" s="226">
        <v>171.74</v>
      </c>
      <c r="K147" s="225">
        <f>ROUND(E147*J147,2)</f>
        <v>515.22</v>
      </c>
      <c r="L147" s="225">
        <v>15</v>
      </c>
      <c r="M147" s="225">
        <f>G147*(1+L147/100)</f>
        <v>0</v>
      </c>
      <c r="N147" s="225">
        <v>3.0000000000000001E-5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143</v>
      </c>
      <c r="T147" s="225" t="s">
        <v>144</v>
      </c>
      <c r="U147" s="225">
        <v>0.33</v>
      </c>
      <c r="V147" s="225">
        <f>ROUND(E147*U147,2)</f>
        <v>0.99</v>
      </c>
      <c r="W147" s="225"/>
      <c r="X147" s="225" t="s">
        <v>169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170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63</v>
      </c>
      <c r="B148" s="241" t="s">
        <v>404</v>
      </c>
      <c r="C148" s="248" t="s">
        <v>405</v>
      </c>
      <c r="D148" s="242" t="s">
        <v>262</v>
      </c>
      <c r="E148" s="243">
        <v>1</v>
      </c>
      <c r="F148" s="244"/>
      <c r="G148" s="245">
        <f>ROUND(E148*F148,2)</f>
        <v>0</v>
      </c>
      <c r="H148" s="226">
        <v>405.28</v>
      </c>
      <c r="I148" s="225">
        <f>ROUND(E148*H148,2)</f>
        <v>405.28</v>
      </c>
      <c r="J148" s="226">
        <v>706.72</v>
      </c>
      <c r="K148" s="225">
        <f>ROUND(E148*J148,2)</f>
        <v>706.72</v>
      </c>
      <c r="L148" s="225">
        <v>15</v>
      </c>
      <c r="M148" s="225">
        <f>G148*(1+L148/100)</f>
        <v>0</v>
      </c>
      <c r="N148" s="225">
        <v>1.82E-3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143</v>
      </c>
      <c r="T148" s="225" t="s">
        <v>144</v>
      </c>
      <c r="U148" s="225">
        <v>1.262</v>
      </c>
      <c r="V148" s="225">
        <f>ROUND(E148*U148,2)</f>
        <v>1.26</v>
      </c>
      <c r="W148" s="225"/>
      <c r="X148" s="225" t="s">
        <v>169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170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64</v>
      </c>
      <c r="B149" s="241" t="s">
        <v>406</v>
      </c>
      <c r="C149" s="248" t="s">
        <v>407</v>
      </c>
      <c r="D149" s="242" t="s">
        <v>379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123</v>
      </c>
      <c r="K149" s="225">
        <f>ROUND(E149*J149,2)</f>
        <v>123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6.7000000000000004E-2</v>
      </c>
      <c r="Q149" s="225">
        <f>ROUND(E149*P149,2)</f>
        <v>7.0000000000000007E-2</v>
      </c>
      <c r="R149" s="225"/>
      <c r="S149" s="225" t="s">
        <v>143</v>
      </c>
      <c r="T149" s="225" t="s">
        <v>144</v>
      </c>
      <c r="U149" s="225">
        <v>0.31</v>
      </c>
      <c r="V149" s="225">
        <f>ROUND(E149*U149,2)</f>
        <v>0.31</v>
      </c>
      <c r="W149" s="225"/>
      <c r="X149" s="225" t="s">
        <v>169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170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65</v>
      </c>
      <c r="B150" s="241" t="s">
        <v>408</v>
      </c>
      <c r="C150" s="248" t="s">
        <v>409</v>
      </c>
      <c r="D150" s="242" t="s">
        <v>379</v>
      </c>
      <c r="E150" s="243">
        <v>5</v>
      </c>
      <c r="F150" s="244"/>
      <c r="G150" s="245">
        <f>ROUND(E150*F150,2)</f>
        <v>0</v>
      </c>
      <c r="H150" s="226">
        <v>127.41</v>
      </c>
      <c r="I150" s="225">
        <f>ROUND(E150*H150,2)</f>
        <v>637.04999999999995</v>
      </c>
      <c r="J150" s="226">
        <v>116.09</v>
      </c>
      <c r="K150" s="225">
        <f>ROUND(E150*J150,2)</f>
        <v>580.45000000000005</v>
      </c>
      <c r="L150" s="225">
        <v>15</v>
      </c>
      <c r="M150" s="225">
        <f>G150*(1+L150/100)</f>
        <v>0</v>
      </c>
      <c r="N150" s="225">
        <v>1.7000000000000001E-4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143</v>
      </c>
      <c r="T150" s="225" t="s">
        <v>144</v>
      </c>
      <c r="U150" s="225">
        <v>0.22700000000000001</v>
      </c>
      <c r="V150" s="225">
        <f>ROUND(E150*U150,2)</f>
        <v>1.1399999999999999</v>
      </c>
      <c r="W150" s="225"/>
      <c r="X150" s="225" t="s">
        <v>169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170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40">
        <v>66</v>
      </c>
      <c r="B151" s="241" t="s">
        <v>410</v>
      </c>
      <c r="C151" s="248" t="s">
        <v>411</v>
      </c>
      <c r="D151" s="242" t="s">
        <v>379</v>
      </c>
      <c r="E151" s="243">
        <v>2</v>
      </c>
      <c r="F151" s="244"/>
      <c r="G151" s="245">
        <f>ROUND(E151*F151,2)</f>
        <v>0</v>
      </c>
      <c r="H151" s="226">
        <v>195.34</v>
      </c>
      <c r="I151" s="225">
        <f>ROUND(E151*H151,2)</f>
        <v>390.68</v>
      </c>
      <c r="J151" s="226">
        <v>63.66</v>
      </c>
      <c r="K151" s="225">
        <f>ROUND(E151*J151,2)</f>
        <v>127.32</v>
      </c>
      <c r="L151" s="225">
        <v>15</v>
      </c>
      <c r="M151" s="225">
        <f>G151*(1+L151/100)</f>
        <v>0</v>
      </c>
      <c r="N151" s="225">
        <v>2.4000000000000001E-4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143</v>
      </c>
      <c r="T151" s="225" t="s">
        <v>144</v>
      </c>
      <c r="U151" s="225">
        <v>0.124</v>
      </c>
      <c r="V151" s="225">
        <f>ROUND(E151*U151,2)</f>
        <v>0.25</v>
      </c>
      <c r="W151" s="225"/>
      <c r="X151" s="225" t="s">
        <v>169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170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ht="20.399999999999999" outlineLevel="1" x14ac:dyDescent="0.25">
      <c r="A152" s="240">
        <v>67</v>
      </c>
      <c r="B152" s="241" t="s">
        <v>412</v>
      </c>
      <c r="C152" s="248" t="s">
        <v>413</v>
      </c>
      <c r="D152" s="242" t="s">
        <v>262</v>
      </c>
      <c r="E152" s="243">
        <v>1</v>
      </c>
      <c r="F152" s="244"/>
      <c r="G152" s="245">
        <f>ROUND(E152*F152,2)</f>
        <v>0</v>
      </c>
      <c r="H152" s="226">
        <v>1788.56</v>
      </c>
      <c r="I152" s="225">
        <f>ROUND(E152*H152,2)</f>
        <v>1788.56</v>
      </c>
      <c r="J152" s="226">
        <v>236.44</v>
      </c>
      <c r="K152" s="225">
        <f>ROUND(E152*J152,2)</f>
        <v>236.44</v>
      </c>
      <c r="L152" s="225">
        <v>15</v>
      </c>
      <c r="M152" s="225">
        <f>G152*(1+L152/100)</f>
        <v>0</v>
      </c>
      <c r="N152" s="225">
        <v>1.64E-3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143</v>
      </c>
      <c r="T152" s="225" t="s">
        <v>144</v>
      </c>
      <c r="U152" s="225">
        <v>0.44500000000000001</v>
      </c>
      <c r="V152" s="225">
        <f>ROUND(E152*U152,2)</f>
        <v>0.45</v>
      </c>
      <c r="W152" s="225"/>
      <c r="X152" s="225" t="s">
        <v>169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170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68</v>
      </c>
      <c r="B153" s="241" t="s">
        <v>414</v>
      </c>
      <c r="C153" s="248" t="s">
        <v>415</v>
      </c>
      <c r="D153" s="242" t="s">
        <v>262</v>
      </c>
      <c r="E153" s="243">
        <v>1</v>
      </c>
      <c r="F153" s="244"/>
      <c r="G153" s="245">
        <f>ROUND(E153*F153,2)</f>
        <v>0</v>
      </c>
      <c r="H153" s="226">
        <v>2038.95</v>
      </c>
      <c r="I153" s="225">
        <f>ROUND(E153*H153,2)</f>
        <v>2038.95</v>
      </c>
      <c r="J153" s="226">
        <v>236.05</v>
      </c>
      <c r="K153" s="225">
        <f>ROUND(E153*J153,2)</f>
        <v>236.05</v>
      </c>
      <c r="L153" s="225">
        <v>15</v>
      </c>
      <c r="M153" s="225">
        <f>G153*(1+L153/100)</f>
        <v>0</v>
      </c>
      <c r="N153" s="225">
        <v>8.4999999999999995E-4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143</v>
      </c>
      <c r="T153" s="225" t="s">
        <v>176</v>
      </c>
      <c r="U153" s="225">
        <v>0.48499999999999999</v>
      </c>
      <c r="V153" s="225">
        <f>ROUND(E153*U153,2)</f>
        <v>0.49</v>
      </c>
      <c r="W153" s="225"/>
      <c r="X153" s="225" t="s">
        <v>169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170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40">
        <v>69</v>
      </c>
      <c r="B154" s="241" t="s">
        <v>416</v>
      </c>
      <c r="C154" s="248" t="s">
        <v>417</v>
      </c>
      <c r="D154" s="242" t="s">
        <v>262</v>
      </c>
      <c r="E154" s="243">
        <v>2</v>
      </c>
      <c r="F154" s="244"/>
      <c r="G154" s="245">
        <f>ROUND(E154*F154,2)</f>
        <v>0</v>
      </c>
      <c r="H154" s="226">
        <v>6.46</v>
      </c>
      <c r="I154" s="225">
        <f>ROUND(E154*H154,2)</f>
        <v>12.92</v>
      </c>
      <c r="J154" s="226">
        <v>225.04</v>
      </c>
      <c r="K154" s="225">
        <f>ROUND(E154*J154,2)</f>
        <v>450.08</v>
      </c>
      <c r="L154" s="225">
        <v>15</v>
      </c>
      <c r="M154" s="225">
        <f>G154*(1+L154/100)</f>
        <v>0</v>
      </c>
      <c r="N154" s="225">
        <v>4.0000000000000003E-5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143</v>
      </c>
      <c r="T154" s="225" t="s">
        <v>144</v>
      </c>
      <c r="U154" s="225">
        <v>0.44500000000000001</v>
      </c>
      <c r="V154" s="225">
        <f>ROUND(E154*U154,2)</f>
        <v>0.89</v>
      </c>
      <c r="W154" s="225"/>
      <c r="X154" s="225" t="s">
        <v>169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170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70</v>
      </c>
      <c r="B155" s="241" t="s">
        <v>418</v>
      </c>
      <c r="C155" s="248" t="s">
        <v>419</v>
      </c>
      <c r="D155" s="242" t="s">
        <v>379</v>
      </c>
      <c r="E155" s="243">
        <v>3</v>
      </c>
      <c r="F155" s="244"/>
      <c r="G155" s="245">
        <f>ROUND(E155*F155,2)</f>
        <v>0</v>
      </c>
      <c r="H155" s="226">
        <v>0</v>
      </c>
      <c r="I155" s="225">
        <f>ROUND(E155*H155,2)</f>
        <v>0</v>
      </c>
      <c r="J155" s="226">
        <v>86</v>
      </c>
      <c r="K155" s="225">
        <f>ROUND(E155*J155,2)</f>
        <v>258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1.56E-3</v>
      </c>
      <c r="Q155" s="225">
        <f>ROUND(E155*P155,2)</f>
        <v>0</v>
      </c>
      <c r="R155" s="225"/>
      <c r="S155" s="225" t="s">
        <v>143</v>
      </c>
      <c r="T155" s="225" t="s">
        <v>144</v>
      </c>
      <c r="U155" s="225">
        <v>0.217</v>
      </c>
      <c r="V155" s="225">
        <f>ROUND(E155*U155,2)</f>
        <v>0.65</v>
      </c>
      <c r="W155" s="225"/>
      <c r="X155" s="225" t="s">
        <v>169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170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40">
        <v>71</v>
      </c>
      <c r="B156" s="241" t="s">
        <v>420</v>
      </c>
      <c r="C156" s="248" t="s">
        <v>421</v>
      </c>
      <c r="D156" s="242" t="s">
        <v>262</v>
      </c>
      <c r="E156" s="243">
        <v>1</v>
      </c>
      <c r="F156" s="244"/>
      <c r="G156" s="245">
        <f>ROUND(E156*F156,2)</f>
        <v>0</v>
      </c>
      <c r="H156" s="226">
        <v>78.97</v>
      </c>
      <c r="I156" s="225">
        <f>ROUND(E156*H156,2)</f>
        <v>78.97</v>
      </c>
      <c r="J156" s="226">
        <v>313.02999999999997</v>
      </c>
      <c r="K156" s="225">
        <f>ROUND(E156*J156,2)</f>
        <v>313.02999999999997</v>
      </c>
      <c r="L156" s="225">
        <v>15</v>
      </c>
      <c r="M156" s="225">
        <f>G156*(1+L156/100)</f>
        <v>0</v>
      </c>
      <c r="N156" s="225">
        <v>1.2999999999999999E-4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143</v>
      </c>
      <c r="T156" s="225" t="s">
        <v>143</v>
      </c>
      <c r="U156" s="225">
        <v>0.624</v>
      </c>
      <c r="V156" s="225">
        <f>ROUND(E156*U156,2)</f>
        <v>0.62</v>
      </c>
      <c r="W156" s="225"/>
      <c r="X156" s="225" t="s">
        <v>169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170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0.399999999999999" outlineLevel="1" x14ac:dyDescent="0.25">
      <c r="A157" s="240">
        <v>72</v>
      </c>
      <c r="B157" s="241" t="s">
        <v>422</v>
      </c>
      <c r="C157" s="248" t="s">
        <v>423</v>
      </c>
      <c r="D157" s="242" t="s">
        <v>262</v>
      </c>
      <c r="E157" s="243">
        <v>1</v>
      </c>
      <c r="F157" s="244"/>
      <c r="G157" s="245">
        <f>ROUND(E157*F157,2)</f>
        <v>0</v>
      </c>
      <c r="H157" s="226">
        <v>433.94</v>
      </c>
      <c r="I157" s="225">
        <f>ROUND(E157*H157,2)</f>
        <v>433.94</v>
      </c>
      <c r="J157" s="226">
        <v>126.06</v>
      </c>
      <c r="K157" s="225">
        <f>ROUND(E157*J157,2)</f>
        <v>126.06</v>
      </c>
      <c r="L157" s="225">
        <v>15</v>
      </c>
      <c r="M157" s="225">
        <f>G157*(1+L157/100)</f>
        <v>0</v>
      </c>
      <c r="N157" s="225">
        <v>2.0000000000000001E-4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143</v>
      </c>
      <c r="T157" s="225" t="s">
        <v>144</v>
      </c>
      <c r="U157" s="225">
        <v>0.246</v>
      </c>
      <c r="V157" s="225">
        <f>ROUND(E157*U157,2)</f>
        <v>0.25</v>
      </c>
      <c r="W157" s="225"/>
      <c r="X157" s="225" t="s">
        <v>169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170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73</v>
      </c>
      <c r="B158" s="241" t="s">
        <v>424</v>
      </c>
      <c r="C158" s="248" t="s">
        <v>425</v>
      </c>
      <c r="D158" s="242" t="s">
        <v>262</v>
      </c>
      <c r="E158" s="243">
        <v>1</v>
      </c>
      <c r="F158" s="244"/>
      <c r="G158" s="245">
        <f>ROUND(E158*F158,2)</f>
        <v>0</v>
      </c>
      <c r="H158" s="226">
        <v>353.7</v>
      </c>
      <c r="I158" s="225">
        <f>ROUND(E158*H158,2)</f>
        <v>353.7</v>
      </c>
      <c r="J158" s="226">
        <v>128.80000000000001</v>
      </c>
      <c r="K158" s="225">
        <f>ROUND(E158*J158,2)</f>
        <v>128.80000000000001</v>
      </c>
      <c r="L158" s="225">
        <v>15</v>
      </c>
      <c r="M158" s="225">
        <f>G158*(1+L158/100)</f>
        <v>0</v>
      </c>
      <c r="N158" s="225">
        <v>2.5999999999999998E-4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143</v>
      </c>
      <c r="T158" s="225" t="s">
        <v>144</v>
      </c>
      <c r="U158" s="225">
        <v>0.246</v>
      </c>
      <c r="V158" s="225">
        <f>ROUND(E158*U158,2)</f>
        <v>0.25</v>
      </c>
      <c r="W158" s="225"/>
      <c r="X158" s="225" t="s">
        <v>169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170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74</v>
      </c>
      <c r="B159" s="241" t="s">
        <v>426</v>
      </c>
      <c r="C159" s="248" t="s">
        <v>427</v>
      </c>
      <c r="D159" s="242" t="s">
        <v>262</v>
      </c>
      <c r="E159" s="243">
        <v>1</v>
      </c>
      <c r="F159" s="244"/>
      <c r="G159" s="245">
        <f>ROUND(E159*F159,2)</f>
        <v>0</v>
      </c>
      <c r="H159" s="226">
        <v>243.49</v>
      </c>
      <c r="I159" s="225">
        <f>ROUND(E159*H159,2)</f>
        <v>243.49</v>
      </c>
      <c r="J159" s="226">
        <v>124.01</v>
      </c>
      <c r="K159" s="225">
        <f>ROUND(E159*J159,2)</f>
        <v>124.01</v>
      </c>
      <c r="L159" s="225">
        <v>15</v>
      </c>
      <c r="M159" s="225">
        <f>G159*(1+L159/100)</f>
        <v>0</v>
      </c>
      <c r="N159" s="225">
        <v>2.0000000000000001E-4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143</v>
      </c>
      <c r="T159" s="225" t="s">
        <v>143</v>
      </c>
      <c r="U159" s="225">
        <v>0.246</v>
      </c>
      <c r="V159" s="225">
        <f>ROUND(E159*U159,2)</f>
        <v>0.25</v>
      </c>
      <c r="W159" s="225"/>
      <c r="X159" s="225" t="s">
        <v>169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170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34">
        <v>75</v>
      </c>
      <c r="B160" s="235" t="s">
        <v>428</v>
      </c>
      <c r="C160" s="249" t="s">
        <v>429</v>
      </c>
      <c r="D160" s="236" t="s">
        <v>175</v>
      </c>
      <c r="E160" s="237">
        <v>0.24</v>
      </c>
      <c r="F160" s="238"/>
      <c r="G160" s="239">
        <f>ROUND(E160*F160,2)</f>
        <v>0</v>
      </c>
      <c r="H160" s="226">
        <v>29.26</v>
      </c>
      <c r="I160" s="225">
        <f>ROUND(E160*H160,2)</f>
        <v>7.02</v>
      </c>
      <c r="J160" s="226">
        <v>1076.74</v>
      </c>
      <c r="K160" s="225">
        <f>ROUND(E160*J160,2)</f>
        <v>258.42</v>
      </c>
      <c r="L160" s="225">
        <v>15</v>
      </c>
      <c r="M160" s="225">
        <f>G160*(1+L160/100)</f>
        <v>0</v>
      </c>
      <c r="N160" s="225">
        <v>8.0000000000000007E-5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143</v>
      </c>
      <c r="T160" s="225" t="s">
        <v>144</v>
      </c>
      <c r="U160" s="225">
        <v>2.1</v>
      </c>
      <c r="V160" s="225">
        <f>ROUND(E160*U160,2)</f>
        <v>0.5</v>
      </c>
      <c r="W160" s="225"/>
      <c r="X160" s="225" t="s">
        <v>169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170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23"/>
      <c r="B161" s="224"/>
      <c r="C161" s="261" t="s">
        <v>430</v>
      </c>
      <c r="D161" s="257"/>
      <c r="E161" s="258">
        <v>0.24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172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ht="20.399999999999999" outlineLevel="1" x14ac:dyDescent="0.25">
      <c r="A162" s="240">
        <v>76</v>
      </c>
      <c r="B162" s="241" t="s">
        <v>431</v>
      </c>
      <c r="C162" s="248" t="s">
        <v>432</v>
      </c>
      <c r="D162" s="242" t="s">
        <v>262</v>
      </c>
      <c r="E162" s="243">
        <v>1</v>
      </c>
      <c r="F162" s="244"/>
      <c r="G162" s="245">
        <f>ROUND(E162*F162,2)</f>
        <v>0</v>
      </c>
      <c r="H162" s="226">
        <v>1073</v>
      </c>
      <c r="I162" s="225">
        <f>ROUND(E162*H162,2)</f>
        <v>1073</v>
      </c>
      <c r="J162" s="226">
        <v>0</v>
      </c>
      <c r="K162" s="225">
        <f>ROUND(E162*J162,2)</f>
        <v>0</v>
      </c>
      <c r="L162" s="225">
        <v>15</v>
      </c>
      <c r="M162" s="225">
        <f>G162*(1+L162/100)</f>
        <v>0</v>
      </c>
      <c r="N162" s="225">
        <v>1.2999999999999999E-2</v>
      </c>
      <c r="O162" s="225">
        <f>ROUND(E162*N162,2)</f>
        <v>0.01</v>
      </c>
      <c r="P162" s="225">
        <v>0</v>
      </c>
      <c r="Q162" s="225">
        <f>ROUND(E162*P162,2)</f>
        <v>0</v>
      </c>
      <c r="R162" s="225"/>
      <c r="S162" s="225" t="s">
        <v>143</v>
      </c>
      <c r="T162" s="225" t="s">
        <v>143</v>
      </c>
      <c r="U162" s="225">
        <v>0</v>
      </c>
      <c r="V162" s="225">
        <f>ROUND(E162*U162,2)</f>
        <v>0</v>
      </c>
      <c r="W162" s="225"/>
      <c r="X162" s="225" t="s">
        <v>232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433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77</v>
      </c>
      <c r="B163" s="241" t="s">
        <v>434</v>
      </c>
      <c r="C163" s="248" t="s">
        <v>435</v>
      </c>
      <c r="D163" s="242" t="s">
        <v>262</v>
      </c>
      <c r="E163" s="243">
        <v>2</v>
      </c>
      <c r="F163" s="244"/>
      <c r="G163" s="245">
        <f>ROUND(E163*F163,2)</f>
        <v>0</v>
      </c>
      <c r="H163" s="226">
        <v>345</v>
      </c>
      <c r="I163" s="225">
        <f>ROUND(E163*H163,2)</f>
        <v>690</v>
      </c>
      <c r="J163" s="226">
        <v>0</v>
      </c>
      <c r="K163" s="225">
        <f>ROUND(E163*J163,2)</f>
        <v>0</v>
      </c>
      <c r="L163" s="225">
        <v>15</v>
      </c>
      <c r="M163" s="225">
        <f>G163*(1+L163/100)</f>
        <v>0</v>
      </c>
      <c r="N163" s="225">
        <v>8.9999999999999998E-4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155</v>
      </c>
      <c r="T163" s="225" t="s">
        <v>144</v>
      </c>
      <c r="U163" s="225">
        <v>0</v>
      </c>
      <c r="V163" s="225">
        <f>ROUND(E163*U163,2)</f>
        <v>0</v>
      </c>
      <c r="W163" s="225"/>
      <c r="X163" s="225" t="s">
        <v>188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189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78</v>
      </c>
      <c r="B164" s="241" t="s">
        <v>436</v>
      </c>
      <c r="C164" s="248" t="s">
        <v>437</v>
      </c>
      <c r="D164" s="242" t="s">
        <v>262</v>
      </c>
      <c r="E164" s="243">
        <v>1</v>
      </c>
      <c r="F164" s="244"/>
      <c r="G164" s="245">
        <f>ROUND(E164*F164,2)</f>
        <v>0</v>
      </c>
      <c r="H164" s="226">
        <v>1192</v>
      </c>
      <c r="I164" s="225">
        <f>ROUND(E164*H164,2)</f>
        <v>1192</v>
      </c>
      <c r="J164" s="226">
        <v>0</v>
      </c>
      <c r="K164" s="225">
        <f>ROUND(E164*J164,2)</f>
        <v>0</v>
      </c>
      <c r="L164" s="225">
        <v>15</v>
      </c>
      <c r="M164" s="225">
        <f>G164*(1+L164/100)</f>
        <v>0</v>
      </c>
      <c r="N164" s="225">
        <v>1E-4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155</v>
      </c>
      <c r="T164" s="225" t="s">
        <v>144</v>
      </c>
      <c r="U164" s="225">
        <v>0</v>
      </c>
      <c r="V164" s="225">
        <f>ROUND(E164*U164,2)</f>
        <v>0</v>
      </c>
      <c r="W164" s="225"/>
      <c r="X164" s="225" t="s">
        <v>188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189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79</v>
      </c>
      <c r="B165" s="241" t="s">
        <v>438</v>
      </c>
      <c r="C165" s="248" t="s">
        <v>439</v>
      </c>
      <c r="D165" s="242" t="s">
        <v>262</v>
      </c>
      <c r="E165" s="243">
        <v>1</v>
      </c>
      <c r="F165" s="244"/>
      <c r="G165" s="245">
        <f>ROUND(E165*F165,2)</f>
        <v>0</v>
      </c>
      <c r="H165" s="226">
        <v>1670</v>
      </c>
      <c r="I165" s="225">
        <f>ROUND(E165*H165,2)</f>
        <v>1670</v>
      </c>
      <c r="J165" s="226">
        <v>0</v>
      </c>
      <c r="K165" s="225">
        <f>ROUND(E165*J165,2)</f>
        <v>0</v>
      </c>
      <c r="L165" s="225">
        <v>15</v>
      </c>
      <c r="M165" s="225">
        <f>G165*(1+L165/100)</f>
        <v>0</v>
      </c>
      <c r="N165" s="225">
        <v>8.0000000000000004E-4</v>
      </c>
      <c r="O165" s="225">
        <f>ROUND(E165*N165,2)</f>
        <v>0</v>
      </c>
      <c r="P165" s="225">
        <v>0</v>
      </c>
      <c r="Q165" s="225">
        <f>ROUND(E165*P165,2)</f>
        <v>0</v>
      </c>
      <c r="R165" s="225" t="s">
        <v>187</v>
      </c>
      <c r="S165" s="225" t="s">
        <v>143</v>
      </c>
      <c r="T165" s="225" t="s">
        <v>143</v>
      </c>
      <c r="U165" s="225">
        <v>0</v>
      </c>
      <c r="V165" s="225">
        <f>ROUND(E165*U165,2)</f>
        <v>0</v>
      </c>
      <c r="W165" s="225"/>
      <c r="X165" s="225" t="s">
        <v>188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189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80</v>
      </c>
      <c r="B166" s="241" t="s">
        <v>440</v>
      </c>
      <c r="C166" s="248" t="s">
        <v>441</v>
      </c>
      <c r="D166" s="242" t="s">
        <v>262</v>
      </c>
      <c r="E166" s="243">
        <v>1</v>
      </c>
      <c r="F166" s="244"/>
      <c r="G166" s="245">
        <f>ROUND(E166*F166,2)</f>
        <v>0</v>
      </c>
      <c r="H166" s="226">
        <v>3305</v>
      </c>
      <c r="I166" s="225">
        <f>ROUND(E166*H166,2)</f>
        <v>3305</v>
      </c>
      <c r="J166" s="226">
        <v>0</v>
      </c>
      <c r="K166" s="225">
        <f>ROUND(E166*J166,2)</f>
        <v>0</v>
      </c>
      <c r="L166" s="225">
        <v>15</v>
      </c>
      <c r="M166" s="225">
        <f>G166*(1+L166/100)</f>
        <v>0</v>
      </c>
      <c r="N166" s="225">
        <v>1E-3</v>
      </c>
      <c r="O166" s="225">
        <f>ROUND(E166*N166,2)</f>
        <v>0</v>
      </c>
      <c r="P166" s="225">
        <v>0</v>
      </c>
      <c r="Q166" s="225">
        <f>ROUND(E166*P166,2)</f>
        <v>0</v>
      </c>
      <c r="R166" s="225" t="s">
        <v>187</v>
      </c>
      <c r="S166" s="225" t="s">
        <v>143</v>
      </c>
      <c r="T166" s="225" t="s">
        <v>143</v>
      </c>
      <c r="U166" s="225">
        <v>0</v>
      </c>
      <c r="V166" s="225">
        <f>ROUND(E166*U166,2)</f>
        <v>0</v>
      </c>
      <c r="W166" s="225"/>
      <c r="X166" s="225" t="s">
        <v>188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189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ht="20.399999999999999" outlineLevel="1" x14ac:dyDescent="0.25">
      <c r="A167" s="240">
        <v>81</v>
      </c>
      <c r="B167" s="241" t="s">
        <v>442</v>
      </c>
      <c r="C167" s="248" t="s">
        <v>443</v>
      </c>
      <c r="D167" s="242" t="s">
        <v>262</v>
      </c>
      <c r="E167" s="243">
        <v>1</v>
      </c>
      <c r="F167" s="244"/>
      <c r="G167" s="245">
        <f>ROUND(E167*F167,2)</f>
        <v>0</v>
      </c>
      <c r="H167" s="226">
        <v>529</v>
      </c>
      <c r="I167" s="225">
        <f>ROUND(E167*H167,2)</f>
        <v>529</v>
      </c>
      <c r="J167" s="226">
        <v>0</v>
      </c>
      <c r="K167" s="225">
        <f>ROUND(E167*J167,2)</f>
        <v>0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0</v>
      </c>
      <c r="Q167" s="225">
        <f>ROUND(E167*P167,2)</f>
        <v>0</v>
      </c>
      <c r="R167" s="225" t="s">
        <v>187</v>
      </c>
      <c r="S167" s="225" t="s">
        <v>143</v>
      </c>
      <c r="T167" s="225" t="s">
        <v>143</v>
      </c>
      <c r="U167" s="225">
        <v>0</v>
      </c>
      <c r="V167" s="225">
        <f>ROUND(E167*U167,2)</f>
        <v>0</v>
      </c>
      <c r="W167" s="225"/>
      <c r="X167" s="225" t="s">
        <v>188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189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82</v>
      </c>
      <c r="B168" s="241" t="s">
        <v>444</v>
      </c>
      <c r="C168" s="248" t="s">
        <v>445</v>
      </c>
      <c r="D168" s="242" t="s">
        <v>262</v>
      </c>
      <c r="E168" s="243">
        <v>1</v>
      </c>
      <c r="F168" s="244"/>
      <c r="G168" s="245">
        <f>ROUND(E168*F168,2)</f>
        <v>0</v>
      </c>
      <c r="H168" s="226">
        <v>480</v>
      </c>
      <c r="I168" s="225">
        <f>ROUND(E168*H168,2)</f>
        <v>480</v>
      </c>
      <c r="J168" s="226">
        <v>0</v>
      </c>
      <c r="K168" s="225">
        <f>ROUND(E168*J168,2)</f>
        <v>0</v>
      </c>
      <c r="L168" s="225">
        <v>15</v>
      </c>
      <c r="M168" s="225">
        <f>G168*(1+L168/100)</f>
        <v>0</v>
      </c>
      <c r="N168" s="225">
        <v>2E-3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155</v>
      </c>
      <c r="T168" s="225" t="s">
        <v>144</v>
      </c>
      <c r="U168" s="225">
        <v>0</v>
      </c>
      <c r="V168" s="225">
        <f>ROUND(E168*U168,2)</f>
        <v>0</v>
      </c>
      <c r="W168" s="225"/>
      <c r="X168" s="225" t="s">
        <v>188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189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83</v>
      </c>
      <c r="B169" s="241" t="s">
        <v>446</v>
      </c>
      <c r="C169" s="248" t="s">
        <v>447</v>
      </c>
      <c r="D169" s="242" t="s">
        <v>448</v>
      </c>
      <c r="E169" s="243">
        <v>1</v>
      </c>
      <c r="F169" s="244"/>
      <c r="G169" s="245">
        <f>ROUND(E169*F169,2)</f>
        <v>0</v>
      </c>
      <c r="H169" s="226">
        <v>352.5</v>
      </c>
      <c r="I169" s="225">
        <f>ROUND(E169*H169,2)</f>
        <v>352.5</v>
      </c>
      <c r="J169" s="226">
        <v>0</v>
      </c>
      <c r="K169" s="225">
        <f>ROUND(E169*J169,2)</f>
        <v>0</v>
      </c>
      <c r="L169" s="225">
        <v>15</v>
      </c>
      <c r="M169" s="225">
        <f>G169*(1+L169/100)</f>
        <v>0</v>
      </c>
      <c r="N169" s="225">
        <v>0.01</v>
      </c>
      <c r="O169" s="225">
        <f>ROUND(E169*N169,2)</f>
        <v>0.01</v>
      </c>
      <c r="P169" s="225">
        <v>0</v>
      </c>
      <c r="Q169" s="225">
        <f>ROUND(E169*P169,2)</f>
        <v>0</v>
      </c>
      <c r="R169" s="225" t="s">
        <v>187</v>
      </c>
      <c r="S169" s="225" t="s">
        <v>143</v>
      </c>
      <c r="T169" s="225" t="s">
        <v>144</v>
      </c>
      <c r="U169" s="225">
        <v>0</v>
      </c>
      <c r="V169" s="225">
        <f>ROUND(E169*U169,2)</f>
        <v>0</v>
      </c>
      <c r="W169" s="225"/>
      <c r="X169" s="225" t="s">
        <v>188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189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84</v>
      </c>
      <c r="B170" s="241" t="s">
        <v>449</v>
      </c>
      <c r="C170" s="248" t="s">
        <v>450</v>
      </c>
      <c r="D170" s="242" t="s">
        <v>379</v>
      </c>
      <c r="E170" s="243">
        <v>1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233.5</v>
      </c>
      <c r="K170" s="225">
        <f>ROUND(E170*J170,2)</f>
        <v>233.5</v>
      </c>
      <c r="L170" s="225">
        <v>15</v>
      </c>
      <c r="M170" s="225">
        <f>G170*(1+L170/100)</f>
        <v>0</v>
      </c>
      <c r="N170" s="225">
        <v>0</v>
      </c>
      <c r="O170" s="225">
        <f>ROUND(E170*N170,2)</f>
        <v>0</v>
      </c>
      <c r="P170" s="225">
        <v>1.933E-2</v>
      </c>
      <c r="Q170" s="225">
        <f>ROUND(E170*P170,2)</f>
        <v>0.02</v>
      </c>
      <c r="R170" s="225"/>
      <c r="S170" s="225" t="s">
        <v>143</v>
      </c>
      <c r="T170" s="225" t="s">
        <v>144</v>
      </c>
      <c r="U170" s="225">
        <v>0</v>
      </c>
      <c r="V170" s="225">
        <f>ROUND(E170*U170,2)</f>
        <v>0</v>
      </c>
      <c r="W170" s="225"/>
      <c r="X170" s="225" t="s">
        <v>232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233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85</v>
      </c>
      <c r="B171" s="241" t="s">
        <v>451</v>
      </c>
      <c r="C171" s="248" t="s">
        <v>452</v>
      </c>
      <c r="D171" s="242" t="s">
        <v>379</v>
      </c>
      <c r="E171" s="243">
        <v>1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151.5</v>
      </c>
      <c r="K171" s="225">
        <f>ROUND(E171*J171,2)</f>
        <v>151.5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1.9460000000000002E-2</v>
      </c>
      <c r="Q171" s="225">
        <f>ROUND(E171*P171,2)</f>
        <v>0.02</v>
      </c>
      <c r="R171" s="225"/>
      <c r="S171" s="225" t="s">
        <v>143</v>
      </c>
      <c r="T171" s="225" t="s">
        <v>143</v>
      </c>
      <c r="U171" s="225">
        <v>0</v>
      </c>
      <c r="V171" s="225">
        <f>ROUND(E171*U171,2)</f>
        <v>0</v>
      </c>
      <c r="W171" s="225"/>
      <c r="X171" s="225" t="s">
        <v>232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233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0">
        <v>86</v>
      </c>
      <c r="B172" s="241" t="s">
        <v>453</v>
      </c>
      <c r="C172" s="248" t="s">
        <v>454</v>
      </c>
      <c r="D172" s="242" t="s">
        <v>379</v>
      </c>
      <c r="E172" s="243">
        <v>1</v>
      </c>
      <c r="F172" s="244"/>
      <c r="G172" s="245">
        <f>ROUND(E172*F172,2)</f>
        <v>0</v>
      </c>
      <c r="H172" s="226">
        <v>0</v>
      </c>
      <c r="I172" s="225">
        <f>ROUND(E172*H172,2)</f>
        <v>0</v>
      </c>
      <c r="J172" s="226">
        <v>280</v>
      </c>
      <c r="K172" s="225">
        <f>ROUND(E172*J172,2)</f>
        <v>280</v>
      </c>
      <c r="L172" s="225">
        <v>15</v>
      </c>
      <c r="M172" s="225">
        <f>G172*(1+L172/100)</f>
        <v>0</v>
      </c>
      <c r="N172" s="225">
        <v>0</v>
      </c>
      <c r="O172" s="225">
        <f>ROUND(E172*N172,2)</f>
        <v>0</v>
      </c>
      <c r="P172" s="225">
        <v>3.2899999999999999E-2</v>
      </c>
      <c r="Q172" s="225">
        <f>ROUND(E172*P172,2)</f>
        <v>0.03</v>
      </c>
      <c r="R172" s="225"/>
      <c r="S172" s="225" t="s">
        <v>143</v>
      </c>
      <c r="T172" s="225" t="s">
        <v>144</v>
      </c>
      <c r="U172" s="225">
        <v>0</v>
      </c>
      <c r="V172" s="225">
        <f>ROUND(E172*U172,2)</f>
        <v>0</v>
      </c>
      <c r="W172" s="225"/>
      <c r="X172" s="225" t="s">
        <v>232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233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87</v>
      </c>
      <c r="B173" s="241" t="s">
        <v>455</v>
      </c>
      <c r="C173" s="248" t="s">
        <v>456</v>
      </c>
      <c r="D173" s="242" t="s">
        <v>0</v>
      </c>
      <c r="E173" s="243">
        <v>328.38440000000003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0.32</v>
      </c>
      <c r="K173" s="225">
        <f>ROUND(E173*J173,2)</f>
        <v>105.08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143</v>
      </c>
      <c r="T173" s="225" t="s">
        <v>144</v>
      </c>
      <c r="U173" s="225">
        <v>0</v>
      </c>
      <c r="V173" s="225">
        <f>ROUND(E173*U173,2)</f>
        <v>0</v>
      </c>
      <c r="W173" s="225"/>
      <c r="X173" s="225" t="s">
        <v>318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319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x14ac:dyDescent="0.25">
      <c r="A174" s="228" t="s">
        <v>138</v>
      </c>
      <c r="B174" s="229" t="s">
        <v>86</v>
      </c>
      <c r="C174" s="247" t="s">
        <v>87</v>
      </c>
      <c r="D174" s="230"/>
      <c r="E174" s="231"/>
      <c r="F174" s="232"/>
      <c r="G174" s="233">
        <f>SUMIF(AG175:AG176,"&lt;&gt;NOR",G175:G176)</f>
        <v>0</v>
      </c>
      <c r="H174" s="227"/>
      <c r="I174" s="227">
        <f>SUM(I175:I176)</f>
        <v>1004.75</v>
      </c>
      <c r="J174" s="227"/>
      <c r="K174" s="227">
        <f>SUM(K175:K176)</f>
        <v>829.25</v>
      </c>
      <c r="L174" s="227"/>
      <c r="M174" s="227">
        <f>SUM(M175:M176)</f>
        <v>0</v>
      </c>
      <c r="N174" s="227"/>
      <c r="O174" s="227">
        <f>SUM(O175:O176)</f>
        <v>0</v>
      </c>
      <c r="P174" s="227"/>
      <c r="Q174" s="227">
        <f>SUM(Q175:Q176)</f>
        <v>0</v>
      </c>
      <c r="R174" s="227"/>
      <c r="S174" s="227"/>
      <c r="T174" s="227"/>
      <c r="U174" s="227"/>
      <c r="V174" s="227">
        <f>SUM(V175:V176)</f>
        <v>0.85</v>
      </c>
      <c r="W174" s="227"/>
      <c r="X174" s="227"/>
      <c r="AG174" t="s">
        <v>139</v>
      </c>
    </row>
    <row r="175" spans="1:60" ht="20.399999999999999" outlineLevel="1" x14ac:dyDescent="0.25">
      <c r="A175" s="240">
        <v>88</v>
      </c>
      <c r="B175" s="241" t="s">
        <v>475</v>
      </c>
      <c r="C175" s="248" t="s">
        <v>476</v>
      </c>
      <c r="D175" s="242" t="s">
        <v>286</v>
      </c>
      <c r="E175" s="243">
        <v>1</v>
      </c>
      <c r="F175" s="244"/>
      <c r="G175" s="245">
        <f>ROUND(E175*F175,2)</f>
        <v>0</v>
      </c>
      <c r="H175" s="226">
        <v>292.55</v>
      </c>
      <c r="I175" s="225">
        <f>ROUND(E175*H175,2)</f>
        <v>292.55</v>
      </c>
      <c r="J175" s="226">
        <v>241.45</v>
      </c>
      <c r="K175" s="225">
        <f>ROUND(E175*J175,2)</f>
        <v>241.45</v>
      </c>
      <c r="L175" s="225">
        <v>15</v>
      </c>
      <c r="M175" s="225">
        <f>G175*(1+L175/100)</f>
        <v>0</v>
      </c>
      <c r="N175" s="225">
        <v>6.4999999999999997E-4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143</v>
      </c>
      <c r="T175" s="225" t="s">
        <v>144</v>
      </c>
      <c r="U175" s="225">
        <v>0.2848</v>
      </c>
      <c r="V175" s="225">
        <f>ROUND(E175*U175,2)</f>
        <v>0.28000000000000003</v>
      </c>
      <c r="W175" s="225"/>
      <c r="X175" s="225" t="s">
        <v>169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170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89</v>
      </c>
      <c r="B176" s="241" t="s">
        <v>477</v>
      </c>
      <c r="C176" s="248" t="s">
        <v>478</v>
      </c>
      <c r="D176" s="242" t="s">
        <v>371</v>
      </c>
      <c r="E176" s="243">
        <v>2</v>
      </c>
      <c r="F176" s="244"/>
      <c r="G176" s="245">
        <f>ROUND(E176*F176,2)</f>
        <v>0</v>
      </c>
      <c r="H176" s="226">
        <v>356.1</v>
      </c>
      <c r="I176" s="225">
        <f>ROUND(E176*H176,2)</f>
        <v>712.2</v>
      </c>
      <c r="J176" s="226">
        <v>293.89999999999998</v>
      </c>
      <c r="K176" s="225">
        <f>ROUND(E176*J176,2)</f>
        <v>587.79999999999995</v>
      </c>
      <c r="L176" s="225">
        <v>15</v>
      </c>
      <c r="M176" s="225">
        <f>G176*(1+L176/100)</f>
        <v>0</v>
      </c>
      <c r="N176" s="225">
        <v>6.4999999999999997E-4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155</v>
      </c>
      <c r="T176" s="225" t="s">
        <v>144</v>
      </c>
      <c r="U176" s="225">
        <v>0.2848</v>
      </c>
      <c r="V176" s="225">
        <f>ROUND(E176*U176,2)</f>
        <v>0.56999999999999995</v>
      </c>
      <c r="W176" s="225"/>
      <c r="X176" s="225" t="s">
        <v>169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170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x14ac:dyDescent="0.25">
      <c r="A177" s="228" t="s">
        <v>138</v>
      </c>
      <c r="B177" s="229" t="s">
        <v>88</v>
      </c>
      <c r="C177" s="247" t="s">
        <v>89</v>
      </c>
      <c r="D177" s="230"/>
      <c r="E177" s="231"/>
      <c r="F177" s="232"/>
      <c r="G177" s="233">
        <f>SUMIF(AG178:AG180,"&lt;&gt;NOR",G178:G180)</f>
        <v>0</v>
      </c>
      <c r="H177" s="227"/>
      <c r="I177" s="227">
        <f>SUM(I178:I180)</f>
        <v>691.52</v>
      </c>
      <c r="J177" s="227"/>
      <c r="K177" s="227">
        <f>SUM(K178:K180)</f>
        <v>473.32</v>
      </c>
      <c r="L177" s="227"/>
      <c r="M177" s="227">
        <f>SUM(M178:M180)</f>
        <v>0</v>
      </c>
      <c r="N177" s="227"/>
      <c r="O177" s="227">
        <f>SUM(O178:O180)</f>
        <v>0</v>
      </c>
      <c r="P177" s="227"/>
      <c r="Q177" s="227">
        <f>SUM(Q178:Q180)</f>
        <v>0</v>
      </c>
      <c r="R177" s="227"/>
      <c r="S177" s="227"/>
      <c r="T177" s="227"/>
      <c r="U177" s="227"/>
      <c r="V177" s="227">
        <f>SUM(V178:V180)</f>
        <v>0.25</v>
      </c>
      <c r="W177" s="227"/>
      <c r="X177" s="227"/>
      <c r="AG177" t="s">
        <v>139</v>
      </c>
    </row>
    <row r="178" spans="1:60" ht="20.399999999999999" outlineLevel="1" x14ac:dyDescent="0.25">
      <c r="A178" s="240">
        <v>90</v>
      </c>
      <c r="B178" s="241" t="s">
        <v>479</v>
      </c>
      <c r="C178" s="248" t="s">
        <v>480</v>
      </c>
      <c r="D178" s="242" t="s">
        <v>262</v>
      </c>
      <c r="E178" s="243">
        <v>1</v>
      </c>
      <c r="F178" s="244"/>
      <c r="G178" s="245">
        <f>ROUND(E178*F178,2)</f>
        <v>0</v>
      </c>
      <c r="H178" s="226">
        <v>691.52</v>
      </c>
      <c r="I178" s="225">
        <f>ROUND(E178*H178,2)</f>
        <v>691.52</v>
      </c>
      <c r="J178" s="226">
        <v>139.47999999999999</v>
      </c>
      <c r="K178" s="225">
        <f>ROUND(E178*J178,2)</f>
        <v>139.47999999999999</v>
      </c>
      <c r="L178" s="225">
        <v>15</v>
      </c>
      <c r="M178" s="225">
        <f>G178*(1+L178/100)</f>
        <v>0</v>
      </c>
      <c r="N178" s="225">
        <v>8.9999999999999998E-4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143</v>
      </c>
      <c r="T178" s="225" t="s">
        <v>144</v>
      </c>
      <c r="U178" s="225">
        <v>0.247</v>
      </c>
      <c r="V178" s="225">
        <f>ROUND(E178*U178,2)</f>
        <v>0.25</v>
      </c>
      <c r="W178" s="225"/>
      <c r="X178" s="225" t="s">
        <v>169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170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91</v>
      </c>
      <c r="B179" s="241" t="s">
        <v>481</v>
      </c>
      <c r="C179" s="248" t="s">
        <v>482</v>
      </c>
      <c r="D179" s="242" t="s">
        <v>262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311</v>
      </c>
      <c r="K179" s="225">
        <f>ROUND(E179*J179,2)</f>
        <v>311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155</v>
      </c>
      <c r="T179" s="225" t="s">
        <v>143</v>
      </c>
      <c r="U179" s="225">
        <v>0</v>
      </c>
      <c r="V179" s="225">
        <f>ROUND(E179*U179,2)</f>
        <v>0</v>
      </c>
      <c r="W179" s="225"/>
      <c r="X179" s="225" t="s">
        <v>169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170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40">
        <v>92</v>
      </c>
      <c r="B180" s="241" t="s">
        <v>483</v>
      </c>
      <c r="C180" s="248" t="s">
        <v>484</v>
      </c>
      <c r="D180" s="242" t="s">
        <v>0</v>
      </c>
      <c r="E180" s="243">
        <v>11.42</v>
      </c>
      <c r="F180" s="244"/>
      <c r="G180" s="245">
        <f>ROUND(E180*F180,2)</f>
        <v>0</v>
      </c>
      <c r="H180" s="226">
        <v>0</v>
      </c>
      <c r="I180" s="225">
        <f>ROUND(E180*H180,2)</f>
        <v>0</v>
      </c>
      <c r="J180" s="226">
        <v>2</v>
      </c>
      <c r="K180" s="225">
        <f>ROUND(E180*J180,2)</f>
        <v>22.84</v>
      </c>
      <c r="L180" s="225">
        <v>15</v>
      </c>
      <c r="M180" s="225">
        <f>G180*(1+L180/100)</f>
        <v>0</v>
      </c>
      <c r="N180" s="225">
        <v>0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143</v>
      </c>
      <c r="T180" s="225" t="s">
        <v>144</v>
      </c>
      <c r="U180" s="225">
        <v>0</v>
      </c>
      <c r="V180" s="225">
        <f>ROUND(E180*U180,2)</f>
        <v>0</v>
      </c>
      <c r="W180" s="225"/>
      <c r="X180" s="225" t="s">
        <v>318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319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x14ac:dyDescent="0.25">
      <c r="A181" s="228" t="s">
        <v>138</v>
      </c>
      <c r="B181" s="229" t="s">
        <v>90</v>
      </c>
      <c r="C181" s="247" t="s">
        <v>91</v>
      </c>
      <c r="D181" s="230"/>
      <c r="E181" s="231"/>
      <c r="F181" s="232"/>
      <c r="G181" s="233">
        <f>SUMIF(AG182:AG187,"&lt;&gt;NOR",G182:G187)</f>
        <v>0</v>
      </c>
      <c r="H181" s="227"/>
      <c r="I181" s="227">
        <f>SUM(I182:I187)</f>
        <v>2610</v>
      </c>
      <c r="J181" s="227"/>
      <c r="K181" s="227">
        <f>SUM(K182:K187)</f>
        <v>1639.77</v>
      </c>
      <c r="L181" s="227"/>
      <c r="M181" s="227">
        <f>SUM(M182:M187)</f>
        <v>0</v>
      </c>
      <c r="N181" s="227"/>
      <c r="O181" s="227">
        <f>SUM(O182:O187)</f>
        <v>0.01</v>
      </c>
      <c r="P181" s="227"/>
      <c r="Q181" s="227">
        <f>SUM(Q182:Q187)</f>
        <v>0.01</v>
      </c>
      <c r="R181" s="227"/>
      <c r="S181" s="227"/>
      <c r="T181" s="227"/>
      <c r="U181" s="227"/>
      <c r="V181" s="227">
        <f>SUM(V182:V187)</f>
        <v>0.16</v>
      </c>
      <c r="W181" s="227"/>
      <c r="X181" s="227"/>
      <c r="AG181" t="s">
        <v>139</v>
      </c>
    </row>
    <row r="182" spans="1:60" outlineLevel="1" x14ac:dyDescent="0.25">
      <c r="A182" s="240">
        <v>93</v>
      </c>
      <c r="B182" s="241" t="s">
        <v>485</v>
      </c>
      <c r="C182" s="248" t="s">
        <v>486</v>
      </c>
      <c r="D182" s="242" t="s">
        <v>333</v>
      </c>
      <c r="E182" s="243">
        <v>1</v>
      </c>
      <c r="F182" s="244"/>
      <c r="G182" s="245">
        <f>ROUND(E182*F182,2)</f>
        <v>0</v>
      </c>
      <c r="H182" s="226">
        <v>0</v>
      </c>
      <c r="I182" s="225">
        <f>ROUND(E182*H182,2)</f>
        <v>0</v>
      </c>
      <c r="J182" s="226">
        <v>200</v>
      </c>
      <c r="K182" s="225">
        <f>ROUND(E182*J182,2)</f>
        <v>200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143</v>
      </c>
      <c r="T182" s="225" t="s">
        <v>144</v>
      </c>
      <c r="U182" s="225">
        <v>3.1E-2</v>
      </c>
      <c r="V182" s="225">
        <f>ROUND(E182*U182,2)</f>
        <v>0.03</v>
      </c>
      <c r="W182" s="225"/>
      <c r="X182" s="225" t="s">
        <v>169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170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94</v>
      </c>
      <c r="B183" s="241" t="s">
        <v>487</v>
      </c>
      <c r="C183" s="248" t="s">
        <v>488</v>
      </c>
      <c r="D183" s="242" t="s">
        <v>333</v>
      </c>
      <c r="E183" s="243">
        <v>1</v>
      </c>
      <c r="F183" s="244"/>
      <c r="G183" s="245">
        <f>ROUND(E183*F183,2)</f>
        <v>0</v>
      </c>
      <c r="H183" s="226">
        <v>0</v>
      </c>
      <c r="I183" s="225">
        <f>ROUND(E183*H183,2)</f>
        <v>0</v>
      </c>
      <c r="J183" s="226">
        <v>150</v>
      </c>
      <c r="K183" s="225">
        <f>ROUND(E183*J183,2)</f>
        <v>150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143</v>
      </c>
      <c r="T183" s="225" t="s">
        <v>144</v>
      </c>
      <c r="U183" s="225">
        <v>5.1999999999999998E-2</v>
      </c>
      <c r="V183" s="225">
        <f>ROUND(E183*U183,2)</f>
        <v>0.05</v>
      </c>
      <c r="W183" s="225"/>
      <c r="X183" s="225" t="s">
        <v>169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170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95</v>
      </c>
      <c r="B184" s="241" t="s">
        <v>489</v>
      </c>
      <c r="C184" s="248" t="s">
        <v>490</v>
      </c>
      <c r="D184" s="242" t="s">
        <v>448</v>
      </c>
      <c r="E184" s="243">
        <v>1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690</v>
      </c>
      <c r="K184" s="225">
        <f>ROUND(E184*J184,2)</f>
        <v>690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1.057E-2</v>
      </c>
      <c r="Q184" s="225">
        <f>ROUND(E184*P184,2)</f>
        <v>0.01</v>
      </c>
      <c r="R184" s="225"/>
      <c r="S184" s="225" t="s">
        <v>155</v>
      </c>
      <c r="T184" s="225" t="s">
        <v>144</v>
      </c>
      <c r="U184" s="225">
        <v>8.2000000000000003E-2</v>
      </c>
      <c r="V184" s="225">
        <f>ROUND(E184*U184,2)</f>
        <v>0.08</v>
      </c>
      <c r="W184" s="225"/>
      <c r="X184" s="225" t="s">
        <v>169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170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0">
        <v>96</v>
      </c>
      <c r="B185" s="241" t="s">
        <v>769</v>
      </c>
      <c r="C185" s="248" t="s">
        <v>770</v>
      </c>
      <c r="D185" s="242" t="s">
        <v>262</v>
      </c>
      <c r="E185" s="243">
        <v>1</v>
      </c>
      <c r="F185" s="244"/>
      <c r="G185" s="245">
        <f>ROUND(E185*F185,2)</f>
        <v>0</v>
      </c>
      <c r="H185" s="226">
        <v>2610</v>
      </c>
      <c r="I185" s="225">
        <f>ROUND(E185*H185,2)</f>
        <v>2610</v>
      </c>
      <c r="J185" s="226">
        <v>0</v>
      </c>
      <c r="K185" s="225">
        <f>ROUND(E185*J185,2)</f>
        <v>0</v>
      </c>
      <c r="L185" s="225">
        <v>15</v>
      </c>
      <c r="M185" s="225">
        <f>G185*(1+L185/100)</f>
        <v>0</v>
      </c>
      <c r="N185" s="225">
        <v>7.1000000000000004E-3</v>
      </c>
      <c r="O185" s="225">
        <f>ROUND(E185*N185,2)</f>
        <v>0.01</v>
      </c>
      <c r="P185" s="225">
        <v>0</v>
      </c>
      <c r="Q185" s="225">
        <f>ROUND(E185*P185,2)</f>
        <v>0</v>
      </c>
      <c r="R185" s="225" t="s">
        <v>187</v>
      </c>
      <c r="S185" s="225" t="s">
        <v>143</v>
      </c>
      <c r="T185" s="225" t="s">
        <v>143</v>
      </c>
      <c r="U185" s="225">
        <v>0</v>
      </c>
      <c r="V185" s="225">
        <f>ROUND(E185*U185,2)</f>
        <v>0</v>
      </c>
      <c r="W185" s="225"/>
      <c r="X185" s="225" t="s">
        <v>188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189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ht="20.399999999999999" outlineLevel="1" x14ac:dyDescent="0.25">
      <c r="A186" s="240">
        <v>97</v>
      </c>
      <c r="B186" s="241" t="s">
        <v>491</v>
      </c>
      <c r="C186" s="248" t="s">
        <v>492</v>
      </c>
      <c r="D186" s="242" t="s">
        <v>262</v>
      </c>
      <c r="E186" s="243">
        <v>1</v>
      </c>
      <c r="F186" s="244"/>
      <c r="G186" s="245">
        <f>ROUND(E186*F186,2)</f>
        <v>0</v>
      </c>
      <c r="H186" s="226">
        <v>0</v>
      </c>
      <c r="I186" s="225">
        <f>ROUND(E186*H186,2)</f>
        <v>0</v>
      </c>
      <c r="J186" s="226">
        <v>480</v>
      </c>
      <c r="K186" s="225">
        <f>ROUND(E186*J186,2)</f>
        <v>480</v>
      </c>
      <c r="L186" s="225">
        <v>15</v>
      </c>
      <c r="M186" s="225">
        <f>G186*(1+L186/100)</f>
        <v>0</v>
      </c>
      <c r="N186" s="225">
        <v>2.0000000000000002E-5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143</v>
      </c>
      <c r="T186" s="225" t="s">
        <v>144</v>
      </c>
      <c r="U186" s="225">
        <v>0</v>
      </c>
      <c r="V186" s="225">
        <f>ROUND(E186*U186,2)</f>
        <v>0</v>
      </c>
      <c r="W186" s="225"/>
      <c r="X186" s="225" t="s">
        <v>232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233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98</v>
      </c>
      <c r="B187" s="241" t="s">
        <v>493</v>
      </c>
      <c r="C187" s="248" t="s">
        <v>494</v>
      </c>
      <c r="D187" s="242" t="s">
        <v>0</v>
      </c>
      <c r="E187" s="243">
        <v>41.3</v>
      </c>
      <c r="F187" s="244"/>
      <c r="G187" s="245">
        <f>ROUND(E187*F187,2)</f>
        <v>0</v>
      </c>
      <c r="H187" s="226">
        <v>0</v>
      </c>
      <c r="I187" s="225">
        <f>ROUND(E187*H187,2)</f>
        <v>0</v>
      </c>
      <c r="J187" s="226">
        <v>2.9</v>
      </c>
      <c r="K187" s="225">
        <f>ROUND(E187*J187,2)</f>
        <v>119.77</v>
      </c>
      <c r="L187" s="225">
        <v>15</v>
      </c>
      <c r="M187" s="225">
        <f>G187*(1+L187/100)</f>
        <v>0</v>
      </c>
      <c r="N187" s="225">
        <v>0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143</v>
      </c>
      <c r="T187" s="225" t="s">
        <v>143</v>
      </c>
      <c r="U187" s="225">
        <v>0</v>
      </c>
      <c r="V187" s="225">
        <f>ROUND(E187*U187,2)</f>
        <v>0</v>
      </c>
      <c r="W187" s="225"/>
      <c r="X187" s="225" t="s">
        <v>318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319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x14ac:dyDescent="0.25">
      <c r="A188" s="228" t="s">
        <v>138</v>
      </c>
      <c r="B188" s="229" t="s">
        <v>92</v>
      </c>
      <c r="C188" s="247" t="s">
        <v>93</v>
      </c>
      <c r="D188" s="230"/>
      <c r="E188" s="231"/>
      <c r="F188" s="232"/>
      <c r="G188" s="233">
        <f>SUMIF(AG189:AG211,"&lt;&gt;NOR",G189:G211)</f>
        <v>0</v>
      </c>
      <c r="H188" s="227"/>
      <c r="I188" s="227">
        <f>SUM(I189:I211)</f>
        <v>8880</v>
      </c>
      <c r="J188" s="227"/>
      <c r="K188" s="227">
        <f>SUM(K189:K211)</f>
        <v>47055.53</v>
      </c>
      <c r="L188" s="227"/>
      <c r="M188" s="227">
        <f>SUM(M189:M211)</f>
        <v>0</v>
      </c>
      <c r="N188" s="227"/>
      <c r="O188" s="227">
        <f>SUM(O189:O211)</f>
        <v>0.06</v>
      </c>
      <c r="P188" s="227"/>
      <c r="Q188" s="227">
        <f>SUM(Q189:Q211)</f>
        <v>0.18000000000000002</v>
      </c>
      <c r="R188" s="227"/>
      <c r="S188" s="227"/>
      <c r="T188" s="227"/>
      <c r="U188" s="227"/>
      <c r="V188" s="227">
        <f>SUM(V189:V211)</f>
        <v>7.19</v>
      </c>
      <c r="W188" s="227"/>
      <c r="X188" s="227"/>
      <c r="AG188" t="s">
        <v>139</v>
      </c>
    </row>
    <row r="189" spans="1:60" outlineLevel="1" x14ac:dyDescent="0.25">
      <c r="A189" s="240">
        <v>99</v>
      </c>
      <c r="B189" s="241" t="s">
        <v>495</v>
      </c>
      <c r="C189" s="248" t="s">
        <v>496</v>
      </c>
      <c r="D189" s="242" t="s">
        <v>262</v>
      </c>
      <c r="E189" s="243">
        <v>4</v>
      </c>
      <c r="F189" s="244"/>
      <c r="G189" s="245">
        <f>ROUND(E189*F189,2)</f>
        <v>0</v>
      </c>
      <c r="H189" s="226">
        <v>0</v>
      </c>
      <c r="I189" s="225">
        <f>ROUND(E189*H189,2)</f>
        <v>0</v>
      </c>
      <c r="J189" s="226">
        <v>160</v>
      </c>
      <c r="K189" s="225">
        <f>ROUND(E189*J189,2)</f>
        <v>640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143</v>
      </c>
      <c r="T189" s="225" t="s">
        <v>144</v>
      </c>
      <c r="U189" s="225">
        <v>1.45</v>
      </c>
      <c r="V189" s="225">
        <f>ROUND(E189*U189,2)</f>
        <v>5.8</v>
      </c>
      <c r="W189" s="225"/>
      <c r="X189" s="225" t="s">
        <v>169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170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100</v>
      </c>
      <c r="B190" s="241" t="s">
        <v>497</v>
      </c>
      <c r="C190" s="248" t="s">
        <v>498</v>
      </c>
      <c r="D190" s="242" t="s">
        <v>262</v>
      </c>
      <c r="E190" s="243">
        <v>4</v>
      </c>
      <c r="F190" s="244"/>
      <c r="G190" s="245">
        <f>ROUND(E190*F190,2)</f>
        <v>0</v>
      </c>
      <c r="H190" s="226">
        <v>0</v>
      </c>
      <c r="I190" s="225">
        <f>ROUND(E190*H190,2)</f>
        <v>0</v>
      </c>
      <c r="J190" s="226">
        <v>50.6</v>
      </c>
      <c r="K190" s="225">
        <f>ROUND(E190*J190,2)</f>
        <v>202.4</v>
      </c>
      <c r="L190" s="225">
        <v>15</v>
      </c>
      <c r="M190" s="225">
        <f>G190*(1+L190/100)</f>
        <v>0</v>
      </c>
      <c r="N190" s="225">
        <v>0</v>
      </c>
      <c r="O190" s="225">
        <f>ROUND(E190*N190,2)</f>
        <v>0</v>
      </c>
      <c r="P190" s="225">
        <v>1.8E-3</v>
      </c>
      <c r="Q190" s="225">
        <f>ROUND(E190*P190,2)</f>
        <v>0.01</v>
      </c>
      <c r="R190" s="225"/>
      <c r="S190" s="225" t="s">
        <v>143</v>
      </c>
      <c r="T190" s="225" t="s">
        <v>144</v>
      </c>
      <c r="U190" s="225">
        <v>0.11</v>
      </c>
      <c r="V190" s="225">
        <f>ROUND(E190*U190,2)</f>
        <v>0.44</v>
      </c>
      <c r="W190" s="225"/>
      <c r="X190" s="225" t="s">
        <v>169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170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101</v>
      </c>
      <c r="B191" s="241" t="s">
        <v>499</v>
      </c>
      <c r="C191" s="248" t="s">
        <v>500</v>
      </c>
      <c r="D191" s="242" t="s">
        <v>262</v>
      </c>
      <c r="E191" s="243">
        <v>1</v>
      </c>
      <c r="F191" s="244"/>
      <c r="G191" s="245">
        <f>ROUND(E191*F191,2)</f>
        <v>0</v>
      </c>
      <c r="H191" s="226">
        <v>0</v>
      </c>
      <c r="I191" s="225">
        <f>ROUND(E191*H191,2)</f>
        <v>0</v>
      </c>
      <c r="J191" s="226">
        <v>436.5</v>
      </c>
      <c r="K191" s="225">
        <f>ROUND(E191*J191,2)</f>
        <v>436.5</v>
      </c>
      <c r="L191" s="225">
        <v>15</v>
      </c>
      <c r="M191" s="225">
        <f>G191*(1+L191/100)</f>
        <v>0</v>
      </c>
      <c r="N191" s="225">
        <v>0</v>
      </c>
      <c r="O191" s="225">
        <f>ROUND(E191*N191,2)</f>
        <v>0</v>
      </c>
      <c r="P191" s="225">
        <v>0.17399999999999999</v>
      </c>
      <c r="Q191" s="225">
        <f>ROUND(E191*P191,2)</f>
        <v>0.17</v>
      </c>
      <c r="R191" s="225"/>
      <c r="S191" s="225" t="s">
        <v>143</v>
      </c>
      <c r="T191" s="225" t="s">
        <v>143</v>
      </c>
      <c r="U191" s="225">
        <v>0.95</v>
      </c>
      <c r="V191" s="225">
        <f>ROUND(E191*U191,2)</f>
        <v>0.95</v>
      </c>
      <c r="W191" s="225"/>
      <c r="X191" s="225" t="s">
        <v>169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170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102</v>
      </c>
      <c r="B192" s="241" t="s">
        <v>501</v>
      </c>
      <c r="C192" s="248" t="s">
        <v>502</v>
      </c>
      <c r="D192" s="242" t="s">
        <v>262</v>
      </c>
      <c r="E192" s="243">
        <v>1</v>
      </c>
      <c r="F192" s="244"/>
      <c r="G192" s="245">
        <f>ROUND(E192*F192,2)</f>
        <v>0</v>
      </c>
      <c r="H192" s="226">
        <v>1990</v>
      </c>
      <c r="I192" s="225">
        <f>ROUND(E192*H192,2)</f>
        <v>1990</v>
      </c>
      <c r="J192" s="226">
        <v>0</v>
      </c>
      <c r="K192" s="225">
        <f>ROUND(E192*J192,2)</f>
        <v>0</v>
      </c>
      <c r="L192" s="225">
        <v>15</v>
      </c>
      <c r="M192" s="225">
        <f>G192*(1+L192/100)</f>
        <v>0</v>
      </c>
      <c r="N192" s="225">
        <v>1.2999999999999999E-2</v>
      </c>
      <c r="O192" s="225">
        <f>ROUND(E192*N192,2)</f>
        <v>0.01</v>
      </c>
      <c r="P192" s="225">
        <v>0</v>
      </c>
      <c r="Q192" s="225">
        <f>ROUND(E192*P192,2)</f>
        <v>0</v>
      </c>
      <c r="R192" s="225"/>
      <c r="S192" s="225" t="s">
        <v>143</v>
      </c>
      <c r="T192" s="225" t="s">
        <v>144</v>
      </c>
      <c r="U192" s="225">
        <v>0</v>
      </c>
      <c r="V192" s="225">
        <f>ROUND(E192*U192,2)</f>
        <v>0</v>
      </c>
      <c r="W192" s="225"/>
      <c r="X192" s="225" t="s">
        <v>232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433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40">
        <v>103</v>
      </c>
      <c r="B193" s="241" t="s">
        <v>503</v>
      </c>
      <c r="C193" s="248" t="s">
        <v>504</v>
      </c>
      <c r="D193" s="242" t="s">
        <v>262</v>
      </c>
      <c r="E193" s="243">
        <v>1</v>
      </c>
      <c r="F193" s="244"/>
      <c r="G193" s="245">
        <f>ROUND(E193*F193,2)</f>
        <v>0</v>
      </c>
      <c r="H193" s="226">
        <v>1990</v>
      </c>
      <c r="I193" s="225">
        <f>ROUND(E193*H193,2)</f>
        <v>1990</v>
      </c>
      <c r="J193" s="226">
        <v>0</v>
      </c>
      <c r="K193" s="225">
        <f>ROUND(E193*J193,2)</f>
        <v>0</v>
      </c>
      <c r="L193" s="225">
        <v>15</v>
      </c>
      <c r="M193" s="225">
        <f>G193*(1+L193/100)</f>
        <v>0</v>
      </c>
      <c r="N193" s="225">
        <v>1.2999999999999999E-2</v>
      </c>
      <c r="O193" s="225">
        <f>ROUND(E193*N193,2)</f>
        <v>0.01</v>
      </c>
      <c r="P193" s="225">
        <v>0</v>
      </c>
      <c r="Q193" s="225">
        <f>ROUND(E193*P193,2)</f>
        <v>0</v>
      </c>
      <c r="R193" s="225"/>
      <c r="S193" s="225" t="s">
        <v>143</v>
      </c>
      <c r="T193" s="225" t="s">
        <v>144</v>
      </c>
      <c r="U193" s="225">
        <v>0</v>
      </c>
      <c r="V193" s="225">
        <f>ROUND(E193*U193,2)</f>
        <v>0</v>
      </c>
      <c r="W193" s="225"/>
      <c r="X193" s="225" t="s">
        <v>232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433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ht="20.399999999999999" outlineLevel="1" x14ac:dyDescent="0.25">
      <c r="A194" s="240">
        <v>104</v>
      </c>
      <c r="B194" s="241" t="s">
        <v>505</v>
      </c>
      <c r="C194" s="248" t="s">
        <v>506</v>
      </c>
      <c r="D194" s="242" t="s">
        <v>262</v>
      </c>
      <c r="E194" s="243">
        <v>2</v>
      </c>
      <c r="F194" s="244"/>
      <c r="G194" s="245">
        <f>ROUND(E194*F194,2)</f>
        <v>0</v>
      </c>
      <c r="H194" s="226">
        <v>2450</v>
      </c>
      <c r="I194" s="225">
        <f>ROUND(E194*H194,2)</f>
        <v>4900</v>
      </c>
      <c r="J194" s="226">
        <v>0</v>
      </c>
      <c r="K194" s="225">
        <f>ROUND(E194*J194,2)</f>
        <v>0</v>
      </c>
      <c r="L194" s="225">
        <v>15</v>
      </c>
      <c r="M194" s="225">
        <f>G194*(1+L194/100)</f>
        <v>0</v>
      </c>
      <c r="N194" s="225">
        <v>0.02</v>
      </c>
      <c r="O194" s="225">
        <f>ROUND(E194*N194,2)</f>
        <v>0.04</v>
      </c>
      <c r="P194" s="225">
        <v>0</v>
      </c>
      <c r="Q194" s="225">
        <f>ROUND(E194*P194,2)</f>
        <v>0</v>
      </c>
      <c r="R194" s="225" t="s">
        <v>187</v>
      </c>
      <c r="S194" s="225" t="s">
        <v>143</v>
      </c>
      <c r="T194" s="225" t="s">
        <v>144</v>
      </c>
      <c r="U194" s="225">
        <v>0</v>
      </c>
      <c r="V194" s="225">
        <f>ROUND(E194*U194,2)</f>
        <v>0</v>
      </c>
      <c r="W194" s="225"/>
      <c r="X194" s="225" t="s">
        <v>188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189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105</v>
      </c>
      <c r="B195" s="241" t="s">
        <v>507</v>
      </c>
      <c r="C195" s="248" t="s">
        <v>508</v>
      </c>
      <c r="D195" s="242" t="s">
        <v>262</v>
      </c>
      <c r="E195" s="243">
        <v>1</v>
      </c>
      <c r="F195" s="244"/>
      <c r="G195" s="245">
        <f>ROUND(E195*F195,2)</f>
        <v>0</v>
      </c>
      <c r="H195" s="226">
        <v>0</v>
      </c>
      <c r="I195" s="225">
        <f>ROUND(E195*H195,2)</f>
        <v>0</v>
      </c>
      <c r="J195" s="226">
        <v>2500</v>
      </c>
      <c r="K195" s="225">
        <f>ROUND(E195*J195,2)</f>
        <v>2500</v>
      </c>
      <c r="L195" s="225">
        <v>15</v>
      </c>
      <c r="M195" s="225">
        <f>G195*(1+L195/100)</f>
        <v>0</v>
      </c>
      <c r="N195" s="225">
        <v>0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155</v>
      </c>
      <c r="T195" s="225" t="s">
        <v>144</v>
      </c>
      <c r="U195" s="225">
        <v>0</v>
      </c>
      <c r="V195" s="225">
        <f>ROUND(E195*U195,2)</f>
        <v>0</v>
      </c>
      <c r="W195" s="225"/>
      <c r="X195" s="225" t="s">
        <v>232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233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0.399999999999999" outlineLevel="1" x14ac:dyDescent="0.25">
      <c r="A196" s="240">
        <v>106</v>
      </c>
      <c r="B196" s="241" t="s">
        <v>509</v>
      </c>
      <c r="C196" s="248" t="s">
        <v>510</v>
      </c>
      <c r="D196" s="242" t="s">
        <v>333</v>
      </c>
      <c r="E196" s="243">
        <v>1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1500</v>
      </c>
      <c r="K196" s="225">
        <f>ROUND(E196*J196,2)</f>
        <v>1500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155</v>
      </c>
      <c r="T196" s="225" t="s">
        <v>144</v>
      </c>
      <c r="U196" s="225">
        <v>0</v>
      </c>
      <c r="V196" s="225">
        <f>ROUND(E196*U196,2)</f>
        <v>0</v>
      </c>
      <c r="W196" s="225"/>
      <c r="X196" s="225" t="s">
        <v>232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233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ht="20.399999999999999" outlineLevel="1" x14ac:dyDescent="0.25">
      <c r="A197" s="234">
        <v>107</v>
      </c>
      <c r="B197" s="235" t="s">
        <v>511</v>
      </c>
      <c r="C197" s="249" t="s">
        <v>771</v>
      </c>
      <c r="D197" s="236" t="s">
        <v>286</v>
      </c>
      <c r="E197" s="237">
        <v>2.1</v>
      </c>
      <c r="F197" s="238"/>
      <c r="G197" s="239">
        <f>ROUND(E197*F197,2)</f>
        <v>0</v>
      </c>
      <c r="H197" s="226">
        <v>0</v>
      </c>
      <c r="I197" s="225">
        <f>ROUND(E197*H197,2)</f>
        <v>0</v>
      </c>
      <c r="J197" s="226">
        <v>19500</v>
      </c>
      <c r="K197" s="225">
        <f>ROUND(E197*J197,2)</f>
        <v>40950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0</v>
      </c>
      <c r="Q197" s="225">
        <f>ROUND(E197*P197,2)</f>
        <v>0</v>
      </c>
      <c r="R197" s="225"/>
      <c r="S197" s="225" t="s">
        <v>155</v>
      </c>
      <c r="T197" s="225" t="s">
        <v>144</v>
      </c>
      <c r="U197" s="225">
        <v>0</v>
      </c>
      <c r="V197" s="225">
        <f>ROUND(E197*U197,2)</f>
        <v>0</v>
      </c>
      <c r="W197" s="225"/>
      <c r="X197" s="225" t="s">
        <v>232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233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61" t="s">
        <v>772</v>
      </c>
      <c r="D198" s="257"/>
      <c r="E198" s="258">
        <v>2.1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172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61" t="s">
        <v>514</v>
      </c>
      <c r="D199" s="257"/>
      <c r="E199" s="258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172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61" t="s">
        <v>515</v>
      </c>
      <c r="D200" s="257"/>
      <c r="E200" s="258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172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0.399999999999999" outlineLevel="1" x14ac:dyDescent="0.25">
      <c r="A201" s="223"/>
      <c r="B201" s="224"/>
      <c r="C201" s="261" t="s">
        <v>516</v>
      </c>
      <c r="D201" s="257"/>
      <c r="E201" s="258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172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61" t="s">
        <v>517</v>
      </c>
      <c r="D202" s="257"/>
      <c r="E202" s="258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172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0.399999999999999" outlineLevel="1" x14ac:dyDescent="0.25">
      <c r="A203" s="223"/>
      <c r="B203" s="224"/>
      <c r="C203" s="261" t="s">
        <v>773</v>
      </c>
      <c r="D203" s="257"/>
      <c r="E203" s="258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172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23"/>
      <c r="B204" s="224"/>
      <c r="C204" s="261" t="s">
        <v>519</v>
      </c>
      <c r="D204" s="257"/>
      <c r="E204" s="258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172</v>
      </c>
      <c r="AH204" s="206">
        <v>0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61" t="s">
        <v>520</v>
      </c>
      <c r="D205" s="257"/>
      <c r="E205" s="258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172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61" t="s">
        <v>521</v>
      </c>
      <c r="D206" s="257"/>
      <c r="E206" s="258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172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61" t="s">
        <v>522</v>
      </c>
      <c r="D207" s="257"/>
      <c r="E207" s="258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172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20.399999999999999" outlineLevel="1" x14ac:dyDescent="0.25">
      <c r="A208" s="223"/>
      <c r="B208" s="224"/>
      <c r="C208" s="261" t="s">
        <v>523</v>
      </c>
      <c r="D208" s="257"/>
      <c r="E208" s="258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172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23"/>
      <c r="B209" s="224"/>
      <c r="C209" s="261" t="s">
        <v>524</v>
      </c>
      <c r="D209" s="257"/>
      <c r="E209" s="258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172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525</v>
      </c>
      <c r="D210" s="257"/>
      <c r="E210" s="258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172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0">
        <v>108</v>
      </c>
      <c r="B211" s="241" t="s">
        <v>526</v>
      </c>
      <c r="C211" s="248" t="s">
        <v>527</v>
      </c>
      <c r="D211" s="242" t="s">
        <v>0</v>
      </c>
      <c r="E211" s="243">
        <v>551.08900000000006</v>
      </c>
      <c r="F211" s="244"/>
      <c r="G211" s="245">
        <f>ROUND(E211*F211,2)</f>
        <v>0</v>
      </c>
      <c r="H211" s="226">
        <v>0</v>
      </c>
      <c r="I211" s="225">
        <f>ROUND(E211*H211,2)</f>
        <v>0</v>
      </c>
      <c r="J211" s="226">
        <v>1.5</v>
      </c>
      <c r="K211" s="225">
        <f>ROUND(E211*J211,2)</f>
        <v>826.63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143</v>
      </c>
      <c r="T211" s="225" t="s">
        <v>144</v>
      </c>
      <c r="U211" s="225">
        <v>0</v>
      </c>
      <c r="V211" s="225">
        <f>ROUND(E211*U211,2)</f>
        <v>0</v>
      </c>
      <c r="W211" s="225"/>
      <c r="X211" s="225" t="s">
        <v>318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319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x14ac:dyDescent="0.25">
      <c r="A212" s="228" t="s">
        <v>138</v>
      </c>
      <c r="B212" s="229" t="s">
        <v>94</v>
      </c>
      <c r="C212" s="247" t="s">
        <v>95</v>
      </c>
      <c r="D212" s="230"/>
      <c r="E212" s="231"/>
      <c r="F212" s="232"/>
      <c r="G212" s="233">
        <f>SUMIF(AG213:AG230,"&lt;&gt;NOR",G213:G230)</f>
        <v>0</v>
      </c>
      <c r="H212" s="227"/>
      <c r="I212" s="227">
        <f>SUM(I213:I230)</f>
        <v>3058.1800000000003</v>
      </c>
      <c r="J212" s="227"/>
      <c r="K212" s="227">
        <f>SUM(K213:K230)</f>
        <v>3513.7500000000005</v>
      </c>
      <c r="L212" s="227"/>
      <c r="M212" s="227">
        <f>SUM(M213:M230)</f>
        <v>0</v>
      </c>
      <c r="N212" s="227"/>
      <c r="O212" s="227">
        <f>SUM(O213:O230)</f>
        <v>0.03</v>
      </c>
      <c r="P212" s="227"/>
      <c r="Q212" s="227">
        <f>SUM(Q213:Q230)</f>
        <v>0</v>
      </c>
      <c r="R212" s="227"/>
      <c r="S212" s="227"/>
      <c r="T212" s="227"/>
      <c r="U212" s="227"/>
      <c r="V212" s="227">
        <f>SUM(V213:V230)</f>
        <v>6.14</v>
      </c>
      <c r="W212" s="227"/>
      <c r="X212" s="227"/>
      <c r="AG212" t="s">
        <v>139</v>
      </c>
    </row>
    <row r="213" spans="1:60" outlineLevel="1" x14ac:dyDescent="0.25">
      <c r="A213" s="234">
        <v>109</v>
      </c>
      <c r="B213" s="235" t="s">
        <v>528</v>
      </c>
      <c r="C213" s="249" t="s">
        <v>529</v>
      </c>
      <c r="D213" s="236" t="s">
        <v>175</v>
      </c>
      <c r="E213" s="237">
        <v>4.8</v>
      </c>
      <c r="F213" s="238"/>
      <c r="G213" s="239">
        <f>ROUND(E213*F213,2)</f>
        <v>0</v>
      </c>
      <c r="H213" s="226">
        <v>0</v>
      </c>
      <c r="I213" s="225">
        <f>ROUND(E213*H213,2)</f>
        <v>0</v>
      </c>
      <c r="J213" s="226">
        <v>7.1</v>
      </c>
      <c r="K213" s="225">
        <f>ROUND(E213*J213,2)</f>
        <v>34.08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143</v>
      </c>
      <c r="T213" s="225" t="s">
        <v>143</v>
      </c>
      <c r="U213" s="225">
        <v>1.6E-2</v>
      </c>
      <c r="V213" s="225">
        <f>ROUND(E213*U213,2)</f>
        <v>0.08</v>
      </c>
      <c r="W213" s="225"/>
      <c r="X213" s="225" t="s">
        <v>169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170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61" t="s">
        <v>745</v>
      </c>
      <c r="D214" s="257"/>
      <c r="E214" s="258">
        <v>4.8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172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34">
        <v>110</v>
      </c>
      <c r="B215" s="235" t="s">
        <v>531</v>
      </c>
      <c r="C215" s="249" t="s">
        <v>532</v>
      </c>
      <c r="D215" s="236" t="s">
        <v>175</v>
      </c>
      <c r="E215" s="237">
        <v>4.8</v>
      </c>
      <c r="F215" s="238"/>
      <c r="G215" s="239">
        <f>ROUND(E215*F215,2)</f>
        <v>0</v>
      </c>
      <c r="H215" s="226">
        <v>24.89</v>
      </c>
      <c r="I215" s="225">
        <f>ROUND(E215*H215,2)</f>
        <v>119.47</v>
      </c>
      <c r="J215" s="226">
        <v>25.21</v>
      </c>
      <c r="K215" s="225">
        <f>ROUND(E215*J215,2)</f>
        <v>121.01</v>
      </c>
      <c r="L215" s="225">
        <v>15</v>
      </c>
      <c r="M215" s="225">
        <f>G215*(1+L215/100)</f>
        <v>0</v>
      </c>
      <c r="N215" s="225">
        <v>2.1000000000000001E-4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143</v>
      </c>
      <c r="T215" s="225" t="s">
        <v>143</v>
      </c>
      <c r="U215" s="225">
        <v>0.05</v>
      </c>
      <c r="V215" s="225">
        <f>ROUND(E215*U215,2)</f>
        <v>0.24</v>
      </c>
      <c r="W215" s="225"/>
      <c r="X215" s="225" t="s">
        <v>169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170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745</v>
      </c>
      <c r="D216" s="257"/>
      <c r="E216" s="258">
        <v>4.8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172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34">
        <v>111</v>
      </c>
      <c r="B217" s="235" t="s">
        <v>533</v>
      </c>
      <c r="C217" s="249" t="s">
        <v>534</v>
      </c>
      <c r="D217" s="236" t="s">
        <v>175</v>
      </c>
      <c r="E217" s="237">
        <v>4.8</v>
      </c>
      <c r="F217" s="238"/>
      <c r="G217" s="239">
        <f>ROUND(E217*F217,2)</f>
        <v>0</v>
      </c>
      <c r="H217" s="226">
        <v>137.32</v>
      </c>
      <c r="I217" s="225">
        <f>ROUND(E217*H217,2)</f>
        <v>659.14</v>
      </c>
      <c r="J217" s="226">
        <v>524.67999999999995</v>
      </c>
      <c r="K217" s="225">
        <f>ROUND(E217*J217,2)</f>
        <v>2518.46</v>
      </c>
      <c r="L217" s="225">
        <v>15</v>
      </c>
      <c r="M217" s="225">
        <f>G217*(1+L217/100)</f>
        <v>0</v>
      </c>
      <c r="N217" s="225">
        <v>5.1500000000000001E-3</v>
      </c>
      <c r="O217" s="225">
        <f>ROUND(E217*N217,2)</f>
        <v>0.02</v>
      </c>
      <c r="P217" s="225">
        <v>0</v>
      </c>
      <c r="Q217" s="225">
        <f>ROUND(E217*P217,2)</f>
        <v>0</v>
      </c>
      <c r="R217" s="225"/>
      <c r="S217" s="225" t="s">
        <v>143</v>
      </c>
      <c r="T217" s="225" t="s">
        <v>143</v>
      </c>
      <c r="U217" s="225">
        <v>1.04</v>
      </c>
      <c r="V217" s="225">
        <f>ROUND(E217*U217,2)</f>
        <v>4.99</v>
      </c>
      <c r="W217" s="225"/>
      <c r="X217" s="225" t="s">
        <v>169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170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745</v>
      </c>
      <c r="D218" s="257"/>
      <c r="E218" s="258">
        <v>4.8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172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34">
        <v>112</v>
      </c>
      <c r="B219" s="235" t="s">
        <v>535</v>
      </c>
      <c r="C219" s="249" t="s">
        <v>536</v>
      </c>
      <c r="D219" s="236" t="s">
        <v>286</v>
      </c>
      <c r="E219" s="237">
        <v>9.8000000000000007</v>
      </c>
      <c r="F219" s="238"/>
      <c r="G219" s="239">
        <f>ROUND(E219*F219,2)</f>
        <v>0</v>
      </c>
      <c r="H219" s="226">
        <v>20.87</v>
      </c>
      <c r="I219" s="225">
        <f>ROUND(E219*H219,2)</f>
        <v>204.53</v>
      </c>
      <c r="J219" s="226">
        <v>36.229999999999997</v>
      </c>
      <c r="K219" s="225">
        <f>ROUND(E219*J219,2)</f>
        <v>355.05</v>
      </c>
      <c r="L219" s="225">
        <v>15</v>
      </c>
      <c r="M219" s="225">
        <f>G219*(1+L219/100)</f>
        <v>0</v>
      </c>
      <c r="N219" s="225">
        <v>4.0000000000000003E-5</v>
      </c>
      <c r="O219" s="225">
        <f>ROUND(E219*N219,2)</f>
        <v>0</v>
      </c>
      <c r="P219" s="225">
        <v>0</v>
      </c>
      <c r="Q219" s="225">
        <f>ROUND(E219*P219,2)</f>
        <v>0</v>
      </c>
      <c r="R219" s="225"/>
      <c r="S219" s="225" t="s">
        <v>143</v>
      </c>
      <c r="T219" s="225" t="s">
        <v>144</v>
      </c>
      <c r="U219" s="225">
        <v>7.0000000000000007E-2</v>
      </c>
      <c r="V219" s="225">
        <f>ROUND(E219*U219,2)</f>
        <v>0.69</v>
      </c>
      <c r="W219" s="225"/>
      <c r="X219" s="225" t="s">
        <v>169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170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774</v>
      </c>
      <c r="D220" s="257"/>
      <c r="E220" s="258">
        <v>9.8000000000000007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172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34">
        <v>113</v>
      </c>
      <c r="B221" s="235" t="s">
        <v>538</v>
      </c>
      <c r="C221" s="249" t="s">
        <v>539</v>
      </c>
      <c r="D221" s="236" t="s">
        <v>175</v>
      </c>
      <c r="E221" s="237">
        <v>4.8</v>
      </c>
      <c r="F221" s="238"/>
      <c r="G221" s="239">
        <f>ROUND(E221*F221,2)</f>
        <v>0</v>
      </c>
      <c r="H221" s="226">
        <v>0</v>
      </c>
      <c r="I221" s="225">
        <f>ROUND(E221*H221,2)</f>
        <v>0</v>
      </c>
      <c r="J221" s="226">
        <v>15.1</v>
      </c>
      <c r="K221" s="225">
        <f>ROUND(E221*J221,2)</f>
        <v>72.48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143</v>
      </c>
      <c r="T221" s="225" t="s">
        <v>143</v>
      </c>
      <c r="U221" s="225">
        <v>0.03</v>
      </c>
      <c r="V221" s="225">
        <f>ROUND(E221*U221,2)</f>
        <v>0.14000000000000001</v>
      </c>
      <c r="W221" s="225"/>
      <c r="X221" s="225" t="s">
        <v>169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170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745</v>
      </c>
      <c r="D222" s="257"/>
      <c r="E222" s="258">
        <v>4.8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172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34">
        <v>114</v>
      </c>
      <c r="B223" s="235" t="s">
        <v>540</v>
      </c>
      <c r="C223" s="249" t="s">
        <v>541</v>
      </c>
      <c r="D223" s="236" t="s">
        <v>175</v>
      </c>
      <c r="E223" s="237">
        <v>4.8</v>
      </c>
      <c r="F223" s="238"/>
      <c r="G223" s="239">
        <f>ROUND(E223*F223,2)</f>
        <v>0</v>
      </c>
      <c r="H223" s="226">
        <v>12.3</v>
      </c>
      <c r="I223" s="225">
        <f>ROUND(E223*H223,2)</f>
        <v>59.04</v>
      </c>
      <c r="J223" s="226">
        <v>0</v>
      </c>
      <c r="K223" s="225">
        <f>ROUND(E223*J223,2)</f>
        <v>0</v>
      </c>
      <c r="L223" s="225">
        <v>15</v>
      </c>
      <c r="M223" s="225">
        <f>G223*(1+L223/100)</f>
        <v>0</v>
      </c>
      <c r="N223" s="225">
        <v>1.1999999999999999E-3</v>
      </c>
      <c r="O223" s="225">
        <f>ROUND(E223*N223,2)</f>
        <v>0.01</v>
      </c>
      <c r="P223" s="225">
        <v>0</v>
      </c>
      <c r="Q223" s="225">
        <f>ROUND(E223*P223,2)</f>
        <v>0</v>
      </c>
      <c r="R223" s="225"/>
      <c r="S223" s="225" t="s">
        <v>143</v>
      </c>
      <c r="T223" s="225" t="s">
        <v>143</v>
      </c>
      <c r="U223" s="225">
        <v>0</v>
      </c>
      <c r="V223" s="225">
        <f>ROUND(E223*U223,2)</f>
        <v>0</v>
      </c>
      <c r="W223" s="225"/>
      <c r="X223" s="225" t="s">
        <v>169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170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745</v>
      </c>
      <c r="D224" s="257"/>
      <c r="E224" s="258">
        <v>4.8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172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34">
        <v>115</v>
      </c>
      <c r="B225" s="235" t="s">
        <v>542</v>
      </c>
      <c r="C225" s="249" t="s">
        <v>543</v>
      </c>
      <c r="D225" s="236" t="s">
        <v>175</v>
      </c>
      <c r="E225" s="237">
        <v>5.04</v>
      </c>
      <c r="F225" s="238"/>
      <c r="G225" s="239">
        <f>ROUND(E225*F225,2)</f>
        <v>0</v>
      </c>
      <c r="H225" s="226">
        <v>400</v>
      </c>
      <c r="I225" s="225">
        <f>ROUND(E225*H225,2)</f>
        <v>2016</v>
      </c>
      <c r="J225" s="226">
        <v>0</v>
      </c>
      <c r="K225" s="225">
        <f>ROUND(E225*J225,2)</f>
        <v>0</v>
      </c>
      <c r="L225" s="225">
        <v>15</v>
      </c>
      <c r="M225" s="225">
        <f>G225*(1+L225/100)</f>
        <v>0</v>
      </c>
      <c r="N225" s="225">
        <v>0</v>
      </c>
      <c r="O225" s="225">
        <f>ROUND(E225*N225,2)</f>
        <v>0</v>
      </c>
      <c r="P225" s="225">
        <v>0</v>
      </c>
      <c r="Q225" s="225">
        <f>ROUND(E225*P225,2)</f>
        <v>0</v>
      </c>
      <c r="R225" s="225"/>
      <c r="S225" s="225" t="s">
        <v>155</v>
      </c>
      <c r="T225" s="225" t="s">
        <v>144</v>
      </c>
      <c r="U225" s="225">
        <v>0</v>
      </c>
      <c r="V225" s="225">
        <f>ROUND(E225*U225,2)</f>
        <v>0</v>
      </c>
      <c r="W225" s="225"/>
      <c r="X225" s="225" t="s">
        <v>188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189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2" t="s">
        <v>544</v>
      </c>
      <c r="D226" s="259"/>
      <c r="E226" s="260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172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3" t="s">
        <v>775</v>
      </c>
      <c r="D227" s="259"/>
      <c r="E227" s="260">
        <v>4.8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172</v>
      </c>
      <c r="AH227" s="206">
        <v>2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2" t="s">
        <v>546</v>
      </c>
      <c r="D228" s="259"/>
      <c r="E228" s="260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172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61" t="s">
        <v>776</v>
      </c>
      <c r="D229" s="257"/>
      <c r="E229" s="258">
        <v>5.04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172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40">
        <v>116</v>
      </c>
      <c r="B230" s="241" t="s">
        <v>548</v>
      </c>
      <c r="C230" s="248" t="s">
        <v>549</v>
      </c>
      <c r="D230" s="242" t="s">
        <v>0</v>
      </c>
      <c r="E230" s="243">
        <v>61.592599999999997</v>
      </c>
      <c r="F230" s="244"/>
      <c r="G230" s="245">
        <f>ROUND(E230*F230,2)</f>
        <v>0</v>
      </c>
      <c r="H230" s="226">
        <v>0</v>
      </c>
      <c r="I230" s="225">
        <f>ROUND(E230*H230,2)</f>
        <v>0</v>
      </c>
      <c r="J230" s="226">
        <v>6.7</v>
      </c>
      <c r="K230" s="225">
        <f>ROUND(E230*J230,2)</f>
        <v>412.67</v>
      </c>
      <c r="L230" s="225">
        <v>15</v>
      </c>
      <c r="M230" s="225">
        <f>G230*(1+L230/100)</f>
        <v>0</v>
      </c>
      <c r="N230" s="225">
        <v>0</v>
      </c>
      <c r="O230" s="225">
        <f>ROUND(E230*N230,2)</f>
        <v>0</v>
      </c>
      <c r="P230" s="225">
        <v>0</v>
      </c>
      <c r="Q230" s="225">
        <f>ROUND(E230*P230,2)</f>
        <v>0</v>
      </c>
      <c r="R230" s="225"/>
      <c r="S230" s="225" t="s">
        <v>143</v>
      </c>
      <c r="T230" s="225" t="s">
        <v>144</v>
      </c>
      <c r="U230" s="225">
        <v>0</v>
      </c>
      <c r="V230" s="225">
        <f>ROUND(E230*U230,2)</f>
        <v>0</v>
      </c>
      <c r="W230" s="225"/>
      <c r="X230" s="225" t="s">
        <v>318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319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x14ac:dyDescent="0.25">
      <c r="A231" s="228" t="s">
        <v>138</v>
      </c>
      <c r="B231" s="229" t="s">
        <v>96</v>
      </c>
      <c r="C231" s="247" t="s">
        <v>97</v>
      </c>
      <c r="D231" s="230"/>
      <c r="E231" s="231"/>
      <c r="F231" s="232"/>
      <c r="G231" s="233">
        <f>SUMIF(AG232:AG274,"&lt;&gt;NOR",G232:G274)</f>
        <v>0</v>
      </c>
      <c r="H231" s="227"/>
      <c r="I231" s="227">
        <f>SUM(I232:I274)</f>
        <v>17368.93</v>
      </c>
      <c r="J231" s="227"/>
      <c r="K231" s="227">
        <f>SUM(K232:K274)</f>
        <v>14230.89</v>
      </c>
      <c r="L231" s="227"/>
      <c r="M231" s="227">
        <f>SUM(M232:M274)</f>
        <v>0</v>
      </c>
      <c r="N231" s="227"/>
      <c r="O231" s="227">
        <f>SUM(O232:O274)</f>
        <v>0.15</v>
      </c>
      <c r="P231" s="227"/>
      <c r="Q231" s="227">
        <f>SUM(Q232:Q274)</f>
        <v>0</v>
      </c>
      <c r="R231" s="227"/>
      <c r="S231" s="227"/>
      <c r="T231" s="227"/>
      <c r="U231" s="227"/>
      <c r="V231" s="227">
        <f>SUM(V232:V274)</f>
        <v>26.770000000000003</v>
      </c>
      <c r="W231" s="227"/>
      <c r="X231" s="227"/>
      <c r="AG231" t="s">
        <v>139</v>
      </c>
    </row>
    <row r="232" spans="1:60" outlineLevel="1" x14ac:dyDescent="0.25">
      <c r="A232" s="234">
        <v>117</v>
      </c>
      <c r="B232" s="235" t="s">
        <v>550</v>
      </c>
      <c r="C232" s="249" t="s">
        <v>551</v>
      </c>
      <c r="D232" s="236" t="s">
        <v>175</v>
      </c>
      <c r="E232" s="237">
        <v>40.340000000000003</v>
      </c>
      <c r="F232" s="238"/>
      <c r="G232" s="239">
        <f>ROUND(E232*F232,2)</f>
        <v>0</v>
      </c>
      <c r="H232" s="226">
        <v>0</v>
      </c>
      <c r="I232" s="225">
        <f>ROUND(E232*H232,2)</f>
        <v>0</v>
      </c>
      <c r="J232" s="226">
        <v>7.1</v>
      </c>
      <c r="K232" s="225">
        <f>ROUND(E232*J232,2)</f>
        <v>286.41000000000003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143</v>
      </c>
      <c r="T232" s="225" t="s">
        <v>144</v>
      </c>
      <c r="U232" s="225">
        <v>1.6E-2</v>
      </c>
      <c r="V232" s="225">
        <f>ROUND(E232*U232,2)</f>
        <v>0.65</v>
      </c>
      <c r="W232" s="225"/>
      <c r="X232" s="225" t="s">
        <v>169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170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747</v>
      </c>
      <c r="D233" s="257"/>
      <c r="E233" s="258">
        <v>7.3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172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746</v>
      </c>
      <c r="D234" s="257"/>
      <c r="E234" s="258">
        <v>15.3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172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61" t="s">
        <v>777</v>
      </c>
      <c r="D235" s="257"/>
      <c r="E235" s="258">
        <v>14.1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172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778</v>
      </c>
      <c r="D236" s="257"/>
      <c r="E236" s="258">
        <v>3.64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172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20.399999999999999" outlineLevel="1" x14ac:dyDescent="0.25">
      <c r="A237" s="234">
        <v>118</v>
      </c>
      <c r="B237" s="235" t="s">
        <v>553</v>
      </c>
      <c r="C237" s="249" t="s">
        <v>554</v>
      </c>
      <c r="D237" s="236" t="s">
        <v>286</v>
      </c>
      <c r="E237" s="237">
        <v>50.8</v>
      </c>
      <c r="F237" s="238"/>
      <c r="G237" s="239">
        <f>ROUND(E237*F237,2)</f>
        <v>0</v>
      </c>
      <c r="H237" s="226">
        <v>0</v>
      </c>
      <c r="I237" s="225">
        <f>ROUND(E237*H237,2)</f>
        <v>0</v>
      </c>
      <c r="J237" s="226">
        <v>13.9</v>
      </c>
      <c r="K237" s="225">
        <f>ROUND(E237*J237,2)</f>
        <v>706.12</v>
      </c>
      <c r="L237" s="225">
        <v>15</v>
      </c>
      <c r="M237" s="225">
        <f>G237*(1+L237/100)</f>
        <v>0</v>
      </c>
      <c r="N237" s="225">
        <v>0</v>
      </c>
      <c r="O237" s="225">
        <f>ROUND(E237*N237,2)</f>
        <v>0</v>
      </c>
      <c r="P237" s="225">
        <v>8.0000000000000007E-5</v>
      </c>
      <c r="Q237" s="225">
        <f>ROUND(E237*P237,2)</f>
        <v>0</v>
      </c>
      <c r="R237" s="225"/>
      <c r="S237" s="225" t="s">
        <v>143</v>
      </c>
      <c r="T237" s="225" t="s">
        <v>144</v>
      </c>
      <c r="U237" s="225">
        <v>3.5000000000000003E-2</v>
      </c>
      <c r="V237" s="225">
        <f>ROUND(E237*U237,2)</f>
        <v>1.78</v>
      </c>
      <c r="W237" s="225"/>
      <c r="X237" s="225" t="s">
        <v>169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170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779</v>
      </c>
      <c r="D238" s="257"/>
      <c r="E238" s="258">
        <v>14.4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172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61" t="s">
        <v>560</v>
      </c>
      <c r="D239" s="257"/>
      <c r="E239" s="258">
        <v>-0.6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172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556</v>
      </c>
      <c r="D240" s="257"/>
      <c r="E240" s="258">
        <v>-2.4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172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780</v>
      </c>
      <c r="D241" s="257"/>
      <c r="E241" s="258">
        <v>16.2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172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61" t="s">
        <v>558</v>
      </c>
      <c r="D242" s="257"/>
      <c r="E242" s="258">
        <v>-0.8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172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781</v>
      </c>
      <c r="D243" s="257"/>
      <c r="E243" s="258">
        <v>17.399999999999999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172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558</v>
      </c>
      <c r="D244" s="257"/>
      <c r="E244" s="258">
        <v>-0.8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172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782</v>
      </c>
      <c r="D245" s="257"/>
      <c r="E245" s="258">
        <v>8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172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1" t="s">
        <v>560</v>
      </c>
      <c r="D246" s="257"/>
      <c r="E246" s="258">
        <v>-0.6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172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4">
        <v>119</v>
      </c>
      <c r="B247" s="235" t="s">
        <v>562</v>
      </c>
      <c r="C247" s="249" t="s">
        <v>563</v>
      </c>
      <c r="D247" s="236" t="s">
        <v>286</v>
      </c>
      <c r="E247" s="237">
        <v>50.8</v>
      </c>
      <c r="F247" s="238"/>
      <c r="G247" s="239">
        <f>ROUND(E247*F247,2)</f>
        <v>0</v>
      </c>
      <c r="H247" s="226">
        <v>31.37</v>
      </c>
      <c r="I247" s="225">
        <f>ROUND(E247*H247,2)</f>
        <v>1593.6</v>
      </c>
      <c r="J247" s="226">
        <v>71.63</v>
      </c>
      <c r="K247" s="225">
        <f>ROUND(E247*J247,2)</f>
        <v>3638.8</v>
      </c>
      <c r="L247" s="225">
        <v>15</v>
      </c>
      <c r="M247" s="225">
        <f>G247*(1+L247/100)</f>
        <v>0</v>
      </c>
      <c r="N247" s="225">
        <v>8.0000000000000007E-5</v>
      </c>
      <c r="O247" s="225">
        <f>ROUND(E247*N247,2)</f>
        <v>0</v>
      </c>
      <c r="P247" s="225">
        <v>0</v>
      </c>
      <c r="Q247" s="225">
        <f>ROUND(E247*P247,2)</f>
        <v>0</v>
      </c>
      <c r="R247" s="225"/>
      <c r="S247" s="225" t="s">
        <v>143</v>
      </c>
      <c r="T247" s="225" t="s">
        <v>144</v>
      </c>
      <c r="U247" s="225">
        <v>0.13719999999999999</v>
      </c>
      <c r="V247" s="225">
        <f>ROUND(E247*U247,2)</f>
        <v>6.97</v>
      </c>
      <c r="W247" s="225"/>
      <c r="X247" s="225" t="s">
        <v>169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170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779</v>
      </c>
      <c r="D248" s="257"/>
      <c r="E248" s="258">
        <v>14.4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172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560</v>
      </c>
      <c r="D249" s="257"/>
      <c r="E249" s="258">
        <v>-0.6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172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556</v>
      </c>
      <c r="D250" s="257"/>
      <c r="E250" s="258">
        <v>-2.4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172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780</v>
      </c>
      <c r="D251" s="257"/>
      <c r="E251" s="258">
        <v>16.2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172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61" t="s">
        <v>558</v>
      </c>
      <c r="D252" s="257"/>
      <c r="E252" s="258">
        <v>-0.8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172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781</v>
      </c>
      <c r="D253" s="257"/>
      <c r="E253" s="258">
        <v>17.399999999999999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172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558</v>
      </c>
      <c r="D254" s="257"/>
      <c r="E254" s="258">
        <v>-0.8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172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1" t="s">
        <v>782</v>
      </c>
      <c r="D255" s="257"/>
      <c r="E255" s="258">
        <v>8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172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560</v>
      </c>
      <c r="D256" s="257"/>
      <c r="E256" s="258">
        <v>-0.6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172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ht="30.6" outlineLevel="1" x14ac:dyDescent="0.25">
      <c r="A257" s="234">
        <v>120</v>
      </c>
      <c r="B257" s="235" t="s">
        <v>564</v>
      </c>
      <c r="C257" s="249" t="s">
        <v>565</v>
      </c>
      <c r="D257" s="236" t="s">
        <v>175</v>
      </c>
      <c r="E257" s="237">
        <v>40.340000000000003</v>
      </c>
      <c r="F257" s="238"/>
      <c r="G257" s="239">
        <f>ROUND(E257*F257,2)</f>
        <v>0</v>
      </c>
      <c r="H257" s="226">
        <v>372.85</v>
      </c>
      <c r="I257" s="225">
        <f>ROUND(E257*H257,2)</f>
        <v>15040.77</v>
      </c>
      <c r="J257" s="226">
        <v>206.15</v>
      </c>
      <c r="K257" s="225">
        <f>ROUND(E257*J257,2)</f>
        <v>8316.09</v>
      </c>
      <c r="L257" s="225">
        <v>15</v>
      </c>
      <c r="M257" s="225">
        <f>G257*(1+L257/100)</f>
        <v>0</v>
      </c>
      <c r="N257" s="225">
        <v>3.63E-3</v>
      </c>
      <c r="O257" s="225">
        <f>ROUND(E257*N257,2)</f>
        <v>0.15</v>
      </c>
      <c r="P257" s="225">
        <v>0</v>
      </c>
      <c r="Q257" s="225">
        <f>ROUND(E257*P257,2)</f>
        <v>0</v>
      </c>
      <c r="R257" s="225"/>
      <c r="S257" s="225" t="s">
        <v>143</v>
      </c>
      <c r="T257" s="225" t="s">
        <v>144</v>
      </c>
      <c r="U257" s="225">
        <v>0.38</v>
      </c>
      <c r="V257" s="225">
        <f>ROUND(E257*U257,2)</f>
        <v>15.33</v>
      </c>
      <c r="W257" s="225"/>
      <c r="X257" s="225" t="s">
        <v>169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170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747</v>
      </c>
      <c r="D258" s="257"/>
      <c r="E258" s="258">
        <v>7.3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172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746</v>
      </c>
      <c r="D259" s="257"/>
      <c r="E259" s="258">
        <v>15.3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172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777</v>
      </c>
      <c r="D260" s="257"/>
      <c r="E260" s="258">
        <v>14.1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172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778</v>
      </c>
      <c r="D261" s="257"/>
      <c r="E261" s="258">
        <v>3.64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172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34">
        <v>121</v>
      </c>
      <c r="B262" s="235" t="s">
        <v>566</v>
      </c>
      <c r="C262" s="249" t="s">
        <v>567</v>
      </c>
      <c r="D262" s="236" t="s">
        <v>286</v>
      </c>
      <c r="E262" s="237">
        <v>3</v>
      </c>
      <c r="F262" s="238"/>
      <c r="G262" s="239">
        <f>ROUND(E262*F262,2)</f>
        <v>0</v>
      </c>
      <c r="H262" s="226">
        <v>0</v>
      </c>
      <c r="I262" s="225">
        <f>ROUND(E262*H262,2)</f>
        <v>0</v>
      </c>
      <c r="J262" s="226">
        <v>76.599999999999994</v>
      </c>
      <c r="K262" s="225">
        <f>ROUND(E262*J262,2)</f>
        <v>229.8</v>
      </c>
      <c r="L262" s="225">
        <v>15</v>
      </c>
      <c r="M262" s="225">
        <f>G262*(1+L262/100)</f>
        <v>0</v>
      </c>
      <c r="N262" s="225">
        <v>0</v>
      </c>
      <c r="O262" s="225">
        <f>ROUND(E262*N262,2)</f>
        <v>0</v>
      </c>
      <c r="P262" s="225">
        <v>0</v>
      </c>
      <c r="Q262" s="225">
        <f>ROUND(E262*P262,2)</f>
        <v>0</v>
      </c>
      <c r="R262" s="225"/>
      <c r="S262" s="225" t="s">
        <v>143</v>
      </c>
      <c r="T262" s="225" t="s">
        <v>144</v>
      </c>
      <c r="U262" s="225">
        <v>0.152</v>
      </c>
      <c r="V262" s="225">
        <f>ROUND(E262*U262,2)</f>
        <v>0.46</v>
      </c>
      <c r="W262" s="225"/>
      <c r="X262" s="225" t="s">
        <v>169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170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783</v>
      </c>
      <c r="D263" s="257"/>
      <c r="E263" s="258">
        <v>2.4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172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569</v>
      </c>
      <c r="D264" s="257"/>
      <c r="E264" s="258">
        <v>0.6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172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ht="20.399999999999999" outlineLevel="1" x14ac:dyDescent="0.25">
      <c r="A265" s="234">
        <v>122</v>
      </c>
      <c r="B265" s="235" t="s">
        <v>570</v>
      </c>
      <c r="C265" s="249" t="s">
        <v>571</v>
      </c>
      <c r="D265" s="236" t="s">
        <v>286</v>
      </c>
      <c r="E265" s="237">
        <v>20.170000000000002</v>
      </c>
      <c r="F265" s="238"/>
      <c r="G265" s="239">
        <f>ROUND(E265*F265,2)</f>
        <v>0</v>
      </c>
      <c r="H265" s="226">
        <v>10.34</v>
      </c>
      <c r="I265" s="225">
        <f>ROUND(E265*H265,2)</f>
        <v>208.56</v>
      </c>
      <c r="J265" s="226">
        <v>39.96</v>
      </c>
      <c r="K265" s="225">
        <f>ROUND(E265*J265,2)</f>
        <v>805.99</v>
      </c>
      <c r="L265" s="225">
        <v>15</v>
      </c>
      <c r="M265" s="225">
        <f>G265*(1+L265/100)</f>
        <v>0</v>
      </c>
      <c r="N265" s="225">
        <v>4.0000000000000003E-5</v>
      </c>
      <c r="O265" s="225">
        <f>ROUND(E265*N265,2)</f>
        <v>0</v>
      </c>
      <c r="P265" s="225">
        <v>0</v>
      </c>
      <c r="Q265" s="225">
        <f>ROUND(E265*P265,2)</f>
        <v>0</v>
      </c>
      <c r="R265" s="225"/>
      <c r="S265" s="225" t="s">
        <v>143</v>
      </c>
      <c r="T265" s="225" t="s">
        <v>144</v>
      </c>
      <c r="U265" s="225">
        <v>7.8200000000000006E-2</v>
      </c>
      <c r="V265" s="225">
        <f>ROUND(E265*U265,2)</f>
        <v>1.58</v>
      </c>
      <c r="W265" s="225"/>
      <c r="X265" s="225" t="s">
        <v>169</v>
      </c>
      <c r="Y265" s="206"/>
      <c r="Z265" s="206"/>
      <c r="AA265" s="206"/>
      <c r="AB265" s="206"/>
      <c r="AC265" s="206"/>
      <c r="AD265" s="206"/>
      <c r="AE265" s="206"/>
      <c r="AF265" s="206"/>
      <c r="AG265" s="206" t="s">
        <v>170</v>
      </c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2" t="s">
        <v>544</v>
      </c>
      <c r="D266" s="259"/>
      <c r="E266" s="260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172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3" t="s">
        <v>784</v>
      </c>
      <c r="D267" s="259"/>
      <c r="E267" s="260">
        <v>7.3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172</v>
      </c>
      <c r="AH267" s="206">
        <v>2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3" t="s">
        <v>785</v>
      </c>
      <c r="D268" s="259"/>
      <c r="E268" s="260">
        <v>15.3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172</v>
      </c>
      <c r="AH268" s="206">
        <v>2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3" t="s">
        <v>786</v>
      </c>
      <c r="D269" s="259"/>
      <c r="E269" s="260">
        <v>14.1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172</v>
      </c>
      <c r="AH269" s="206">
        <v>2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3" t="s">
        <v>787</v>
      </c>
      <c r="D270" s="259"/>
      <c r="E270" s="260">
        <v>3.64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172</v>
      </c>
      <c r="AH270" s="206">
        <v>2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2" t="s">
        <v>546</v>
      </c>
      <c r="D271" s="259"/>
      <c r="E271" s="260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172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788</v>
      </c>
      <c r="D272" s="257"/>
      <c r="E272" s="258">
        <v>20.170000000000002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172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40">
        <v>123</v>
      </c>
      <c r="B273" s="241" t="s">
        <v>577</v>
      </c>
      <c r="C273" s="248" t="s">
        <v>578</v>
      </c>
      <c r="D273" s="242" t="s">
        <v>262</v>
      </c>
      <c r="E273" s="243">
        <v>4</v>
      </c>
      <c r="F273" s="244"/>
      <c r="G273" s="245">
        <f>ROUND(E273*F273,2)</f>
        <v>0</v>
      </c>
      <c r="H273" s="226">
        <v>131.5</v>
      </c>
      <c r="I273" s="225">
        <f>ROUND(E273*H273,2)</f>
        <v>526</v>
      </c>
      <c r="J273" s="226">
        <v>0</v>
      </c>
      <c r="K273" s="225">
        <f>ROUND(E273*J273,2)</f>
        <v>0</v>
      </c>
      <c r="L273" s="225">
        <v>15</v>
      </c>
      <c r="M273" s="225">
        <f>G273*(1+L273/100)</f>
        <v>0</v>
      </c>
      <c r="N273" s="225">
        <v>1.3999999999999999E-4</v>
      </c>
      <c r="O273" s="225">
        <f>ROUND(E273*N273,2)</f>
        <v>0</v>
      </c>
      <c r="P273" s="225">
        <v>0</v>
      </c>
      <c r="Q273" s="225">
        <f>ROUND(E273*P273,2)</f>
        <v>0</v>
      </c>
      <c r="R273" s="225" t="s">
        <v>187</v>
      </c>
      <c r="S273" s="225" t="s">
        <v>143</v>
      </c>
      <c r="T273" s="225" t="s">
        <v>144</v>
      </c>
      <c r="U273" s="225">
        <v>0</v>
      </c>
      <c r="V273" s="225">
        <f>ROUND(E273*U273,2)</f>
        <v>0</v>
      </c>
      <c r="W273" s="225"/>
      <c r="X273" s="225" t="s">
        <v>188</v>
      </c>
      <c r="Y273" s="206"/>
      <c r="Z273" s="206"/>
      <c r="AA273" s="206"/>
      <c r="AB273" s="206"/>
      <c r="AC273" s="206"/>
      <c r="AD273" s="206"/>
      <c r="AE273" s="206"/>
      <c r="AF273" s="206"/>
      <c r="AG273" s="206" t="s">
        <v>189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40">
        <v>124</v>
      </c>
      <c r="B274" s="241" t="s">
        <v>579</v>
      </c>
      <c r="C274" s="248" t="s">
        <v>580</v>
      </c>
      <c r="D274" s="242" t="s">
        <v>0</v>
      </c>
      <c r="E274" s="243">
        <v>313.52140000000003</v>
      </c>
      <c r="F274" s="244"/>
      <c r="G274" s="245">
        <f>ROUND(E274*F274,2)</f>
        <v>0</v>
      </c>
      <c r="H274" s="226">
        <v>0</v>
      </c>
      <c r="I274" s="225">
        <f>ROUND(E274*H274,2)</f>
        <v>0</v>
      </c>
      <c r="J274" s="226">
        <v>0.79</v>
      </c>
      <c r="K274" s="225">
        <f>ROUND(E274*J274,2)</f>
        <v>247.68</v>
      </c>
      <c r="L274" s="225">
        <v>15</v>
      </c>
      <c r="M274" s="225">
        <f>G274*(1+L274/100)</f>
        <v>0</v>
      </c>
      <c r="N274" s="225">
        <v>0</v>
      </c>
      <c r="O274" s="225">
        <f>ROUND(E274*N274,2)</f>
        <v>0</v>
      </c>
      <c r="P274" s="225">
        <v>0</v>
      </c>
      <c r="Q274" s="225">
        <f>ROUND(E274*P274,2)</f>
        <v>0</v>
      </c>
      <c r="R274" s="225"/>
      <c r="S274" s="225" t="s">
        <v>143</v>
      </c>
      <c r="T274" s="225" t="s">
        <v>144</v>
      </c>
      <c r="U274" s="225">
        <v>0</v>
      </c>
      <c r="V274" s="225">
        <f>ROUND(E274*U274,2)</f>
        <v>0</v>
      </c>
      <c r="W274" s="225"/>
      <c r="X274" s="225" t="s">
        <v>318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319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x14ac:dyDescent="0.25">
      <c r="A275" s="228" t="s">
        <v>138</v>
      </c>
      <c r="B275" s="229" t="s">
        <v>98</v>
      </c>
      <c r="C275" s="247" t="s">
        <v>99</v>
      </c>
      <c r="D275" s="230"/>
      <c r="E275" s="231"/>
      <c r="F275" s="232"/>
      <c r="G275" s="233">
        <f>SUMIF(AG276:AG313,"&lt;&gt;NOR",G276:G313)</f>
        <v>0</v>
      </c>
      <c r="H275" s="227"/>
      <c r="I275" s="227">
        <f>SUM(I276:I313)</f>
        <v>14826.739999999998</v>
      </c>
      <c r="J275" s="227"/>
      <c r="K275" s="227">
        <f>SUM(K276:K313)</f>
        <v>20507.57</v>
      </c>
      <c r="L275" s="227"/>
      <c r="M275" s="227">
        <f>SUM(M276:M313)</f>
        <v>0</v>
      </c>
      <c r="N275" s="227"/>
      <c r="O275" s="227">
        <f>SUM(O276:O313)</f>
        <v>0.16</v>
      </c>
      <c r="P275" s="227"/>
      <c r="Q275" s="227">
        <f>SUM(Q276:Q313)</f>
        <v>0</v>
      </c>
      <c r="R275" s="227"/>
      <c r="S275" s="227"/>
      <c r="T275" s="227"/>
      <c r="U275" s="227"/>
      <c r="V275" s="227">
        <f>SUM(V276:V313)</f>
        <v>37.57</v>
      </c>
      <c r="W275" s="227"/>
      <c r="X275" s="227"/>
      <c r="AG275" t="s">
        <v>139</v>
      </c>
    </row>
    <row r="276" spans="1:60" outlineLevel="1" x14ac:dyDescent="0.25">
      <c r="A276" s="234">
        <v>125</v>
      </c>
      <c r="B276" s="235" t="s">
        <v>581</v>
      </c>
      <c r="C276" s="249" t="s">
        <v>582</v>
      </c>
      <c r="D276" s="236" t="s">
        <v>175</v>
      </c>
      <c r="E276" s="237">
        <v>24.56</v>
      </c>
      <c r="F276" s="238"/>
      <c r="G276" s="239">
        <f>ROUND(E276*F276,2)</f>
        <v>0</v>
      </c>
      <c r="H276" s="226">
        <v>24.89</v>
      </c>
      <c r="I276" s="225">
        <f>ROUND(E276*H276,2)</f>
        <v>611.29999999999995</v>
      </c>
      <c r="J276" s="226">
        <v>25.21</v>
      </c>
      <c r="K276" s="225">
        <f>ROUND(E276*J276,2)</f>
        <v>619.16</v>
      </c>
      <c r="L276" s="225">
        <v>15</v>
      </c>
      <c r="M276" s="225">
        <f>G276*(1+L276/100)</f>
        <v>0</v>
      </c>
      <c r="N276" s="225">
        <v>2.1000000000000001E-4</v>
      </c>
      <c r="O276" s="225">
        <f>ROUND(E276*N276,2)</f>
        <v>0.01</v>
      </c>
      <c r="P276" s="225">
        <v>0</v>
      </c>
      <c r="Q276" s="225">
        <f>ROUND(E276*P276,2)</f>
        <v>0</v>
      </c>
      <c r="R276" s="225"/>
      <c r="S276" s="225" t="s">
        <v>143</v>
      </c>
      <c r="T276" s="225" t="s">
        <v>143</v>
      </c>
      <c r="U276" s="225">
        <v>0.05</v>
      </c>
      <c r="V276" s="225">
        <f>ROUND(E276*U276,2)</f>
        <v>1.23</v>
      </c>
      <c r="W276" s="225"/>
      <c r="X276" s="225" t="s">
        <v>169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170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583</v>
      </c>
      <c r="D277" s="257"/>
      <c r="E277" s="258">
        <v>2.8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172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789</v>
      </c>
      <c r="D278" s="257"/>
      <c r="E278" s="258">
        <v>20.8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172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790</v>
      </c>
      <c r="D279" s="257"/>
      <c r="E279" s="258">
        <v>2.4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172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205</v>
      </c>
      <c r="D280" s="257"/>
      <c r="E280" s="258">
        <v>-1.6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172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586</v>
      </c>
      <c r="D281" s="257"/>
      <c r="E281" s="258">
        <v>0.16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172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34">
        <v>126</v>
      </c>
      <c r="B282" s="235" t="s">
        <v>587</v>
      </c>
      <c r="C282" s="249" t="s">
        <v>588</v>
      </c>
      <c r="D282" s="236" t="s">
        <v>175</v>
      </c>
      <c r="E282" s="237">
        <v>24.56</v>
      </c>
      <c r="F282" s="238"/>
      <c r="G282" s="239">
        <f>ROUND(E282*F282,2)</f>
        <v>0</v>
      </c>
      <c r="H282" s="226">
        <v>0</v>
      </c>
      <c r="I282" s="225">
        <f>ROUND(E282*H282,2)</f>
        <v>0</v>
      </c>
      <c r="J282" s="226">
        <v>50.4</v>
      </c>
      <c r="K282" s="225">
        <f>ROUND(E282*J282,2)</f>
        <v>1237.82</v>
      </c>
      <c r="L282" s="225">
        <v>15</v>
      </c>
      <c r="M282" s="225">
        <f>G282*(1+L282/100)</f>
        <v>0</v>
      </c>
      <c r="N282" s="225">
        <v>0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143</v>
      </c>
      <c r="T282" s="225" t="s">
        <v>144</v>
      </c>
      <c r="U282" s="225">
        <v>0.1</v>
      </c>
      <c r="V282" s="225">
        <f>ROUND(E282*U282,2)</f>
        <v>2.46</v>
      </c>
      <c r="W282" s="225"/>
      <c r="X282" s="225" t="s">
        <v>169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170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583</v>
      </c>
      <c r="D283" s="257"/>
      <c r="E283" s="258">
        <v>2.8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172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1" t="s">
        <v>789</v>
      </c>
      <c r="D284" s="257"/>
      <c r="E284" s="258">
        <v>20.8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172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1" t="s">
        <v>790</v>
      </c>
      <c r="D285" s="257"/>
      <c r="E285" s="258">
        <v>2.4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172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1" t="s">
        <v>205</v>
      </c>
      <c r="D286" s="257"/>
      <c r="E286" s="258">
        <v>-1.6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172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1" t="s">
        <v>586</v>
      </c>
      <c r="D287" s="257"/>
      <c r="E287" s="258">
        <v>0.16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172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34">
        <v>127</v>
      </c>
      <c r="B288" s="235" t="s">
        <v>589</v>
      </c>
      <c r="C288" s="249" t="s">
        <v>590</v>
      </c>
      <c r="D288" s="236" t="s">
        <v>175</v>
      </c>
      <c r="E288" s="237">
        <v>24.56</v>
      </c>
      <c r="F288" s="238"/>
      <c r="G288" s="239">
        <f>ROUND(E288*F288,2)</f>
        <v>0</v>
      </c>
      <c r="H288" s="226">
        <v>134.80000000000001</v>
      </c>
      <c r="I288" s="225">
        <f>ROUND(E288*H288,2)</f>
        <v>3310.69</v>
      </c>
      <c r="J288" s="226">
        <v>661.2</v>
      </c>
      <c r="K288" s="225">
        <f>ROUND(E288*J288,2)</f>
        <v>16239.07</v>
      </c>
      <c r="L288" s="225">
        <v>15</v>
      </c>
      <c r="M288" s="225">
        <f>G288*(1+L288/100)</f>
        <v>0</v>
      </c>
      <c r="N288" s="225">
        <v>5.3499999999999997E-3</v>
      </c>
      <c r="O288" s="225">
        <f>ROUND(E288*N288,2)</f>
        <v>0.13</v>
      </c>
      <c r="P288" s="225">
        <v>0</v>
      </c>
      <c r="Q288" s="225">
        <f>ROUND(E288*P288,2)</f>
        <v>0</v>
      </c>
      <c r="R288" s="225"/>
      <c r="S288" s="225" t="s">
        <v>143</v>
      </c>
      <c r="T288" s="225" t="s">
        <v>144</v>
      </c>
      <c r="U288" s="225">
        <v>1.288</v>
      </c>
      <c r="V288" s="225">
        <f>ROUND(E288*U288,2)</f>
        <v>31.63</v>
      </c>
      <c r="W288" s="225"/>
      <c r="X288" s="225" t="s">
        <v>169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170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583</v>
      </c>
      <c r="D289" s="257"/>
      <c r="E289" s="258">
        <v>2.8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172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789</v>
      </c>
      <c r="D290" s="257"/>
      <c r="E290" s="258">
        <v>20.8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172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1" t="s">
        <v>790</v>
      </c>
      <c r="D291" s="257"/>
      <c r="E291" s="258">
        <v>2.4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172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1" t="s">
        <v>205</v>
      </c>
      <c r="D292" s="257"/>
      <c r="E292" s="258">
        <v>-1.6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172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586</v>
      </c>
      <c r="D293" s="257"/>
      <c r="E293" s="258">
        <v>0.16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172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34">
        <v>128</v>
      </c>
      <c r="B294" s="235" t="s">
        <v>591</v>
      </c>
      <c r="C294" s="249" t="s">
        <v>592</v>
      </c>
      <c r="D294" s="236" t="s">
        <v>175</v>
      </c>
      <c r="E294" s="237">
        <v>24.56</v>
      </c>
      <c r="F294" s="238"/>
      <c r="G294" s="239">
        <f>ROUND(E294*F294,2)</f>
        <v>0</v>
      </c>
      <c r="H294" s="226">
        <v>9.1999999999999993</v>
      </c>
      <c r="I294" s="225">
        <f>ROUND(E294*H294,2)</f>
        <v>225.95</v>
      </c>
      <c r="J294" s="226">
        <v>0</v>
      </c>
      <c r="K294" s="225">
        <f>ROUND(E294*J294,2)</f>
        <v>0</v>
      </c>
      <c r="L294" s="225">
        <v>15</v>
      </c>
      <c r="M294" s="225">
        <f>G294*(1+L294/100)</f>
        <v>0</v>
      </c>
      <c r="N294" s="225">
        <v>8.9999999999999998E-4</v>
      </c>
      <c r="O294" s="225">
        <f>ROUND(E294*N294,2)</f>
        <v>0.02</v>
      </c>
      <c r="P294" s="225">
        <v>0</v>
      </c>
      <c r="Q294" s="225">
        <f>ROUND(E294*P294,2)</f>
        <v>0</v>
      </c>
      <c r="R294" s="225"/>
      <c r="S294" s="225" t="s">
        <v>143</v>
      </c>
      <c r="T294" s="225" t="s">
        <v>144</v>
      </c>
      <c r="U294" s="225">
        <v>0</v>
      </c>
      <c r="V294" s="225">
        <f>ROUND(E294*U294,2)</f>
        <v>0</v>
      </c>
      <c r="W294" s="225"/>
      <c r="X294" s="225" t="s">
        <v>169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170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583</v>
      </c>
      <c r="D295" s="257"/>
      <c r="E295" s="258">
        <v>2.8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172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789</v>
      </c>
      <c r="D296" s="257"/>
      <c r="E296" s="258">
        <v>20.8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172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790</v>
      </c>
      <c r="D297" s="257"/>
      <c r="E297" s="258">
        <v>2.4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172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205</v>
      </c>
      <c r="D298" s="257"/>
      <c r="E298" s="258">
        <v>-1.6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172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586</v>
      </c>
      <c r="D299" s="257"/>
      <c r="E299" s="258">
        <v>0.16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172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34">
        <v>129</v>
      </c>
      <c r="B300" s="235" t="s">
        <v>593</v>
      </c>
      <c r="C300" s="249" t="s">
        <v>594</v>
      </c>
      <c r="D300" s="236" t="s">
        <v>286</v>
      </c>
      <c r="E300" s="237">
        <v>18.75</v>
      </c>
      <c r="F300" s="238"/>
      <c r="G300" s="239">
        <f>ROUND(E300*F300,2)</f>
        <v>0</v>
      </c>
      <c r="H300" s="226">
        <v>0</v>
      </c>
      <c r="I300" s="225">
        <f>ROUND(E300*H300,2)</f>
        <v>0</v>
      </c>
      <c r="J300" s="226">
        <v>60.5</v>
      </c>
      <c r="K300" s="225">
        <f>ROUND(E300*J300,2)</f>
        <v>1134.3800000000001</v>
      </c>
      <c r="L300" s="225">
        <v>15</v>
      </c>
      <c r="M300" s="225">
        <f>G300*(1+L300/100)</f>
        <v>0</v>
      </c>
      <c r="N300" s="225">
        <v>0</v>
      </c>
      <c r="O300" s="225">
        <f>ROUND(E300*N300,2)</f>
        <v>0</v>
      </c>
      <c r="P300" s="225">
        <v>0</v>
      </c>
      <c r="Q300" s="225">
        <f>ROUND(E300*P300,2)</f>
        <v>0</v>
      </c>
      <c r="R300" s="225"/>
      <c r="S300" s="225" t="s">
        <v>143</v>
      </c>
      <c r="T300" s="225" t="s">
        <v>144</v>
      </c>
      <c r="U300" s="225">
        <v>0.12</v>
      </c>
      <c r="V300" s="225">
        <f>ROUND(E300*U300,2)</f>
        <v>2.25</v>
      </c>
      <c r="W300" s="225"/>
      <c r="X300" s="225" t="s">
        <v>169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170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791</v>
      </c>
      <c r="D301" s="257"/>
      <c r="E301" s="258">
        <v>17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172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596</v>
      </c>
      <c r="D302" s="257"/>
      <c r="E302" s="258">
        <v>1.75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172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34">
        <v>130</v>
      </c>
      <c r="B303" s="235" t="s">
        <v>597</v>
      </c>
      <c r="C303" s="249" t="s">
        <v>598</v>
      </c>
      <c r="D303" s="236" t="s">
        <v>175</v>
      </c>
      <c r="E303" s="237">
        <v>25.788</v>
      </c>
      <c r="F303" s="238"/>
      <c r="G303" s="239">
        <f>ROUND(E303*F303,2)</f>
        <v>0</v>
      </c>
      <c r="H303" s="226">
        <v>350</v>
      </c>
      <c r="I303" s="225">
        <f>ROUND(E303*H303,2)</f>
        <v>9025.7999999999993</v>
      </c>
      <c r="J303" s="226">
        <v>0</v>
      </c>
      <c r="K303" s="225">
        <f>ROUND(E303*J303,2)</f>
        <v>0</v>
      </c>
      <c r="L303" s="225">
        <v>15</v>
      </c>
      <c r="M303" s="225">
        <f>G303*(1+L303/100)</f>
        <v>0</v>
      </c>
      <c r="N303" s="225">
        <v>0</v>
      </c>
      <c r="O303" s="225">
        <f>ROUND(E303*N303,2)</f>
        <v>0</v>
      </c>
      <c r="P303" s="225">
        <v>0</v>
      </c>
      <c r="Q303" s="225">
        <f>ROUND(E303*P303,2)</f>
        <v>0</v>
      </c>
      <c r="R303" s="225"/>
      <c r="S303" s="225" t="s">
        <v>155</v>
      </c>
      <c r="T303" s="225" t="s">
        <v>144</v>
      </c>
      <c r="U303" s="225">
        <v>0</v>
      </c>
      <c r="V303" s="225">
        <f>ROUND(E303*U303,2)</f>
        <v>0</v>
      </c>
      <c r="W303" s="225"/>
      <c r="X303" s="225" t="s">
        <v>232</v>
      </c>
      <c r="Y303" s="206"/>
      <c r="Z303" s="206"/>
      <c r="AA303" s="206"/>
      <c r="AB303" s="206"/>
      <c r="AC303" s="206"/>
      <c r="AD303" s="206"/>
      <c r="AE303" s="206"/>
      <c r="AF303" s="206"/>
      <c r="AG303" s="206" t="s">
        <v>433</v>
      </c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2" t="s">
        <v>544</v>
      </c>
      <c r="D304" s="259"/>
      <c r="E304" s="260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172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3" t="s">
        <v>599</v>
      </c>
      <c r="D305" s="259"/>
      <c r="E305" s="260">
        <v>2.8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172</v>
      </c>
      <c r="AH305" s="206">
        <v>2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3" t="s">
        <v>792</v>
      </c>
      <c r="D306" s="259"/>
      <c r="E306" s="260">
        <v>20.8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172</v>
      </c>
      <c r="AH306" s="206">
        <v>2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3" t="s">
        <v>793</v>
      </c>
      <c r="D307" s="259"/>
      <c r="E307" s="260">
        <v>2.4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172</v>
      </c>
      <c r="AH307" s="206">
        <v>2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3" t="s">
        <v>601</v>
      </c>
      <c r="D308" s="259"/>
      <c r="E308" s="260">
        <v>-1.6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172</v>
      </c>
      <c r="AH308" s="206">
        <v>2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3" t="s">
        <v>603</v>
      </c>
      <c r="D309" s="259"/>
      <c r="E309" s="260">
        <v>0.16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172</v>
      </c>
      <c r="AH309" s="206">
        <v>2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2" t="s">
        <v>546</v>
      </c>
      <c r="D310" s="259"/>
      <c r="E310" s="260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172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794</v>
      </c>
      <c r="D311" s="257"/>
      <c r="E311" s="258">
        <v>25.788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172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40">
        <v>131</v>
      </c>
      <c r="B312" s="241" t="s">
        <v>605</v>
      </c>
      <c r="C312" s="248" t="s">
        <v>606</v>
      </c>
      <c r="D312" s="242" t="s">
        <v>286</v>
      </c>
      <c r="E312" s="243">
        <v>19</v>
      </c>
      <c r="F312" s="244"/>
      <c r="G312" s="245">
        <f>ROUND(E312*F312,2)</f>
        <v>0</v>
      </c>
      <c r="H312" s="226">
        <v>87</v>
      </c>
      <c r="I312" s="225">
        <f>ROUND(E312*H312,2)</f>
        <v>1653</v>
      </c>
      <c r="J312" s="226">
        <v>0</v>
      </c>
      <c r="K312" s="225">
        <f>ROUND(E312*J312,2)</f>
        <v>0</v>
      </c>
      <c r="L312" s="225">
        <v>15</v>
      </c>
      <c r="M312" s="225">
        <f>G312*(1+L312/100)</f>
        <v>0</v>
      </c>
      <c r="N312" s="225">
        <v>2.2000000000000001E-4</v>
      </c>
      <c r="O312" s="225">
        <f>ROUND(E312*N312,2)</f>
        <v>0</v>
      </c>
      <c r="P312" s="225">
        <v>0</v>
      </c>
      <c r="Q312" s="225">
        <f>ROUND(E312*P312,2)</f>
        <v>0</v>
      </c>
      <c r="R312" s="225"/>
      <c r="S312" s="225" t="s">
        <v>155</v>
      </c>
      <c r="T312" s="225" t="s">
        <v>144</v>
      </c>
      <c r="U312" s="225">
        <v>0</v>
      </c>
      <c r="V312" s="225">
        <f>ROUND(E312*U312,2)</f>
        <v>0</v>
      </c>
      <c r="W312" s="225"/>
      <c r="X312" s="225" t="s">
        <v>232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433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40">
        <v>132</v>
      </c>
      <c r="B313" s="241" t="s">
        <v>607</v>
      </c>
      <c r="C313" s="248" t="s">
        <v>608</v>
      </c>
      <c r="D313" s="242" t="s">
        <v>0</v>
      </c>
      <c r="E313" s="243">
        <v>340.57170000000002</v>
      </c>
      <c r="F313" s="244"/>
      <c r="G313" s="245">
        <f>ROUND(E313*F313,2)</f>
        <v>0</v>
      </c>
      <c r="H313" s="226">
        <v>0</v>
      </c>
      <c r="I313" s="225">
        <f>ROUND(E313*H313,2)</f>
        <v>0</v>
      </c>
      <c r="J313" s="226">
        <v>3.75</v>
      </c>
      <c r="K313" s="225">
        <f>ROUND(E313*J313,2)</f>
        <v>1277.1400000000001</v>
      </c>
      <c r="L313" s="225">
        <v>15</v>
      </c>
      <c r="M313" s="225">
        <f>G313*(1+L313/100)</f>
        <v>0</v>
      </c>
      <c r="N313" s="225">
        <v>0</v>
      </c>
      <c r="O313" s="225">
        <f>ROUND(E313*N313,2)</f>
        <v>0</v>
      </c>
      <c r="P313" s="225">
        <v>0</v>
      </c>
      <c r="Q313" s="225">
        <f>ROUND(E313*P313,2)</f>
        <v>0</v>
      </c>
      <c r="R313" s="225"/>
      <c r="S313" s="225" t="s">
        <v>143</v>
      </c>
      <c r="T313" s="225" t="s">
        <v>144</v>
      </c>
      <c r="U313" s="225">
        <v>0</v>
      </c>
      <c r="V313" s="225">
        <f>ROUND(E313*U313,2)</f>
        <v>0</v>
      </c>
      <c r="W313" s="225"/>
      <c r="X313" s="225" t="s">
        <v>318</v>
      </c>
      <c r="Y313" s="206"/>
      <c r="Z313" s="206"/>
      <c r="AA313" s="206"/>
      <c r="AB313" s="206"/>
      <c r="AC313" s="206"/>
      <c r="AD313" s="206"/>
      <c r="AE313" s="206"/>
      <c r="AF313" s="206"/>
      <c r="AG313" s="206" t="s">
        <v>319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x14ac:dyDescent="0.25">
      <c r="A314" s="228" t="s">
        <v>138</v>
      </c>
      <c r="B314" s="229" t="s">
        <v>100</v>
      </c>
      <c r="C314" s="247" t="s">
        <v>101</v>
      </c>
      <c r="D314" s="230"/>
      <c r="E314" s="231"/>
      <c r="F314" s="232"/>
      <c r="G314" s="233">
        <f>SUMIF(AG315:AG324,"&lt;&gt;NOR",G315:G324)</f>
        <v>0</v>
      </c>
      <c r="H314" s="227"/>
      <c r="I314" s="227">
        <f>SUM(I315:I324)</f>
        <v>616.36</v>
      </c>
      <c r="J314" s="227"/>
      <c r="K314" s="227">
        <f>SUM(K315:K324)</f>
        <v>4168.66</v>
      </c>
      <c r="L314" s="227"/>
      <c r="M314" s="227">
        <f>SUM(M315:M324)</f>
        <v>0</v>
      </c>
      <c r="N314" s="227"/>
      <c r="O314" s="227">
        <f>SUM(O315:O324)</f>
        <v>0</v>
      </c>
      <c r="P314" s="227"/>
      <c r="Q314" s="227">
        <f>SUM(Q315:Q324)</f>
        <v>0</v>
      </c>
      <c r="R314" s="227"/>
      <c r="S314" s="227"/>
      <c r="T314" s="227"/>
      <c r="U314" s="227"/>
      <c r="V314" s="227">
        <f>SUM(V315:V324)</f>
        <v>9.5299999999999994</v>
      </c>
      <c r="W314" s="227"/>
      <c r="X314" s="227"/>
      <c r="AG314" t="s">
        <v>139</v>
      </c>
    </row>
    <row r="315" spans="1:60" outlineLevel="1" x14ac:dyDescent="0.25">
      <c r="A315" s="234">
        <v>133</v>
      </c>
      <c r="B315" s="235" t="s">
        <v>612</v>
      </c>
      <c r="C315" s="249" t="s">
        <v>613</v>
      </c>
      <c r="D315" s="236" t="s">
        <v>286</v>
      </c>
      <c r="E315" s="237">
        <v>10</v>
      </c>
      <c r="F315" s="238"/>
      <c r="G315" s="239">
        <f>ROUND(E315*F315,2)</f>
        <v>0</v>
      </c>
      <c r="H315" s="226">
        <v>15.69</v>
      </c>
      <c r="I315" s="225">
        <f>ROUND(E315*H315,2)</f>
        <v>156.9</v>
      </c>
      <c r="J315" s="226">
        <v>58.91</v>
      </c>
      <c r="K315" s="225">
        <f>ROUND(E315*J315,2)</f>
        <v>589.1</v>
      </c>
      <c r="L315" s="225">
        <v>15</v>
      </c>
      <c r="M315" s="225">
        <f>G315*(1+L315/100)</f>
        <v>0</v>
      </c>
      <c r="N315" s="225">
        <v>9.0000000000000006E-5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143</v>
      </c>
      <c r="T315" s="225" t="s">
        <v>144</v>
      </c>
      <c r="U315" s="225">
        <v>0.11600000000000001</v>
      </c>
      <c r="V315" s="225">
        <f>ROUND(E315*U315,2)</f>
        <v>1.1599999999999999</v>
      </c>
      <c r="W315" s="225"/>
      <c r="X315" s="225" t="s">
        <v>169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170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1" t="s">
        <v>795</v>
      </c>
      <c r="D316" s="257"/>
      <c r="E316" s="258">
        <v>10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172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34">
        <v>134</v>
      </c>
      <c r="B317" s="235" t="s">
        <v>616</v>
      </c>
      <c r="C317" s="249" t="s">
        <v>617</v>
      </c>
      <c r="D317" s="236" t="s">
        <v>175</v>
      </c>
      <c r="E317" s="237">
        <v>40.340000000000003</v>
      </c>
      <c r="F317" s="238"/>
      <c r="G317" s="239">
        <f>ROUND(E317*F317,2)</f>
        <v>0</v>
      </c>
      <c r="H317" s="226">
        <v>4.0599999999999996</v>
      </c>
      <c r="I317" s="225">
        <f>ROUND(E317*H317,2)</f>
        <v>163.78</v>
      </c>
      <c r="J317" s="226">
        <v>58.64</v>
      </c>
      <c r="K317" s="225">
        <f>ROUND(E317*J317,2)</f>
        <v>2365.54</v>
      </c>
      <c r="L317" s="225">
        <v>15</v>
      </c>
      <c r="M317" s="225">
        <f>G317*(1+L317/100)</f>
        <v>0</v>
      </c>
      <c r="N317" s="225">
        <v>6.9999999999999994E-5</v>
      </c>
      <c r="O317" s="225">
        <f>ROUND(E317*N317,2)</f>
        <v>0</v>
      </c>
      <c r="P317" s="225">
        <v>0</v>
      </c>
      <c r="Q317" s="225">
        <f>ROUND(E317*P317,2)</f>
        <v>0</v>
      </c>
      <c r="R317" s="225"/>
      <c r="S317" s="225" t="s">
        <v>143</v>
      </c>
      <c r="T317" s="225" t="s">
        <v>144</v>
      </c>
      <c r="U317" s="225">
        <v>0.14399999999999999</v>
      </c>
      <c r="V317" s="225">
        <f>ROUND(E317*U317,2)</f>
        <v>5.81</v>
      </c>
      <c r="W317" s="225"/>
      <c r="X317" s="225" t="s">
        <v>169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170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747</v>
      </c>
      <c r="D318" s="257"/>
      <c r="E318" s="258">
        <v>7.3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172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1" t="s">
        <v>746</v>
      </c>
      <c r="D319" s="257"/>
      <c r="E319" s="258">
        <v>15.3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172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1" t="s">
        <v>777</v>
      </c>
      <c r="D320" s="257"/>
      <c r="E320" s="258">
        <v>14.1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172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1" t="s">
        <v>778</v>
      </c>
      <c r="D321" s="257"/>
      <c r="E321" s="258">
        <v>3.64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172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34">
        <v>135</v>
      </c>
      <c r="B322" s="235" t="s">
        <v>618</v>
      </c>
      <c r="C322" s="249" t="s">
        <v>619</v>
      </c>
      <c r="D322" s="236" t="s">
        <v>175</v>
      </c>
      <c r="E322" s="237">
        <v>6.2</v>
      </c>
      <c r="F322" s="238"/>
      <c r="G322" s="239">
        <f>ROUND(E322*F322,2)</f>
        <v>0</v>
      </c>
      <c r="H322" s="226">
        <v>47.69</v>
      </c>
      <c r="I322" s="225">
        <f>ROUND(E322*H322,2)</f>
        <v>295.68</v>
      </c>
      <c r="J322" s="226">
        <v>195.81</v>
      </c>
      <c r="K322" s="225">
        <f>ROUND(E322*J322,2)</f>
        <v>1214.02</v>
      </c>
      <c r="L322" s="225">
        <v>15</v>
      </c>
      <c r="M322" s="225">
        <f>G322*(1+L322/100)</f>
        <v>0</v>
      </c>
      <c r="N322" s="225">
        <v>3.6000000000000002E-4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155</v>
      </c>
      <c r="T322" s="225" t="s">
        <v>144</v>
      </c>
      <c r="U322" s="225">
        <v>0.41299999999999998</v>
      </c>
      <c r="V322" s="225">
        <f>ROUND(E322*U322,2)</f>
        <v>2.56</v>
      </c>
      <c r="W322" s="225"/>
      <c r="X322" s="225" t="s">
        <v>169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170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1" t="s">
        <v>796</v>
      </c>
      <c r="D323" s="257"/>
      <c r="E323" s="258">
        <v>5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172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1" t="s">
        <v>621</v>
      </c>
      <c r="D324" s="257"/>
      <c r="E324" s="258">
        <v>1.2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172</v>
      </c>
      <c r="AH324" s="206">
        <v>0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x14ac:dyDescent="0.25">
      <c r="A325" s="228" t="s">
        <v>138</v>
      </c>
      <c r="B325" s="229" t="s">
        <v>102</v>
      </c>
      <c r="C325" s="247" t="s">
        <v>103</v>
      </c>
      <c r="D325" s="230"/>
      <c r="E325" s="231"/>
      <c r="F325" s="232"/>
      <c r="G325" s="233">
        <f>SUMIF(AG326:AG383,"&lt;&gt;NOR",G326:G383)</f>
        <v>0</v>
      </c>
      <c r="H325" s="227"/>
      <c r="I325" s="227">
        <f>SUM(I326:I383)</f>
        <v>2338.75</v>
      </c>
      <c r="J325" s="227"/>
      <c r="K325" s="227">
        <f>SUM(K326:K383)</f>
        <v>21480.639999999999</v>
      </c>
      <c r="L325" s="227"/>
      <c r="M325" s="227">
        <f>SUM(M326:M383)</f>
        <v>0</v>
      </c>
      <c r="N325" s="227"/>
      <c r="O325" s="227">
        <f>SUM(O326:O383)</f>
        <v>0.05</v>
      </c>
      <c r="P325" s="227"/>
      <c r="Q325" s="227">
        <f>SUM(Q326:Q383)</f>
        <v>0</v>
      </c>
      <c r="R325" s="227"/>
      <c r="S325" s="227"/>
      <c r="T325" s="227"/>
      <c r="U325" s="227"/>
      <c r="V325" s="227">
        <f>SUM(V326:V383)</f>
        <v>39.450000000000003</v>
      </c>
      <c r="W325" s="227"/>
      <c r="X325" s="227"/>
      <c r="AG325" t="s">
        <v>139</v>
      </c>
    </row>
    <row r="326" spans="1:60" outlineLevel="1" x14ac:dyDescent="0.25">
      <c r="A326" s="234">
        <v>136</v>
      </c>
      <c r="B326" s="235" t="s">
        <v>622</v>
      </c>
      <c r="C326" s="249" t="s">
        <v>623</v>
      </c>
      <c r="D326" s="236" t="s">
        <v>175</v>
      </c>
      <c r="E326" s="237">
        <v>188.1</v>
      </c>
      <c r="F326" s="238"/>
      <c r="G326" s="239">
        <f>ROUND(E326*F326,2)</f>
        <v>0</v>
      </c>
      <c r="H326" s="226">
        <v>0.1</v>
      </c>
      <c r="I326" s="225">
        <f>ROUND(E326*H326,2)</f>
        <v>18.809999999999999</v>
      </c>
      <c r="J326" s="226">
        <v>34</v>
      </c>
      <c r="K326" s="225">
        <f>ROUND(E326*J326,2)</f>
        <v>6395.4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143</v>
      </c>
      <c r="T326" s="225" t="s">
        <v>144</v>
      </c>
      <c r="U326" s="225">
        <v>6.9709999999999994E-2</v>
      </c>
      <c r="V326" s="225">
        <f>ROUND(E326*U326,2)</f>
        <v>13.11</v>
      </c>
      <c r="W326" s="225"/>
      <c r="X326" s="225" t="s">
        <v>169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170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624</v>
      </c>
      <c r="D327" s="257"/>
      <c r="E327" s="258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172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1" t="s">
        <v>752</v>
      </c>
      <c r="D328" s="257"/>
      <c r="E328" s="258">
        <v>32.25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172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1" t="s">
        <v>797</v>
      </c>
      <c r="D329" s="257"/>
      <c r="E329" s="258">
        <v>4.5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172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61" t="s">
        <v>754</v>
      </c>
      <c r="D330" s="257"/>
      <c r="E330" s="258">
        <v>31.75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172</v>
      </c>
      <c r="AH330" s="206">
        <v>0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1" t="s">
        <v>798</v>
      </c>
      <c r="D331" s="257"/>
      <c r="E331" s="258">
        <v>7.7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172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755</v>
      </c>
      <c r="D332" s="257"/>
      <c r="E332" s="258">
        <v>3.4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172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799</v>
      </c>
      <c r="D333" s="257"/>
      <c r="E333" s="258">
        <v>4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172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61" t="s">
        <v>756</v>
      </c>
      <c r="D334" s="257"/>
      <c r="E334" s="258">
        <v>25.5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172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800</v>
      </c>
      <c r="D335" s="257"/>
      <c r="E335" s="258">
        <v>18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172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1" t="s">
        <v>757</v>
      </c>
      <c r="D336" s="257"/>
      <c r="E336" s="258">
        <v>13.5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172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801</v>
      </c>
      <c r="D337" s="257"/>
      <c r="E337" s="258">
        <v>6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172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625</v>
      </c>
      <c r="D338" s="257"/>
      <c r="E338" s="258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172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744</v>
      </c>
      <c r="D339" s="257"/>
      <c r="E339" s="258">
        <v>14.1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172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745</v>
      </c>
      <c r="D340" s="257"/>
      <c r="E340" s="258">
        <v>4.8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172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746</v>
      </c>
      <c r="D341" s="257"/>
      <c r="E341" s="258">
        <v>15.3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172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747</v>
      </c>
      <c r="D342" s="257"/>
      <c r="E342" s="258">
        <v>7.3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172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ht="20.399999999999999" outlineLevel="1" x14ac:dyDescent="0.25">
      <c r="A343" s="234">
        <v>137</v>
      </c>
      <c r="B343" s="235" t="s">
        <v>626</v>
      </c>
      <c r="C343" s="249" t="s">
        <v>802</v>
      </c>
      <c r="D343" s="236" t="s">
        <v>175</v>
      </c>
      <c r="E343" s="237">
        <v>188.1</v>
      </c>
      <c r="F343" s="238"/>
      <c r="G343" s="239">
        <f>ROUND(E343*F343,2)</f>
        <v>0</v>
      </c>
      <c r="H343" s="226">
        <v>6.39</v>
      </c>
      <c r="I343" s="225">
        <f>ROUND(E343*H343,2)</f>
        <v>1201.96</v>
      </c>
      <c r="J343" s="226">
        <v>25.61</v>
      </c>
      <c r="K343" s="225">
        <f>ROUND(E343*J343,2)</f>
        <v>4817.24</v>
      </c>
      <c r="L343" s="225">
        <v>15</v>
      </c>
      <c r="M343" s="225">
        <f>G343*(1+L343/100)</f>
        <v>0</v>
      </c>
      <c r="N343" s="225">
        <v>6.9999999999999994E-5</v>
      </c>
      <c r="O343" s="225">
        <f>ROUND(E343*N343,2)</f>
        <v>0.01</v>
      </c>
      <c r="P343" s="225">
        <v>0</v>
      </c>
      <c r="Q343" s="225">
        <f>ROUND(E343*P343,2)</f>
        <v>0</v>
      </c>
      <c r="R343" s="225"/>
      <c r="S343" s="225" t="s">
        <v>143</v>
      </c>
      <c r="T343" s="225" t="s">
        <v>144</v>
      </c>
      <c r="U343" s="225">
        <v>3.2480000000000002E-2</v>
      </c>
      <c r="V343" s="225">
        <f>ROUND(E343*U343,2)</f>
        <v>6.11</v>
      </c>
      <c r="W343" s="225"/>
      <c r="X343" s="225" t="s">
        <v>169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170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624</v>
      </c>
      <c r="D344" s="257"/>
      <c r="E344" s="258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172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752</v>
      </c>
      <c r="D345" s="257"/>
      <c r="E345" s="258">
        <v>32.25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172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797</v>
      </c>
      <c r="D346" s="257"/>
      <c r="E346" s="258">
        <v>4.5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172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61" t="s">
        <v>754</v>
      </c>
      <c r="D347" s="257"/>
      <c r="E347" s="258">
        <v>31.75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172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798</v>
      </c>
      <c r="D348" s="257"/>
      <c r="E348" s="258">
        <v>7.7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172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755</v>
      </c>
      <c r="D349" s="257"/>
      <c r="E349" s="258">
        <v>3.4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172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799</v>
      </c>
      <c r="D350" s="257"/>
      <c r="E350" s="258">
        <v>4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172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756</v>
      </c>
      <c r="D351" s="257"/>
      <c r="E351" s="258">
        <v>25.5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172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800</v>
      </c>
      <c r="D352" s="257"/>
      <c r="E352" s="258">
        <v>18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172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61" t="s">
        <v>757</v>
      </c>
      <c r="D353" s="257"/>
      <c r="E353" s="258">
        <v>13.5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172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801</v>
      </c>
      <c r="D354" s="257"/>
      <c r="E354" s="258">
        <v>6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172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625</v>
      </c>
      <c r="D355" s="257"/>
      <c r="E355" s="258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172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744</v>
      </c>
      <c r="D356" s="257"/>
      <c r="E356" s="258">
        <v>14.1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172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745</v>
      </c>
      <c r="D357" s="257"/>
      <c r="E357" s="258">
        <v>4.8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172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746</v>
      </c>
      <c r="D358" s="257"/>
      <c r="E358" s="258">
        <v>15.3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172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747</v>
      </c>
      <c r="D359" s="257"/>
      <c r="E359" s="258">
        <v>7.3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172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34">
        <v>138</v>
      </c>
      <c r="B360" s="235" t="s">
        <v>629</v>
      </c>
      <c r="C360" s="249" t="s">
        <v>630</v>
      </c>
      <c r="D360" s="236" t="s">
        <v>175</v>
      </c>
      <c r="E360" s="237">
        <v>188.1</v>
      </c>
      <c r="F360" s="238"/>
      <c r="G360" s="239">
        <f>ROUND(E360*F360,2)</f>
        <v>0</v>
      </c>
      <c r="H360" s="226">
        <v>3.75</v>
      </c>
      <c r="I360" s="225">
        <f>ROUND(E360*H360,2)</f>
        <v>705.38</v>
      </c>
      <c r="J360" s="226">
        <v>51.85</v>
      </c>
      <c r="K360" s="225">
        <f>ROUND(E360*J360,2)</f>
        <v>9752.99</v>
      </c>
      <c r="L360" s="225">
        <v>15</v>
      </c>
      <c r="M360" s="225">
        <f>G360*(1+L360/100)</f>
        <v>0</v>
      </c>
      <c r="N360" s="225">
        <v>1.3999999999999999E-4</v>
      </c>
      <c r="O360" s="225">
        <f>ROUND(E360*N360,2)</f>
        <v>0.03</v>
      </c>
      <c r="P360" s="225">
        <v>0</v>
      </c>
      <c r="Q360" s="225">
        <f>ROUND(E360*P360,2)</f>
        <v>0</v>
      </c>
      <c r="R360" s="225"/>
      <c r="S360" s="225" t="s">
        <v>143</v>
      </c>
      <c r="T360" s="225" t="s">
        <v>144</v>
      </c>
      <c r="U360" s="225">
        <v>0.10191</v>
      </c>
      <c r="V360" s="225">
        <f>ROUND(E360*U360,2)</f>
        <v>19.170000000000002</v>
      </c>
      <c r="W360" s="225"/>
      <c r="X360" s="225" t="s">
        <v>169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170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624</v>
      </c>
      <c r="D361" s="257"/>
      <c r="E361" s="258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172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752</v>
      </c>
      <c r="D362" s="257"/>
      <c r="E362" s="258">
        <v>32.25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172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797</v>
      </c>
      <c r="D363" s="257"/>
      <c r="E363" s="258">
        <v>4.5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172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754</v>
      </c>
      <c r="D364" s="257"/>
      <c r="E364" s="258">
        <v>31.75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172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798</v>
      </c>
      <c r="D365" s="257"/>
      <c r="E365" s="258">
        <v>7.7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172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755</v>
      </c>
      <c r="D366" s="257"/>
      <c r="E366" s="258">
        <v>3.4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172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799</v>
      </c>
      <c r="D367" s="257"/>
      <c r="E367" s="258">
        <v>4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172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61" t="s">
        <v>756</v>
      </c>
      <c r="D368" s="257"/>
      <c r="E368" s="258">
        <v>25.5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172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800</v>
      </c>
      <c r="D369" s="257"/>
      <c r="E369" s="258">
        <v>18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172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757</v>
      </c>
      <c r="D370" s="257"/>
      <c r="E370" s="258">
        <v>13.5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172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801</v>
      </c>
      <c r="D371" s="257"/>
      <c r="E371" s="258">
        <v>6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172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625</v>
      </c>
      <c r="D372" s="257"/>
      <c r="E372" s="258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172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61" t="s">
        <v>744</v>
      </c>
      <c r="D373" s="257"/>
      <c r="E373" s="258">
        <v>14.1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06"/>
      <c r="Z373" s="206"/>
      <c r="AA373" s="206"/>
      <c r="AB373" s="206"/>
      <c r="AC373" s="206"/>
      <c r="AD373" s="206"/>
      <c r="AE373" s="206"/>
      <c r="AF373" s="206"/>
      <c r="AG373" s="206" t="s">
        <v>172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61" t="s">
        <v>745</v>
      </c>
      <c r="D374" s="257"/>
      <c r="E374" s="258">
        <v>4.8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172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61" t="s">
        <v>746</v>
      </c>
      <c r="D375" s="257"/>
      <c r="E375" s="258">
        <v>15.3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172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61" t="s">
        <v>747</v>
      </c>
      <c r="D376" s="257"/>
      <c r="E376" s="258">
        <v>7.3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172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34">
        <v>139</v>
      </c>
      <c r="B377" s="235" t="s">
        <v>803</v>
      </c>
      <c r="C377" s="249" t="s">
        <v>804</v>
      </c>
      <c r="D377" s="236" t="s">
        <v>286</v>
      </c>
      <c r="E377" s="237">
        <v>10</v>
      </c>
      <c r="F377" s="238"/>
      <c r="G377" s="239">
        <f>ROUND(E377*F377,2)</f>
        <v>0</v>
      </c>
      <c r="H377" s="226">
        <v>1.71</v>
      </c>
      <c r="I377" s="225">
        <f>ROUND(E377*H377,2)</f>
        <v>17.100000000000001</v>
      </c>
      <c r="J377" s="226">
        <v>22.99</v>
      </c>
      <c r="K377" s="225">
        <f>ROUND(E377*J377,2)</f>
        <v>229.9</v>
      </c>
      <c r="L377" s="225">
        <v>15</v>
      </c>
      <c r="M377" s="225">
        <f>G377*(1+L377/100)</f>
        <v>0</v>
      </c>
      <c r="N377" s="225">
        <v>1.0000000000000001E-5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143</v>
      </c>
      <c r="T377" s="225" t="s">
        <v>143</v>
      </c>
      <c r="U377" s="225">
        <v>0.05</v>
      </c>
      <c r="V377" s="225">
        <f>ROUND(E377*U377,2)</f>
        <v>0.5</v>
      </c>
      <c r="W377" s="225"/>
      <c r="X377" s="225" t="s">
        <v>169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170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23"/>
      <c r="B378" s="224"/>
      <c r="C378" s="261" t="s">
        <v>805</v>
      </c>
      <c r="D378" s="257"/>
      <c r="E378" s="258">
        <v>10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172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34">
        <v>140</v>
      </c>
      <c r="B379" s="235" t="s">
        <v>631</v>
      </c>
      <c r="C379" s="249" t="s">
        <v>632</v>
      </c>
      <c r="D379" s="236" t="s">
        <v>175</v>
      </c>
      <c r="E379" s="237">
        <v>41.5</v>
      </c>
      <c r="F379" s="238"/>
      <c r="G379" s="239">
        <f>ROUND(E379*F379,2)</f>
        <v>0</v>
      </c>
      <c r="H379" s="226">
        <v>9.5299999999999994</v>
      </c>
      <c r="I379" s="225">
        <f>ROUND(E379*H379,2)</f>
        <v>395.5</v>
      </c>
      <c r="J379" s="226">
        <v>6.87</v>
      </c>
      <c r="K379" s="225">
        <f>ROUND(E379*J379,2)</f>
        <v>285.11</v>
      </c>
      <c r="L379" s="225">
        <v>15</v>
      </c>
      <c r="M379" s="225">
        <f>G379*(1+L379/100)</f>
        <v>0</v>
      </c>
      <c r="N379" s="225">
        <v>3.5E-4</v>
      </c>
      <c r="O379" s="225">
        <f>ROUND(E379*N379,2)</f>
        <v>0.01</v>
      </c>
      <c r="P379" s="225">
        <v>0</v>
      </c>
      <c r="Q379" s="225">
        <f>ROUND(E379*P379,2)</f>
        <v>0</v>
      </c>
      <c r="R379" s="225"/>
      <c r="S379" s="225" t="s">
        <v>143</v>
      </c>
      <c r="T379" s="225" t="s">
        <v>144</v>
      </c>
      <c r="U379" s="225">
        <v>1.35E-2</v>
      </c>
      <c r="V379" s="225">
        <f>ROUND(E379*U379,2)</f>
        <v>0.56000000000000005</v>
      </c>
      <c r="W379" s="225"/>
      <c r="X379" s="225" t="s">
        <v>169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170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61" t="s">
        <v>744</v>
      </c>
      <c r="D380" s="257"/>
      <c r="E380" s="258">
        <v>14.1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172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61" t="s">
        <v>745</v>
      </c>
      <c r="D381" s="257"/>
      <c r="E381" s="258">
        <v>4.8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172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23"/>
      <c r="B382" s="224"/>
      <c r="C382" s="261" t="s">
        <v>746</v>
      </c>
      <c r="D382" s="257"/>
      <c r="E382" s="258">
        <v>15.3</v>
      </c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172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23"/>
      <c r="B383" s="224"/>
      <c r="C383" s="261" t="s">
        <v>747</v>
      </c>
      <c r="D383" s="257"/>
      <c r="E383" s="258">
        <v>7.3</v>
      </c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172</v>
      </c>
      <c r="AH383" s="206">
        <v>0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x14ac:dyDescent="0.25">
      <c r="A384" s="228" t="s">
        <v>138</v>
      </c>
      <c r="B384" s="229" t="s">
        <v>104</v>
      </c>
      <c r="C384" s="247" t="s">
        <v>105</v>
      </c>
      <c r="D384" s="230"/>
      <c r="E384" s="231"/>
      <c r="F384" s="232"/>
      <c r="G384" s="233">
        <f>SUMIF(AG385:AG423,"&lt;&gt;NOR",G385:G423)</f>
        <v>0</v>
      </c>
      <c r="H384" s="227"/>
      <c r="I384" s="227">
        <f>SUM(I385:I423)</f>
        <v>24356.5</v>
      </c>
      <c r="J384" s="227"/>
      <c r="K384" s="227">
        <f>SUM(K385:K423)</f>
        <v>27064.100000000002</v>
      </c>
      <c r="L384" s="227"/>
      <c r="M384" s="227">
        <f>SUM(M385:M423)</f>
        <v>0</v>
      </c>
      <c r="N384" s="227"/>
      <c r="O384" s="227">
        <f>SUM(O385:O423)</f>
        <v>25.09</v>
      </c>
      <c r="P384" s="227"/>
      <c r="Q384" s="227">
        <f>SUM(Q385:Q423)</f>
        <v>0</v>
      </c>
      <c r="R384" s="227"/>
      <c r="S384" s="227"/>
      <c r="T384" s="227"/>
      <c r="U384" s="227"/>
      <c r="V384" s="227">
        <f>SUM(V385:V423)</f>
        <v>32.510000000000005</v>
      </c>
      <c r="W384" s="227"/>
      <c r="X384" s="227"/>
      <c r="AG384" t="s">
        <v>139</v>
      </c>
    </row>
    <row r="385" spans="1:60" outlineLevel="1" x14ac:dyDescent="0.25">
      <c r="A385" s="240">
        <v>141</v>
      </c>
      <c r="B385" s="241" t="s">
        <v>633</v>
      </c>
      <c r="C385" s="248" t="s">
        <v>634</v>
      </c>
      <c r="D385" s="242" t="s">
        <v>262</v>
      </c>
      <c r="E385" s="243">
        <v>5</v>
      </c>
      <c r="F385" s="244"/>
      <c r="G385" s="245">
        <f>ROUND(E385*F385,2)</f>
        <v>0</v>
      </c>
      <c r="H385" s="226">
        <v>0</v>
      </c>
      <c r="I385" s="225">
        <f>ROUND(E385*H385,2)</f>
        <v>0</v>
      </c>
      <c r="J385" s="226">
        <v>24.9</v>
      </c>
      <c r="K385" s="225">
        <f>ROUND(E385*J385,2)</f>
        <v>124.5</v>
      </c>
      <c r="L385" s="225">
        <v>15</v>
      </c>
      <c r="M385" s="225">
        <f>G385*(1+L385/100)</f>
        <v>0</v>
      </c>
      <c r="N385" s="225">
        <v>0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143</v>
      </c>
      <c r="T385" s="225" t="s">
        <v>144</v>
      </c>
      <c r="U385" s="225">
        <v>5.0500000000000003E-2</v>
      </c>
      <c r="V385" s="225">
        <f>ROUND(E385*U385,2)</f>
        <v>0.25</v>
      </c>
      <c r="W385" s="225"/>
      <c r="X385" s="225" t="s">
        <v>169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170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0">
        <v>142</v>
      </c>
      <c r="B386" s="241" t="s">
        <v>635</v>
      </c>
      <c r="C386" s="248" t="s">
        <v>636</v>
      </c>
      <c r="D386" s="242" t="s">
        <v>262</v>
      </c>
      <c r="E386" s="243">
        <v>1</v>
      </c>
      <c r="F386" s="244"/>
      <c r="G386" s="245">
        <f>ROUND(E386*F386,2)</f>
        <v>0</v>
      </c>
      <c r="H386" s="226">
        <v>0</v>
      </c>
      <c r="I386" s="225">
        <f>ROUND(E386*H386,2)</f>
        <v>0</v>
      </c>
      <c r="J386" s="226">
        <v>29.6</v>
      </c>
      <c r="K386" s="225">
        <f>ROUND(E386*J386,2)</f>
        <v>29.6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143</v>
      </c>
      <c r="T386" s="225" t="s">
        <v>144</v>
      </c>
      <c r="U386" s="225">
        <v>0.06</v>
      </c>
      <c r="V386" s="225">
        <f>ROUND(E386*U386,2)</f>
        <v>0.06</v>
      </c>
      <c r="W386" s="225"/>
      <c r="X386" s="225" t="s">
        <v>169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170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40">
        <v>143</v>
      </c>
      <c r="B387" s="241" t="s">
        <v>637</v>
      </c>
      <c r="C387" s="248" t="s">
        <v>638</v>
      </c>
      <c r="D387" s="242" t="s">
        <v>262</v>
      </c>
      <c r="E387" s="243">
        <v>6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151</v>
      </c>
      <c r="K387" s="225">
        <f>ROUND(E387*J387,2)</f>
        <v>906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143</v>
      </c>
      <c r="T387" s="225" t="s">
        <v>144</v>
      </c>
      <c r="U387" s="225">
        <v>0.30567</v>
      </c>
      <c r="V387" s="225">
        <f>ROUND(E387*U387,2)</f>
        <v>1.83</v>
      </c>
      <c r="W387" s="225"/>
      <c r="X387" s="225" t="s">
        <v>169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170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ht="20.399999999999999" outlineLevel="1" x14ac:dyDescent="0.25">
      <c r="A388" s="240">
        <v>144</v>
      </c>
      <c r="B388" s="241" t="s">
        <v>639</v>
      </c>
      <c r="C388" s="248" t="s">
        <v>640</v>
      </c>
      <c r="D388" s="242" t="s">
        <v>262</v>
      </c>
      <c r="E388" s="243">
        <v>15</v>
      </c>
      <c r="F388" s="244"/>
      <c r="G388" s="245">
        <f>ROUND(E388*F388,2)</f>
        <v>0</v>
      </c>
      <c r="H388" s="226">
        <v>241.05</v>
      </c>
      <c r="I388" s="225">
        <f>ROUND(E388*H388,2)</f>
        <v>3615.75</v>
      </c>
      <c r="J388" s="226">
        <v>142.44999999999999</v>
      </c>
      <c r="K388" s="225">
        <f>ROUND(E388*J388,2)</f>
        <v>2136.75</v>
      </c>
      <c r="L388" s="225">
        <v>15</v>
      </c>
      <c r="M388" s="225">
        <f>G388*(1+L388/100)</f>
        <v>0</v>
      </c>
      <c r="N388" s="225">
        <v>1E-4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143</v>
      </c>
      <c r="T388" s="225" t="s">
        <v>144</v>
      </c>
      <c r="U388" s="225">
        <v>0.249</v>
      </c>
      <c r="V388" s="225">
        <f>ROUND(E388*U388,2)</f>
        <v>3.74</v>
      </c>
      <c r="W388" s="225"/>
      <c r="X388" s="225" t="s">
        <v>169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170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145</v>
      </c>
      <c r="B389" s="241" t="s">
        <v>641</v>
      </c>
      <c r="C389" s="248" t="s">
        <v>642</v>
      </c>
      <c r="D389" s="242" t="s">
        <v>262</v>
      </c>
      <c r="E389" s="243">
        <v>6</v>
      </c>
      <c r="F389" s="244"/>
      <c r="G389" s="245">
        <f>ROUND(E389*F389,2)</f>
        <v>0</v>
      </c>
      <c r="H389" s="226">
        <v>0</v>
      </c>
      <c r="I389" s="225">
        <f>ROUND(E389*H389,2)</f>
        <v>0</v>
      </c>
      <c r="J389" s="226">
        <v>167.5</v>
      </c>
      <c r="K389" s="225">
        <f>ROUND(E389*J389,2)</f>
        <v>1005</v>
      </c>
      <c r="L389" s="225">
        <v>15</v>
      </c>
      <c r="M389" s="225">
        <f>G389*(1+L389/100)</f>
        <v>0</v>
      </c>
      <c r="N389" s="225">
        <v>0</v>
      </c>
      <c r="O389" s="225">
        <f>ROUND(E389*N389,2)</f>
        <v>0</v>
      </c>
      <c r="P389" s="225">
        <v>0</v>
      </c>
      <c r="Q389" s="225">
        <f>ROUND(E389*P389,2)</f>
        <v>0</v>
      </c>
      <c r="R389" s="225"/>
      <c r="S389" s="225" t="s">
        <v>143</v>
      </c>
      <c r="T389" s="225" t="s">
        <v>144</v>
      </c>
      <c r="U389" s="225">
        <v>0.34</v>
      </c>
      <c r="V389" s="225">
        <f>ROUND(E389*U389,2)</f>
        <v>2.04</v>
      </c>
      <c r="W389" s="225"/>
      <c r="X389" s="225" t="s">
        <v>169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170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146</v>
      </c>
      <c r="B390" s="241" t="s">
        <v>643</v>
      </c>
      <c r="C390" s="248" t="s">
        <v>644</v>
      </c>
      <c r="D390" s="242" t="s">
        <v>262</v>
      </c>
      <c r="E390" s="243">
        <v>1</v>
      </c>
      <c r="F390" s="244"/>
      <c r="G390" s="245">
        <f>ROUND(E390*F390,2)</f>
        <v>0</v>
      </c>
      <c r="H390" s="226">
        <v>0</v>
      </c>
      <c r="I390" s="225">
        <f>ROUND(E390*H390,2)</f>
        <v>0</v>
      </c>
      <c r="J390" s="226">
        <v>308.5</v>
      </c>
      <c r="K390" s="225">
        <f>ROUND(E390*J390,2)</f>
        <v>308.5</v>
      </c>
      <c r="L390" s="225">
        <v>15</v>
      </c>
      <c r="M390" s="225">
        <f>G390*(1+L390/100)</f>
        <v>0</v>
      </c>
      <c r="N390" s="225">
        <v>0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143</v>
      </c>
      <c r="T390" s="225" t="s">
        <v>144</v>
      </c>
      <c r="U390" s="225">
        <v>0.625</v>
      </c>
      <c r="V390" s="225">
        <f>ROUND(E390*U390,2)</f>
        <v>0.63</v>
      </c>
      <c r="W390" s="225"/>
      <c r="X390" s="225" t="s">
        <v>169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170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147</v>
      </c>
      <c r="B391" s="241" t="s">
        <v>645</v>
      </c>
      <c r="C391" s="248" t="s">
        <v>646</v>
      </c>
      <c r="D391" s="242" t="s">
        <v>262</v>
      </c>
      <c r="E391" s="243">
        <v>1</v>
      </c>
      <c r="F391" s="244"/>
      <c r="G391" s="245">
        <f>ROUND(E391*F391,2)</f>
        <v>0</v>
      </c>
      <c r="H391" s="226">
        <v>0</v>
      </c>
      <c r="I391" s="225">
        <f>ROUND(E391*H391,2)</f>
        <v>0</v>
      </c>
      <c r="J391" s="226">
        <v>223.5</v>
      </c>
      <c r="K391" s="225">
        <f>ROUND(E391*J391,2)</f>
        <v>223.5</v>
      </c>
      <c r="L391" s="225">
        <v>15</v>
      </c>
      <c r="M391" s="225">
        <f>G391*(1+L391/100)</f>
        <v>0</v>
      </c>
      <c r="N391" s="225">
        <v>0</v>
      </c>
      <c r="O391" s="225">
        <f>ROUND(E391*N391,2)</f>
        <v>0</v>
      </c>
      <c r="P391" s="225">
        <v>0</v>
      </c>
      <c r="Q391" s="225">
        <f>ROUND(E391*P391,2)</f>
        <v>0</v>
      </c>
      <c r="R391" s="225"/>
      <c r="S391" s="225" t="s">
        <v>143</v>
      </c>
      <c r="T391" s="225" t="s">
        <v>144</v>
      </c>
      <c r="U391" s="225">
        <v>0.45350000000000001</v>
      </c>
      <c r="V391" s="225">
        <f>ROUND(E391*U391,2)</f>
        <v>0.45</v>
      </c>
      <c r="W391" s="225"/>
      <c r="X391" s="225" t="s">
        <v>169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170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148</v>
      </c>
      <c r="B392" s="241" t="s">
        <v>647</v>
      </c>
      <c r="C392" s="248" t="s">
        <v>648</v>
      </c>
      <c r="D392" s="242" t="s">
        <v>262</v>
      </c>
      <c r="E392" s="243">
        <v>1</v>
      </c>
      <c r="F392" s="244"/>
      <c r="G392" s="245">
        <f>ROUND(E392*F392,2)</f>
        <v>0</v>
      </c>
      <c r="H392" s="226">
        <v>0</v>
      </c>
      <c r="I392" s="225">
        <f>ROUND(E392*H392,2)</f>
        <v>0</v>
      </c>
      <c r="J392" s="226">
        <v>178.5</v>
      </c>
      <c r="K392" s="225">
        <f>ROUND(E392*J392,2)</f>
        <v>178.5</v>
      </c>
      <c r="L392" s="225">
        <v>15</v>
      </c>
      <c r="M392" s="225">
        <f>G392*(1+L392/100)</f>
        <v>0</v>
      </c>
      <c r="N392" s="225">
        <v>0</v>
      </c>
      <c r="O392" s="225">
        <f>ROUND(E392*N392,2)</f>
        <v>0</v>
      </c>
      <c r="P392" s="225">
        <v>0</v>
      </c>
      <c r="Q392" s="225">
        <f>ROUND(E392*P392,2)</f>
        <v>0</v>
      </c>
      <c r="R392" s="225"/>
      <c r="S392" s="225" t="s">
        <v>143</v>
      </c>
      <c r="T392" s="225" t="s">
        <v>144</v>
      </c>
      <c r="U392" s="225">
        <v>0.36199999999999999</v>
      </c>
      <c r="V392" s="225">
        <f>ROUND(E392*U392,2)</f>
        <v>0.36</v>
      </c>
      <c r="W392" s="225"/>
      <c r="X392" s="225" t="s">
        <v>169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170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149</v>
      </c>
      <c r="B393" s="241" t="s">
        <v>649</v>
      </c>
      <c r="C393" s="248" t="s">
        <v>650</v>
      </c>
      <c r="D393" s="242" t="s">
        <v>262</v>
      </c>
      <c r="E393" s="243">
        <v>7</v>
      </c>
      <c r="F393" s="244"/>
      <c r="G393" s="245">
        <f>ROUND(E393*F393,2)</f>
        <v>0</v>
      </c>
      <c r="H393" s="226">
        <v>0</v>
      </c>
      <c r="I393" s="225">
        <f>ROUND(E393*H393,2)</f>
        <v>0</v>
      </c>
      <c r="J393" s="226">
        <v>212</v>
      </c>
      <c r="K393" s="225">
        <f>ROUND(E393*J393,2)</f>
        <v>1484</v>
      </c>
      <c r="L393" s="225">
        <v>15</v>
      </c>
      <c r="M393" s="225">
        <f>G393*(1+L393/100)</f>
        <v>0</v>
      </c>
      <c r="N393" s="225">
        <v>0</v>
      </c>
      <c r="O393" s="225">
        <f>ROUND(E393*N393,2)</f>
        <v>0</v>
      </c>
      <c r="P393" s="225">
        <v>0</v>
      </c>
      <c r="Q393" s="225">
        <f>ROUND(E393*P393,2)</f>
        <v>0</v>
      </c>
      <c r="R393" s="225"/>
      <c r="S393" s="225" t="s">
        <v>143</v>
      </c>
      <c r="T393" s="225" t="s">
        <v>144</v>
      </c>
      <c r="U393" s="225">
        <v>0.43</v>
      </c>
      <c r="V393" s="225">
        <f>ROUND(E393*U393,2)</f>
        <v>3.01</v>
      </c>
      <c r="W393" s="225"/>
      <c r="X393" s="225" t="s">
        <v>169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170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150</v>
      </c>
      <c r="B394" s="241" t="s">
        <v>651</v>
      </c>
      <c r="C394" s="248" t="s">
        <v>652</v>
      </c>
      <c r="D394" s="242" t="s">
        <v>286</v>
      </c>
      <c r="E394" s="243">
        <v>12</v>
      </c>
      <c r="F394" s="244"/>
      <c r="G394" s="245">
        <f>ROUND(E394*F394,2)</f>
        <v>0</v>
      </c>
      <c r="H394" s="226">
        <v>0</v>
      </c>
      <c r="I394" s="225">
        <f>ROUND(E394*H394,2)</f>
        <v>0</v>
      </c>
      <c r="J394" s="226">
        <v>31.7</v>
      </c>
      <c r="K394" s="225">
        <f>ROUND(E394*J394,2)</f>
        <v>380.4</v>
      </c>
      <c r="L394" s="225">
        <v>15</v>
      </c>
      <c r="M394" s="225">
        <f>G394*(1+L394/100)</f>
        <v>0</v>
      </c>
      <c r="N394" s="225">
        <v>0</v>
      </c>
      <c r="O394" s="225">
        <f>ROUND(E394*N394,2)</f>
        <v>0</v>
      </c>
      <c r="P394" s="225">
        <v>0</v>
      </c>
      <c r="Q394" s="225">
        <f>ROUND(E394*P394,2)</f>
        <v>0</v>
      </c>
      <c r="R394" s="225"/>
      <c r="S394" s="225" t="s">
        <v>143</v>
      </c>
      <c r="T394" s="225" t="s">
        <v>144</v>
      </c>
      <c r="U394" s="225">
        <v>6.4149999999999999E-2</v>
      </c>
      <c r="V394" s="225">
        <f>ROUND(E394*U394,2)</f>
        <v>0.77</v>
      </c>
      <c r="W394" s="225"/>
      <c r="X394" s="225" t="s">
        <v>169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170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151</v>
      </c>
      <c r="B395" s="241" t="s">
        <v>653</v>
      </c>
      <c r="C395" s="248" t="s">
        <v>654</v>
      </c>
      <c r="D395" s="242" t="s">
        <v>286</v>
      </c>
      <c r="E395" s="243">
        <v>0.5</v>
      </c>
      <c r="F395" s="244"/>
      <c r="G395" s="245">
        <f>ROUND(E395*F395,2)</f>
        <v>0</v>
      </c>
      <c r="H395" s="226">
        <v>0</v>
      </c>
      <c r="I395" s="225">
        <f>ROUND(E395*H395,2)</f>
        <v>0</v>
      </c>
      <c r="J395" s="226">
        <v>73.400000000000006</v>
      </c>
      <c r="K395" s="225">
        <f>ROUND(E395*J395,2)</f>
        <v>36.700000000000003</v>
      </c>
      <c r="L395" s="225">
        <v>15</v>
      </c>
      <c r="M395" s="225">
        <f>G395*(1+L395/100)</f>
        <v>0</v>
      </c>
      <c r="N395" s="225">
        <v>0</v>
      </c>
      <c r="O395" s="225">
        <f>ROUND(E395*N395,2)</f>
        <v>0</v>
      </c>
      <c r="P395" s="225">
        <v>0</v>
      </c>
      <c r="Q395" s="225">
        <f>ROUND(E395*P395,2)</f>
        <v>0</v>
      </c>
      <c r="R395" s="225"/>
      <c r="S395" s="225" t="s">
        <v>143</v>
      </c>
      <c r="T395" s="225" t="s">
        <v>144</v>
      </c>
      <c r="U395" s="225">
        <v>0.14868000000000001</v>
      </c>
      <c r="V395" s="225">
        <f>ROUND(E395*U395,2)</f>
        <v>7.0000000000000007E-2</v>
      </c>
      <c r="W395" s="225"/>
      <c r="X395" s="225" t="s">
        <v>169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170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ht="20.399999999999999" outlineLevel="1" x14ac:dyDescent="0.25">
      <c r="A396" s="240">
        <v>152</v>
      </c>
      <c r="B396" s="241" t="s">
        <v>655</v>
      </c>
      <c r="C396" s="248" t="s">
        <v>656</v>
      </c>
      <c r="D396" s="242" t="s">
        <v>286</v>
      </c>
      <c r="E396" s="243">
        <v>75</v>
      </c>
      <c r="F396" s="244"/>
      <c r="G396" s="245">
        <f>ROUND(E396*F396,2)</f>
        <v>0</v>
      </c>
      <c r="H396" s="226">
        <v>14.55</v>
      </c>
      <c r="I396" s="225">
        <f>ROUND(E396*H396,2)</f>
        <v>1091.25</v>
      </c>
      <c r="J396" s="226">
        <v>38.65</v>
      </c>
      <c r="K396" s="225">
        <f>ROUND(E396*J396,2)</f>
        <v>2898.75</v>
      </c>
      <c r="L396" s="225">
        <v>15</v>
      </c>
      <c r="M396" s="225">
        <f>G396*(1+L396/100)</f>
        <v>0</v>
      </c>
      <c r="N396" s="225">
        <v>1.6000000000000001E-4</v>
      </c>
      <c r="O396" s="225">
        <f>ROUND(E396*N396,2)</f>
        <v>0.01</v>
      </c>
      <c r="P396" s="225">
        <v>0</v>
      </c>
      <c r="Q396" s="225">
        <f>ROUND(E396*P396,2)</f>
        <v>0</v>
      </c>
      <c r="R396" s="225"/>
      <c r="S396" s="225" t="s">
        <v>143</v>
      </c>
      <c r="T396" s="225" t="s">
        <v>144</v>
      </c>
      <c r="U396" s="225">
        <v>7.0000000000000007E-2</v>
      </c>
      <c r="V396" s="225">
        <f>ROUND(E396*U396,2)</f>
        <v>5.25</v>
      </c>
      <c r="W396" s="225"/>
      <c r="X396" s="225" t="s">
        <v>169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170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ht="20.399999999999999" outlineLevel="1" x14ac:dyDescent="0.25">
      <c r="A397" s="240">
        <v>153</v>
      </c>
      <c r="B397" s="241" t="s">
        <v>657</v>
      </c>
      <c r="C397" s="248" t="s">
        <v>658</v>
      </c>
      <c r="D397" s="242" t="s">
        <v>286</v>
      </c>
      <c r="E397" s="243">
        <v>80</v>
      </c>
      <c r="F397" s="244"/>
      <c r="G397" s="245">
        <f>ROUND(E397*F397,2)</f>
        <v>0</v>
      </c>
      <c r="H397" s="226">
        <v>24.46</v>
      </c>
      <c r="I397" s="225">
        <f>ROUND(E397*H397,2)</f>
        <v>1956.8</v>
      </c>
      <c r="J397" s="226">
        <v>40.14</v>
      </c>
      <c r="K397" s="225">
        <f>ROUND(E397*J397,2)</f>
        <v>3211.2</v>
      </c>
      <c r="L397" s="225">
        <v>15</v>
      </c>
      <c r="M397" s="225">
        <f>G397*(1+L397/100)</f>
        <v>0</v>
      </c>
      <c r="N397" s="225">
        <v>2.1000000000000001E-4</v>
      </c>
      <c r="O397" s="225">
        <f>ROUND(E397*N397,2)</f>
        <v>0.02</v>
      </c>
      <c r="P397" s="225">
        <v>0</v>
      </c>
      <c r="Q397" s="225">
        <f>ROUND(E397*P397,2)</f>
        <v>0</v>
      </c>
      <c r="R397" s="225"/>
      <c r="S397" s="225" t="s">
        <v>143</v>
      </c>
      <c r="T397" s="225" t="s">
        <v>144</v>
      </c>
      <c r="U397" s="225">
        <v>7.0000000000000007E-2</v>
      </c>
      <c r="V397" s="225">
        <f>ROUND(E397*U397,2)</f>
        <v>5.6</v>
      </c>
      <c r="W397" s="225"/>
      <c r="X397" s="225" t="s">
        <v>169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170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154</v>
      </c>
      <c r="B398" s="241" t="s">
        <v>659</v>
      </c>
      <c r="C398" s="248" t="s">
        <v>660</v>
      </c>
      <c r="D398" s="242" t="s">
        <v>286</v>
      </c>
      <c r="E398" s="243">
        <v>8</v>
      </c>
      <c r="F398" s="244"/>
      <c r="G398" s="245">
        <f>ROUND(E398*F398,2)</f>
        <v>0</v>
      </c>
      <c r="H398" s="226">
        <v>0</v>
      </c>
      <c r="I398" s="225">
        <f>ROUND(E398*H398,2)</f>
        <v>0</v>
      </c>
      <c r="J398" s="226">
        <v>30.9</v>
      </c>
      <c r="K398" s="225">
        <f>ROUND(E398*J398,2)</f>
        <v>247.2</v>
      </c>
      <c r="L398" s="225">
        <v>15</v>
      </c>
      <c r="M398" s="225">
        <f>G398*(1+L398/100)</f>
        <v>0</v>
      </c>
      <c r="N398" s="225">
        <v>0</v>
      </c>
      <c r="O398" s="225">
        <f>ROUND(E398*N398,2)</f>
        <v>0</v>
      </c>
      <c r="P398" s="225">
        <v>0</v>
      </c>
      <c r="Q398" s="225">
        <f>ROUND(E398*P398,2)</f>
        <v>0</v>
      </c>
      <c r="R398" s="225"/>
      <c r="S398" s="225" t="s">
        <v>143</v>
      </c>
      <c r="T398" s="225" t="s">
        <v>143</v>
      </c>
      <c r="U398" s="225">
        <v>6.2700000000000006E-2</v>
      </c>
      <c r="V398" s="225">
        <f>ROUND(E398*U398,2)</f>
        <v>0.5</v>
      </c>
      <c r="W398" s="225"/>
      <c r="X398" s="225" t="s">
        <v>169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170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155</v>
      </c>
      <c r="B399" s="241" t="s">
        <v>661</v>
      </c>
      <c r="C399" s="248" t="s">
        <v>662</v>
      </c>
      <c r="D399" s="242" t="s">
        <v>262</v>
      </c>
      <c r="E399" s="243">
        <v>23</v>
      </c>
      <c r="F399" s="244"/>
      <c r="G399" s="245">
        <f>ROUND(E399*F399,2)</f>
        <v>0</v>
      </c>
      <c r="H399" s="226">
        <v>0</v>
      </c>
      <c r="I399" s="225">
        <f>ROUND(E399*H399,2)</f>
        <v>0</v>
      </c>
      <c r="J399" s="226">
        <v>163</v>
      </c>
      <c r="K399" s="225">
        <f>ROUND(E399*J399,2)</f>
        <v>3749</v>
      </c>
      <c r="L399" s="225">
        <v>15</v>
      </c>
      <c r="M399" s="225">
        <f>G399*(1+L399/100)</f>
        <v>0</v>
      </c>
      <c r="N399" s="225">
        <v>0</v>
      </c>
      <c r="O399" s="225">
        <f>ROUND(E399*N399,2)</f>
        <v>0</v>
      </c>
      <c r="P399" s="225">
        <v>0</v>
      </c>
      <c r="Q399" s="225">
        <f>ROUND(E399*P399,2)</f>
        <v>0</v>
      </c>
      <c r="R399" s="225"/>
      <c r="S399" s="225" t="s">
        <v>143</v>
      </c>
      <c r="T399" s="225" t="s">
        <v>144</v>
      </c>
      <c r="U399" s="225">
        <v>0.33050000000000002</v>
      </c>
      <c r="V399" s="225">
        <f>ROUND(E399*U399,2)</f>
        <v>7.6</v>
      </c>
      <c r="W399" s="225"/>
      <c r="X399" s="225" t="s">
        <v>169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170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156</v>
      </c>
      <c r="B400" s="241" t="s">
        <v>663</v>
      </c>
      <c r="C400" s="248" t="s">
        <v>664</v>
      </c>
      <c r="D400" s="242" t="s">
        <v>262</v>
      </c>
      <c r="E400" s="243">
        <v>1</v>
      </c>
      <c r="F400" s="244"/>
      <c r="G400" s="245">
        <f>ROUND(E400*F400,2)</f>
        <v>0</v>
      </c>
      <c r="H400" s="226">
        <v>0</v>
      </c>
      <c r="I400" s="225">
        <f>ROUND(E400*H400,2)</f>
        <v>0</v>
      </c>
      <c r="J400" s="226">
        <v>172.5</v>
      </c>
      <c r="K400" s="225">
        <f>ROUND(E400*J400,2)</f>
        <v>172.5</v>
      </c>
      <c r="L400" s="225">
        <v>15</v>
      </c>
      <c r="M400" s="225">
        <f>G400*(1+L400/100)</f>
        <v>0</v>
      </c>
      <c r="N400" s="225">
        <v>0</v>
      </c>
      <c r="O400" s="225">
        <f>ROUND(E400*N400,2)</f>
        <v>0</v>
      </c>
      <c r="P400" s="225">
        <v>0</v>
      </c>
      <c r="Q400" s="225">
        <f>ROUND(E400*P400,2)</f>
        <v>0</v>
      </c>
      <c r="R400" s="225"/>
      <c r="S400" s="225" t="s">
        <v>143</v>
      </c>
      <c r="T400" s="225" t="s">
        <v>144</v>
      </c>
      <c r="U400" s="225">
        <v>0.35</v>
      </c>
      <c r="V400" s="225">
        <f>ROUND(E400*U400,2)</f>
        <v>0.35</v>
      </c>
      <c r="W400" s="225"/>
      <c r="X400" s="225" t="s">
        <v>169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170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40">
        <v>157</v>
      </c>
      <c r="B401" s="241" t="s">
        <v>665</v>
      </c>
      <c r="C401" s="248" t="s">
        <v>666</v>
      </c>
      <c r="D401" s="242" t="s">
        <v>333</v>
      </c>
      <c r="E401" s="243">
        <v>1</v>
      </c>
      <c r="F401" s="244"/>
      <c r="G401" s="245">
        <f>ROUND(E401*F401,2)</f>
        <v>0</v>
      </c>
      <c r="H401" s="226">
        <v>0</v>
      </c>
      <c r="I401" s="225">
        <f>ROUND(E401*H401,2)</f>
        <v>0</v>
      </c>
      <c r="J401" s="226">
        <v>1500</v>
      </c>
      <c r="K401" s="225">
        <f>ROUND(E401*J401,2)</f>
        <v>1500</v>
      </c>
      <c r="L401" s="225">
        <v>15</v>
      </c>
      <c r="M401" s="225">
        <f>G401*(1+L401/100)</f>
        <v>0</v>
      </c>
      <c r="N401" s="225">
        <v>0</v>
      </c>
      <c r="O401" s="225">
        <f>ROUND(E401*N401,2)</f>
        <v>0</v>
      </c>
      <c r="P401" s="225">
        <v>0</v>
      </c>
      <c r="Q401" s="225">
        <f>ROUND(E401*P401,2)</f>
        <v>0</v>
      </c>
      <c r="R401" s="225"/>
      <c r="S401" s="225" t="s">
        <v>155</v>
      </c>
      <c r="T401" s="225" t="s">
        <v>144</v>
      </c>
      <c r="U401" s="225">
        <v>0</v>
      </c>
      <c r="V401" s="225">
        <f>ROUND(E401*U401,2)</f>
        <v>0</v>
      </c>
      <c r="W401" s="225"/>
      <c r="X401" s="225" t="s">
        <v>169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170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40">
        <v>158</v>
      </c>
      <c r="B402" s="241" t="s">
        <v>667</v>
      </c>
      <c r="C402" s="248" t="s">
        <v>668</v>
      </c>
      <c r="D402" s="242" t="s">
        <v>181</v>
      </c>
      <c r="E402" s="243">
        <v>4</v>
      </c>
      <c r="F402" s="244"/>
      <c r="G402" s="245">
        <f>ROUND(E402*F402,2)</f>
        <v>0</v>
      </c>
      <c r="H402" s="226">
        <v>0</v>
      </c>
      <c r="I402" s="225">
        <f>ROUND(E402*H402,2)</f>
        <v>0</v>
      </c>
      <c r="J402" s="226">
        <v>518</v>
      </c>
      <c r="K402" s="225">
        <f>ROUND(E402*J402,2)</f>
        <v>2072</v>
      </c>
      <c r="L402" s="225">
        <v>15</v>
      </c>
      <c r="M402" s="225">
        <f>G402*(1+L402/100)</f>
        <v>0</v>
      </c>
      <c r="N402" s="225">
        <v>0</v>
      </c>
      <c r="O402" s="225">
        <f>ROUND(E402*N402,2)</f>
        <v>0</v>
      </c>
      <c r="P402" s="225">
        <v>0</v>
      </c>
      <c r="Q402" s="225">
        <f>ROUND(E402*P402,2)</f>
        <v>0</v>
      </c>
      <c r="R402" s="225"/>
      <c r="S402" s="225" t="s">
        <v>155</v>
      </c>
      <c r="T402" s="225" t="s">
        <v>144</v>
      </c>
      <c r="U402" s="225">
        <v>0</v>
      </c>
      <c r="V402" s="225">
        <f>ROUND(E402*U402,2)</f>
        <v>0</v>
      </c>
      <c r="W402" s="225"/>
      <c r="X402" s="225" t="s">
        <v>169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170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159</v>
      </c>
      <c r="B403" s="241" t="s">
        <v>669</v>
      </c>
      <c r="C403" s="248" t="s">
        <v>670</v>
      </c>
      <c r="D403" s="242" t="s">
        <v>181</v>
      </c>
      <c r="E403" s="243">
        <v>4</v>
      </c>
      <c r="F403" s="244"/>
      <c r="G403" s="245">
        <f>ROUND(E403*F403,2)</f>
        <v>0</v>
      </c>
      <c r="H403" s="226">
        <v>0</v>
      </c>
      <c r="I403" s="225">
        <f>ROUND(E403*H403,2)</f>
        <v>0</v>
      </c>
      <c r="J403" s="226">
        <v>350</v>
      </c>
      <c r="K403" s="225">
        <f>ROUND(E403*J403,2)</f>
        <v>1400</v>
      </c>
      <c r="L403" s="225">
        <v>15</v>
      </c>
      <c r="M403" s="225">
        <f>G403*(1+L403/100)</f>
        <v>0</v>
      </c>
      <c r="N403" s="225">
        <v>0</v>
      </c>
      <c r="O403" s="225">
        <f>ROUND(E403*N403,2)</f>
        <v>0</v>
      </c>
      <c r="P403" s="225">
        <v>0</v>
      </c>
      <c r="Q403" s="225">
        <f>ROUND(E403*P403,2)</f>
        <v>0</v>
      </c>
      <c r="R403" s="225"/>
      <c r="S403" s="225" t="s">
        <v>155</v>
      </c>
      <c r="T403" s="225" t="s">
        <v>144</v>
      </c>
      <c r="U403" s="225">
        <v>0</v>
      </c>
      <c r="V403" s="225">
        <f>ROUND(E403*U403,2)</f>
        <v>0</v>
      </c>
      <c r="W403" s="225"/>
      <c r="X403" s="225" t="s">
        <v>169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170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160</v>
      </c>
      <c r="B404" s="241" t="s">
        <v>671</v>
      </c>
      <c r="C404" s="248" t="s">
        <v>672</v>
      </c>
      <c r="D404" s="242" t="s">
        <v>448</v>
      </c>
      <c r="E404" s="243">
        <v>1</v>
      </c>
      <c r="F404" s="244"/>
      <c r="G404" s="245">
        <f>ROUND(E404*F404,2)</f>
        <v>0</v>
      </c>
      <c r="H404" s="226">
        <v>860</v>
      </c>
      <c r="I404" s="225">
        <f>ROUND(E404*H404,2)</f>
        <v>860</v>
      </c>
      <c r="J404" s="226">
        <v>0</v>
      </c>
      <c r="K404" s="225">
        <f>ROUND(E404*J404,2)</f>
        <v>0</v>
      </c>
      <c r="L404" s="225">
        <v>15</v>
      </c>
      <c r="M404" s="225">
        <f>G404*(1+L404/100)</f>
        <v>0</v>
      </c>
      <c r="N404" s="225">
        <v>0</v>
      </c>
      <c r="O404" s="225">
        <f>ROUND(E404*N404,2)</f>
        <v>0</v>
      </c>
      <c r="P404" s="225">
        <v>0</v>
      </c>
      <c r="Q404" s="225">
        <f>ROUND(E404*P404,2)</f>
        <v>0</v>
      </c>
      <c r="R404" s="225"/>
      <c r="S404" s="225" t="s">
        <v>155</v>
      </c>
      <c r="T404" s="225" t="s">
        <v>144</v>
      </c>
      <c r="U404" s="225">
        <v>0</v>
      </c>
      <c r="V404" s="225">
        <f>ROUND(E404*U404,2)</f>
        <v>0</v>
      </c>
      <c r="W404" s="225"/>
      <c r="X404" s="225" t="s">
        <v>188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189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161</v>
      </c>
      <c r="B405" s="241" t="s">
        <v>673</v>
      </c>
      <c r="C405" s="248" t="s">
        <v>674</v>
      </c>
      <c r="D405" s="242" t="s">
        <v>286</v>
      </c>
      <c r="E405" s="243">
        <v>8</v>
      </c>
      <c r="F405" s="244"/>
      <c r="G405" s="245">
        <f>ROUND(E405*F405,2)</f>
        <v>0</v>
      </c>
      <c r="H405" s="226">
        <v>103.5</v>
      </c>
      <c r="I405" s="225">
        <f>ROUND(E405*H405,2)</f>
        <v>828</v>
      </c>
      <c r="J405" s="226">
        <v>0</v>
      </c>
      <c r="K405" s="225">
        <f>ROUND(E405*J405,2)</f>
        <v>0</v>
      </c>
      <c r="L405" s="225">
        <v>15</v>
      </c>
      <c r="M405" s="225">
        <f>G405*(1+L405/100)</f>
        <v>0</v>
      </c>
      <c r="N405" s="225">
        <v>5.2999999999999998E-4</v>
      </c>
      <c r="O405" s="225">
        <f>ROUND(E405*N405,2)</f>
        <v>0</v>
      </c>
      <c r="P405" s="225">
        <v>0</v>
      </c>
      <c r="Q405" s="225">
        <f>ROUND(E405*P405,2)</f>
        <v>0</v>
      </c>
      <c r="R405" s="225" t="s">
        <v>187</v>
      </c>
      <c r="S405" s="225" t="s">
        <v>143</v>
      </c>
      <c r="T405" s="225" t="s">
        <v>143</v>
      </c>
      <c r="U405" s="225">
        <v>0</v>
      </c>
      <c r="V405" s="225">
        <f>ROUND(E405*U405,2)</f>
        <v>0</v>
      </c>
      <c r="W405" s="225"/>
      <c r="X405" s="225" t="s">
        <v>188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189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162</v>
      </c>
      <c r="B406" s="241" t="s">
        <v>675</v>
      </c>
      <c r="C406" s="248" t="s">
        <v>676</v>
      </c>
      <c r="D406" s="242" t="s">
        <v>286</v>
      </c>
      <c r="E406" s="243">
        <v>12</v>
      </c>
      <c r="F406" s="244"/>
      <c r="G406" s="245">
        <f>ROUND(E406*F406,2)</f>
        <v>0</v>
      </c>
      <c r="H406" s="226">
        <v>17.2</v>
      </c>
      <c r="I406" s="225">
        <f>ROUND(E406*H406,2)</f>
        <v>206.4</v>
      </c>
      <c r="J406" s="226">
        <v>0</v>
      </c>
      <c r="K406" s="225">
        <f>ROUND(E406*J406,2)</f>
        <v>0</v>
      </c>
      <c r="L406" s="225">
        <v>15</v>
      </c>
      <c r="M406" s="225">
        <f>G406*(1+L406/100)</f>
        <v>0</v>
      </c>
      <c r="N406" s="225">
        <v>8.0000000000000007E-5</v>
      </c>
      <c r="O406" s="225">
        <f>ROUND(E406*N406,2)</f>
        <v>0</v>
      </c>
      <c r="P406" s="225">
        <v>0</v>
      </c>
      <c r="Q406" s="225">
        <f>ROUND(E406*P406,2)</f>
        <v>0</v>
      </c>
      <c r="R406" s="225" t="s">
        <v>187</v>
      </c>
      <c r="S406" s="225" t="s">
        <v>143</v>
      </c>
      <c r="T406" s="225" t="s">
        <v>144</v>
      </c>
      <c r="U406" s="225">
        <v>0</v>
      </c>
      <c r="V406" s="225">
        <f>ROUND(E406*U406,2)</f>
        <v>0</v>
      </c>
      <c r="W406" s="225"/>
      <c r="X406" s="225" t="s">
        <v>188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189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163</v>
      </c>
      <c r="B407" s="241" t="s">
        <v>677</v>
      </c>
      <c r="C407" s="248" t="s">
        <v>678</v>
      </c>
      <c r="D407" s="242" t="s">
        <v>286</v>
      </c>
      <c r="E407" s="243">
        <v>0.5</v>
      </c>
      <c r="F407" s="244"/>
      <c r="G407" s="245">
        <f>ROUND(E407*F407,2)</f>
        <v>0</v>
      </c>
      <c r="H407" s="226">
        <v>21.2</v>
      </c>
      <c r="I407" s="225">
        <f>ROUND(E407*H407,2)</f>
        <v>10.6</v>
      </c>
      <c r="J407" s="226">
        <v>0</v>
      </c>
      <c r="K407" s="225">
        <f>ROUND(E407*J407,2)</f>
        <v>0</v>
      </c>
      <c r="L407" s="225">
        <v>15</v>
      </c>
      <c r="M407" s="225">
        <f>G407*(1+L407/100)</f>
        <v>0</v>
      </c>
      <c r="N407" s="225">
        <v>6.0000000000000002E-5</v>
      </c>
      <c r="O407" s="225">
        <f>ROUND(E407*N407,2)</f>
        <v>0</v>
      </c>
      <c r="P407" s="225">
        <v>0</v>
      </c>
      <c r="Q407" s="225">
        <f>ROUND(E407*P407,2)</f>
        <v>0</v>
      </c>
      <c r="R407" s="225" t="s">
        <v>187</v>
      </c>
      <c r="S407" s="225" t="s">
        <v>143</v>
      </c>
      <c r="T407" s="225" t="s">
        <v>144</v>
      </c>
      <c r="U407" s="225">
        <v>0</v>
      </c>
      <c r="V407" s="225">
        <f>ROUND(E407*U407,2)</f>
        <v>0</v>
      </c>
      <c r="W407" s="225"/>
      <c r="X407" s="225" t="s">
        <v>188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189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164</v>
      </c>
      <c r="B408" s="241" t="s">
        <v>679</v>
      </c>
      <c r="C408" s="248" t="s">
        <v>680</v>
      </c>
      <c r="D408" s="242" t="s">
        <v>262</v>
      </c>
      <c r="E408" s="243">
        <v>6</v>
      </c>
      <c r="F408" s="244"/>
      <c r="G408" s="245">
        <f>ROUND(E408*F408,2)</f>
        <v>0</v>
      </c>
      <c r="H408" s="226">
        <v>143.5</v>
      </c>
      <c r="I408" s="225">
        <f>ROUND(E408*H408,2)</f>
        <v>861</v>
      </c>
      <c r="J408" s="226">
        <v>0</v>
      </c>
      <c r="K408" s="225">
        <f>ROUND(E408*J408,2)</f>
        <v>0</v>
      </c>
      <c r="L408" s="225">
        <v>15</v>
      </c>
      <c r="M408" s="225">
        <f>G408*(1+L408/100)</f>
        <v>0</v>
      </c>
      <c r="N408" s="225">
        <v>1.0000000000000001E-5</v>
      </c>
      <c r="O408" s="225">
        <f>ROUND(E408*N408,2)</f>
        <v>0</v>
      </c>
      <c r="P408" s="225">
        <v>0</v>
      </c>
      <c r="Q408" s="225">
        <f>ROUND(E408*P408,2)</f>
        <v>0</v>
      </c>
      <c r="R408" s="225" t="s">
        <v>187</v>
      </c>
      <c r="S408" s="225" t="s">
        <v>143</v>
      </c>
      <c r="T408" s="225" t="s">
        <v>144</v>
      </c>
      <c r="U408" s="225">
        <v>0</v>
      </c>
      <c r="V408" s="225">
        <f>ROUND(E408*U408,2)</f>
        <v>0</v>
      </c>
      <c r="W408" s="225"/>
      <c r="X408" s="225" t="s">
        <v>188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189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165</v>
      </c>
      <c r="B409" s="241" t="s">
        <v>681</v>
      </c>
      <c r="C409" s="248" t="s">
        <v>682</v>
      </c>
      <c r="D409" s="242" t="s">
        <v>262</v>
      </c>
      <c r="E409" s="243">
        <v>1</v>
      </c>
      <c r="F409" s="244"/>
      <c r="G409" s="245">
        <f>ROUND(E409*F409,2)</f>
        <v>0</v>
      </c>
      <c r="H409" s="226">
        <v>557</v>
      </c>
      <c r="I409" s="225">
        <f>ROUND(E409*H409,2)</f>
        <v>557</v>
      </c>
      <c r="J409" s="226">
        <v>0</v>
      </c>
      <c r="K409" s="225">
        <f>ROUND(E409*J409,2)</f>
        <v>0</v>
      </c>
      <c r="L409" s="225">
        <v>15</v>
      </c>
      <c r="M409" s="225">
        <f>G409*(1+L409/100)</f>
        <v>0</v>
      </c>
      <c r="N409" s="225">
        <v>2.4000000000000001E-4</v>
      </c>
      <c r="O409" s="225">
        <f>ROUND(E409*N409,2)</f>
        <v>0</v>
      </c>
      <c r="P409" s="225">
        <v>0</v>
      </c>
      <c r="Q409" s="225">
        <f>ROUND(E409*P409,2)</f>
        <v>0</v>
      </c>
      <c r="R409" s="225" t="s">
        <v>187</v>
      </c>
      <c r="S409" s="225" t="s">
        <v>143</v>
      </c>
      <c r="T409" s="225" t="s">
        <v>144</v>
      </c>
      <c r="U409" s="225">
        <v>0</v>
      </c>
      <c r="V409" s="225">
        <f>ROUND(E409*U409,2)</f>
        <v>0</v>
      </c>
      <c r="W409" s="225"/>
      <c r="X409" s="225" t="s">
        <v>188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189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40">
        <v>166</v>
      </c>
      <c r="B410" s="241" t="s">
        <v>683</v>
      </c>
      <c r="C410" s="248" t="s">
        <v>684</v>
      </c>
      <c r="D410" s="242" t="s">
        <v>262</v>
      </c>
      <c r="E410" s="243">
        <v>6</v>
      </c>
      <c r="F410" s="244"/>
      <c r="G410" s="245">
        <f>ROUND(E410*F410,2)</f>
        <v>0</v>
      </c>
      <c r="H410" s="226">
        <v>48.6</v>
      </c>
      <c r="I410" s="225">
        <f>ROUND(E410*H410,2)</f>
        <v>291.60000000000002</v>
      </c>
      <c r="J410" s="226">
        <v>0</v>
      </c>
      <c r="K410" s="225">
        <f>ROUND(E410*J410,2)</f>
        <v>0</v>
      </c>
      <c r="L410" s="225">
        <v>15</v>
      </c>
      <c r="M410" s="225">
        <f>G410*(1+L410/100)</f>
        <v>0</v>
      </c>
      <c r="N410" s="225">
        <v>1.0000000000000001E-5</v>
      </c>
      <c r="O410" s="225">
        <f>ROUND(E410*N410,2)</f>
        <v>0</v>
      </c>
      <c r="P410" s="225">
        <v>0</v>
      </c>
      <c r="Q410" s="225">
        <f>ROUND(E410*P410,2)</f>
        <v>0</v>
      </c>
      <c r="R410" s="225" t="s">
        <v>187</v>
      </c>
      <c r="S410" s="225" t="s">
        <v>143</v>
      </c>
      <c r="T410" s="225" t="s">
        <v>144</v>
      </c>
      <c r="U410" s="225">
        <v>0</v>
      </c>
      <c r="V410" s="225">
        <f>ROUND(E410*U410,2)</f>
        <v>0</v>
      </c>
      <c r="W410" s="225"/>
      <c r="X410" s="225" t="s">
        <v>188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189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40">
        <v>167</v>
      </c>
      <c r="B411" s="241" t="s">
        <v>685</v>
      </c>
      <c r="C411" s="248" t="s">
        <v>686</v>
      </c>
      <c r="D411" s="242" t="s">
        <v>262</v>
      </c>
      <c r="E411" s="243">
        <v>6</v>
      </c>
      <c r="F411" s="244"/>
      <c r="G411" s="245">
        <f>ROUND(E411*F411,2)</f>
        <v>0</v>
      </c>
      <c r="H411" s="226">
        <v>30.8</v>
      </c>
      <c r="I411" s="225">
        <f>ROUND(E411*H411,2)</f>
        <v>184.8</v>
      </c>
      <c r="J411" s="226">
        <v>0</v>
      </c>
      <c r="K411" s="225">
        <f>ROUND(E411*J411,2)</f>
        <v>0</v>
      </c>
      <c r="L411" s="225">
        <v>15</v>
      </c>
      <c r="M411" s="225">
        <f>G411*(1+L411/100)</f>
        <v>0</v>
      </c>
      <c r="N411" s="225">
        <v>5.0000000000000002E-5</v>
      </c>
      <c r="O411" s="225">
        <f>ROUND(E411*N411,2)</f>
        <v>0</v>
      </c>
      <c r="P411" s="225">
        <v>0</v>
      </c>
      <c r="Q411" s="225">
        <f>ROUND(E411*P411,2)</f>
        <v>0</v>
      </c>
      <c r="R411" s="225" t="s">
        <v>187</v>
      </c>
      <c r="S411" s="225" t="s">
        <v>143</v>
      </c>
      <c r="T411" s="225" t="s">
        <v>144</v>
      </c>
      <c r="U411" s="225">
        <v>0</v>
      </c>
      <c r="V411" s="225">
        <f>ROUND(E411*U411,2)</f>
        <v>0</v>
      </c>
      <c r="W411" s="225"/>
      <c r="X411" s="225" t="s">
        <v>188</v>
      </c>
      <c r="Y411" s="206"/>
      <c r="Z411" s="206"/>
      <c r="AA411" s="206"/>
      <c r="AB411" s="206"/>
      <c r="AC411" s="206"/>
      <c r="AD411" s="206"/>
      <c r="AE411" s="206"/>
      <c r="AF411" s="206"/>
      <c r="AG411" s="206" t="s">
        <v>189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40">
        <v>168</v>
      </c>
      <c r="B412" s="241" t="s">
        <v>687</v>
      </c>
      <c r="C412" s="248" t="s">
        <v>688</v>
      </c>
      <c r="D412" s="242" t="s">
        <v>262</v>
      </c>
      <c r="E412" s="243">
        <v>1</v>
      </c>
      <c r="F412" s="244"/>
      <c r="G412" s="245">
        <f>ROUND(E412*F412,2)</f>
        <v>0</v>
      </c>
      <c r="H412" s="226">
        <v>42.3</v>
      </c>
      <c r="I412" s="225">
        <f>ROUND(E412*H412,2)</f>
        <v>42.3</v>
      </c>
      <c r="J412" s="226">
        <v>0</v>
      </c>
      <c r="K412" s="225">
        <f>ROUND(E412*J412,2)</f>
        <v>0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 t="s">
        <v>187</v>
      </c>
      <c r="S412" s="225" t="s">
        <v>143</v>
      </c>
      <c r="T412" s="225" t="s">
        <v>144</v>
      </c>
      <c r="U412" s="225">
        <v>0</v>
      </c>
      <c r="V412" s="225">
        <f>ROUND(E412*U412,2)</f>
        <v>0</v>
      </c>
      <c r="W412" s="225"/>
      <c r="X412" s="225" t="s">
        <v>188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189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40">
        <v>169</v>
      </c>
      <c r="B413" s="241" t="s">
        <v>689</v>
      </c>
      <c r="C413" s="248" t="s">
        <v>690</v>
      </c>
      <c r="D413" s="242" t="s">
        <v>262</v>
      </c>
      <c r="E413" s="243">
        <v>23</v>
      </c>
      <c r="F413" s="244"/>
      <c r="G413" s="245">
        <f>ROUND(E413*F413,2)</f>
        <v>0</v>
      </c>
      <c r="H413" s="226">
        <v>13</v>
      </c>
      <c r="I413" s="225">
        <f>ROUND(E413*H413,2)</f>
        <v>299</v>
      </c>
      <c r="J413" s="226">
        <v>0</v>
      </c>
      <c r="K413" s="225">
        <f>ROUND(E413*J413,2)</f>
        <v>0</v>
      </c>
      <c r="L413" s="225">
        <v>15</v>
      </c>
      <c r="M413" s="225">
        <f>G413*(1+L413/100)</f>
        <v>0</v>
      </c>
      <c r="N413" s="225">
        <v>4.0000000000000003E-5</v>
      </c>
      <c r="O413" s="225">
        <f>ROUND(E413*N413,2)</f>
        <v>0</v>
      </c>
      <c r="P413" s="225">
        <v>0</v>
      </c>
      <c r="Q413" s="225">
        <f>ROUND(E413*P413,2)</f>
        <v>0</v>
      </c>
      <c r="R413" s="225" t="s">
        <v>187</v>
      </c>
      <c r="S413" s="225" t="s">
        <v>143</v>
      </c>
      <c r="T413" s="225" t="s">
        <v>144</v>
      </c>
      <c r="U413" s="225">
        <v>0</v>
      </c>
      <c r="V413" s="225">
        <f>ROUND(E413*U413,2)</f>
        <v>0</v>
      </c>
      <c r="W413" s="225"/>
      <c r="X413" s="225" t="s">
        <v>188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189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40">
        <v>170</v>
      </c>
      <c r="B414" s="241" t="s">
        <v>691</v>
      </c>
      <c r="C414" s="248" t="s">
        <v>692</v>
      </c>
      <c r="D414" s="242" t="s">
        <v>262</v>
      </c>
      <c r="E414" s="243">
        <v>5</v>
      </c>
      <c r="F414" s="244"/>
      <c r="G414" s="245">
        <f>ROUND(E414*F414,2)</f>
        <v>0</v>
      </c>
      <c r="H414" s="226">
        <v>1043</v>
      </c>
      <c r="I414" s="225">
        <f>ROUND(E414*H414,2)</f>
        <v>5215</v>
      </c>
      <c r="J414" s="226">
        <v>0</v>
      </c>
      <c r="K414" s="225">
        <f>ROUND(E414*J414,2)</f>
        <v>0</v>
      </c>
      <c r="L414" s="225">
        <v>15</v>
      </c>
      <c r="M414" s="225">
        <f>G414*(1+L414/100)</f>
        <v>0</v>
      </c>
      <c r="N414" s="225">
        <v>4.0000000000000001E-3</v>
      </c>
      <c r="O414" s="225">
        <f>ROUND(E414*N414,2)</f>
        <v>0.02</v>
      </c>
      <c r="P414" s="225">
        <v>0</v>
      </c>
      <c r="Q414" s="225">
        <f>ROUND(E414*P414,2)</f>
        <v>0</v>
      </c>
      <c r="R414" s="225" t="s">
        <v>187</v>
      </c>
      <c r="S414" s="225" t="s">
        <v>143</v>
      </c>
      <c r="T414" s="225" t="s">
        <v>144</v>
      </c>
      <c r="U414" s="225">
        <v>0</v>
      </c>
      <c r="V414" s="225">
        <f>ROUND(E414*U414,2)</f>
        <v>0</v>
      </c>
      <c r="W414" s="225"/>
      <c r="X414" s="225" t="s">
        <v>188</v>
      </c>
      <c r="Y414" s="206"/>
      <c r="Z414" s="206"/>
      <c r="AA414" s="206"/>
      <c r="AB414" s="206"/>
      <c r="AC414" s="206"/>
      <c r="AD414" s="206"/>
      <c r="AE414" s="206"/>
      <c r="AF414" s="206"/>
      <c r="AG414" s="206" t="s">
        <v>189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40">
        <v>171</v>
      </c>
      <c r="B415" s="241" t="s">
        <v>693</v>
      </c>
      <c r="C415" s="248" t="s">
        <v>694</v>
      </c>
      <c r="D415" s="242" t="s">
        <v>262</v>
      </c>
      <c r="E415" s="243">
        <v>2</v>
      </c>
      <c r="F415" s="244"/>
      <c r="G415" s="245">
        <f>ROUND(E415*F415,2)</f>
        <v>0</v>
      </c>
      <c r="H415" s="226">
        <v>1210</v>
      </c>
      <c r="I415" s="225">
        <f>ROUND(E415*H415,2)</f>
        <v>2420</v>
      </c>
      <c r="J415" s="226">
        <v>0</v>
      </c>
      <c r="K415" s="225">
        <f>ROUND(E415*J415,2)</f>
        <v>0</v>
      </c>
      <c r="L415" s="225">
        <v>15</v>
      </c>
      <c r="M415" s="225">
        <f>G415*(1+L415/100)</f>
        <v>0</v>
      </c>
      <c r="N415" s="225">
        <v>4.0000000000000001E-3</v>
      </c>
      <c r="O415" s="225">
        <f>ROUND(E415*N415,2)</f>
        <v>0.01</v>
      </c>
      <c r="P415" s="225">
        <v>0</v>
      </c>
      <c r="Q415" s="225">
        <f>ROUND(E415*P415,2)</f>
        <v>0</v>
      </c>
      <c r="R415" s="225"/>
      <c r="S415" s="225" t="s">
        <v>155</v>
      </c>
      <c r="T415" s="225" t="s">
        <v>144</v>
      </c>
      <c r="U415" s="225">
        <v>0</v>
      </c>
      <c r="V415" s="225">
        <f>ROUND(E415*U415,2)</f>
        <v>0</v>
      </c>
      <c r="W415" s="225"/>
      <c r="X415" s="225" t="s">
        <v>188</v>
      </c>
      <c r="Y415" s="206"/>
      <c r="Z415" s="206"/>
      <c r="AA415" s="206"/>
      <c r="AB415" s="206"/>
      <c r="AC415" s="206"/>
      <c r="AD415" s="206"/>
      <c r="AE415" s="206"/>
      <c r="AF415" s="206"/>
      <c r="AG415" s="206" t="s">
        <v>189</v>
      </c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40">
        <v>172</v>
      </c>
      <c r="B416" s="241" t="s">
        <v>695</v>
      </c>
      <c r="C416" s="248" t="s">
        <v>696</v>
      </c>
      <c r="D416" s="242" t="s">
        <v>262</v>
      </c>
      <c r="E416" s="243">
        <v>1</v>
      </c>
      <c r="F416" s="244"/>
      <c r="G416" s="245">
        <f>ROUND(E416*F416,2)</f>
        <v>0</v>
      </c>
      <c r="H416" s="226">
        <v>978</v>
      </c>
      <c r="I416" s="225">
        <f>ROUND(E416*H416,2)</f>
        <v>978</v>
      </c>
      <c r="J416" s="226">
        <v>0</v>
      </c>
      <c r="K416" s="225">
        <f>ROUND(E416*J416,2)</f>
        <v>0</v>
      </c>
      <c r="L416" s="225">
        <v>15</v>
      </c>
      <c r="M416" s="225">
        <f>G416*(1+L416/100)</f>
        <v>0</v>
      </c>
      <c r="N416" s="225">
        <v>2.63E-2</v>
      </c>
      <c r="O416" s="225">
        <f>ROUND(E416*N416,2)</f>
        <v>0.03</v>
      </c>
      <c r="P416" s="225">
        <v>0</v>
      </c>
      <c r="Q416" s="225">
        <f>ROUND(E416*P416,2)</f>
        <v>0</v>
      </c>
      <c r="R416" s="225"/>
      <c r="S416" s="225" t="s">
        <v>155</v>
      </c>
      <c r="T416" s="225" t="s">
        <v>144</v>
      </c>
      <c r="U416" s="225">
        <v>0</v>
      </c>
      <c r="V416" s="225">
        <f>ROUND(E416*U416,2)</f>
        <v>0</v>
      </c>
      <c r="W416" s="225"/>
      <c r="X416" s="225" t="s">
        <v>188</v>
      </c>
      <c r="Y416" s="206"/>
      <c r="Z416" s="206"/>
      <c r="AA416" s="206"/>
      <c r="AB416" s="206"/>
      <c r="AC416" s="206"/>
      <c r="AD416" s="206"/>
      <c r="AE416" s="206"/>
      <c r="AF416" s="206"/>
      <c r="AG416" s="206" t="s">
        <v>189</v>
      </c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40">
        <v>173</v>
      </c>
      <c r="B417" s="241" t="s">
        <v>697</v>
      </c>
      <c r="C417" s="248" t="s">
        <v>698</v>
      </c>
      <c r="D417" s="242" t="s">
        <v>262</v>
      </c>
      <c r="E417" s="243">
        <v>2</v>
      </c>
      <c r="F417" s="244"/>
      <c r="G417" s="245">
        <f>ROUND(E417*F417,2)</f>
        <v>0</v>
      </c>
      <c r="H417" s="226">
        <v>199.5</v>
      </c>
      <c r="I417" s="225">
        <f>ROUND(E417*H417,2)</f>
        <v>399</v>
      </c>
      <c r="J417" s="226">
        <v>0</v>
      </c>
      <c r="K417" s="225">
        <f>ROUND(E417*J417,2)</f>
        <v>0</v>
      </c>
      <c r="L417" s="225">
        <v>15</v>
      </c>
      <c r="M417" s="225">
        <f>G417*(1+L417/100)</f>
        <v>0</v>
      </c>
      <c r="N417" s="225">
        <v>1.8000000000000001E-4</v>
      </c>
      <c r="O417" s="225">
        <f>ROUND(E417*N417,2)</f>
        <v>0</v>
      </c>
      <c r="P417" s="225">
        <v>0</v>
      </c>
      <c r="Q417" s="225">
        <f>ROUND(E417*P417,2)</f>
        <v>0</v>
      </c>
      <c r="R417" s="225" t="s">
        <v>187</v>
      </c>
      <c r="S417" s="225" t="s">
        <v>143</v>
      </c>
      <c r="T417" s="225" t="s">
        <v>144</v>
      </c>
      <c r="U417" s="225">
        <v>0</v>
      </c>
      <c r="V417" s="225">
        <f>ROUND(E417*U417,2)</f>
        <v>0</v>
      </c>
      <c r="W417" s="225"/>
      <c r="X417" s="225" t="s">
        <v>188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189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40">
        <v>174</v>
      </c>
      <c r="B418" s="241" t="s">
        <v>699</v>
      </c>
      <c r="C418" s="248" t="s">
        <v>700</v>
      </c>
      <c r="D418" s="242" t="s">
        <v>262</v>
      </c>
      <c r="E418" s="243">
        <v>1</v>
      </c>
      <c r="F418" s="244"/>
      <c r="G418" s="245">
        <f>ROUND(E418*F418,2)</f>
        <v>0</v>
      </c>
      <c r="H418" s="226">
        <v>145</v>
      </c>
      <c r="I418" s="225">
        <f>ROUND(E418*H418,2)</f>
        <v>145</v>
      </c>
      <c r="J418" s="226">
        <v>0</v>
      </c>
      <c r="K418" s="225">
        <f>ROUND(E418*J418,2)</f>
        <v>0</v>
      </c>
      <c r="L418" s="225">
        <v>15</v>
      </c>
      <c r="M418" s="225">
        <f>G418*(1+L418/100)</f>
        <v>0</v>
      </c>
      <c r="N418" s="225">
        <v>1.8000000000000001E-4</v>
      </c>
      <c r="O418" s="225">
        <f>ROUND(E418*N418,2)</f>
        <v>0</v>
      </c>
      <c r="P418" s="225">
        <v>0</v>
      </c>
      <c r="Q418" s="225">
        <f>ROUND(E418*P418,2)</f>
        <v>0</v>
      </c>
      <c r="R418" s="225" t="s">
        <v>187</v>
      </c>
      <c r="S418" s="225" t="s">
        <v>143</v>
      </c>
      <c r="T418" s="225" t="s">
        <v>144</v>
      </c>
      <c r="U418" s="225">
        <v>0</v>
      </c>
      <c r="V418" s="225">
        <f>ROUND(E418*U418,2)</f>
        <v>0</v>
      </c>
      <c r="W418" s="225"/>
      <c r="X418" s="225" t="s">
        <v>188</v>
      </c>
      <c r="Y418" s="206"/>
      <c r="Z418" s="206"/>
      <c r="AA418" s="206"/>
      <c r="AB418" s="206"/>
      <c r="AC418" s="206"/>
      <c r="AD418" s="206"/>
      <c r="AE418" s="206"/>
      <c r="AF418" s="206"/>
      <c r="AG418" s="206" t="s">
        <v>189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40">
        <v>175</v>
      </c>
      <c r="B419" s="241" t="s">
        <v>701</v>
      </c>
      <c r="C419" s="248" t="s">
        <v>702</v>
      </c>
      <c r="D419" s="242" t="s">
        <v>262</v>
      </c>
      <c r="E419" s="243">
        <v>1</v>
      </c>
      <c r="F419" s="244"/>
      <c r="G419" s="245">
        <f>ROUND(E419*F419,2)</f>
        <v>0</v>
      </c>
      <c r="H419" s="226">
        <v>378</v>
      </c>
      <c r="I419" s="225">
        <f>ROUND(E419*H419,2)</f>
        <v>378</v>
      </c>
      <c r="J419" s="226">
        <v>0</v>
      </c>
      <c r="K419" s="225">
        <f>ROUND(E419*J419,2)</f>
        <v>0</v>
      </c>
      <c r="L419" s="225">
        <v>15</v>
      </c>
      <c r="M419" s="225">
        <f>G419*(1+L419/100)</f>
        <v>0</v>
      </c>
      <c r="N419" s="225">
        <v>4.0000000000000002E-4</v>
      </c>
      <c r="O419" s="225">
        <f>ROUND(E419*N419,2)</f>
        <v>0</v>
      </c>
      <c r="P419" s="225">
        <v>0</v>
      </c>
      <c r="Q419" s="225">
        <f>ROUND(E419*P419,2)</f>
        <v>0</v>
      </c>
      <c r="R419" s="225" t="s">
        <v>187</v>
      </c>
      <c r="S419" s="225" t="s">
        <v>143</v>
      </c>
      <c r="T419" s="225" t="s">
        <v>144</v>
      </c>
      <c r="U419" s="225">
        <v>0</v>
      </c>
      <c r="V419" s="225">
        <f>ROUND(E419*U419,2)</f>
        <v>0</v>
      </c>
      <c r="W419" s="225"/>
      <c r="X419" s="225" t="s">
        <v>188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189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40">
        <v>176</v>
      </c>
      <c r="B420" s="241" t="s">
        <v>703</v>
      </c>
      <c r="C420" s="248" t="s">
        <v>704</v>
      </c>
      <c r="D420" s="242" t="s">
        <v>262</v>
      </c>
      <c r="E420" s="243">
        <v>1</v>
      </c>
      <c r="F420" s="244"/>
      <c r="G420" s="245">
        <f>ROUND(E420*F420,2)</f>
        <v>0</v>
      </c>
      <c r="H420" s="226">
        <v>885</v>
      </c>
      <c r="I420" s="225">
        <f>ROUND(E420*H420,2)</f>
        <v>885</v>
      </c>
      <c r="J420" s="226">
        <v>0</v>
      </c>
      <c r="K420" s="225">
        <f>ROUND(E420*J420,2)</f>
        <v>0</v>
      </c>
      <c r="L420" s="225">
        <v>15</v>
      </c>
      <c r="M420" s="225">
        <f>G420*(1+L420/100)</f>
        <v>0</v>
      </c>
      <c r="N420" s="225">
        <v>5.0000000000000001E-4</v>
      </c>
      <c r="O420" s="225">
        <f>ROUND(E420*N420,2)</f>
        <v>0</v>
      </c>
      <c r="P420" s="225">
        <v>0</v>
      </c>
      <c r="Q420" s="225">
        <f>ROUND(E420*P420,2)</f>
        <v>0</v>
      </c>
      <c r="R420" s="225" t="s">
        <v>187</v>
      </c>
      <c r="S420" s="225" t="s">
        <v>143</v>
      </c>
      <c r="T420" s="225" t="s">
        <v>144</v>
      </c>
      <c r="U420" s="225">
        <v>0</v>
      </c>
      <c r="V420" s="225">
        <f>ROUND(E420*U420,2)</f>
        <v>0</v>
      </c>
      <c r="W420" s="225"/>
      <c r="X420" s="225" t="s">
        <v>188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189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ht="20.399999999999999" outlineLevel="1" x14ac:dyDescent="0.25">
      <c r="A421" s="240">
        <v>177</v>
      </c>
      <c r="B421" s="241" t="s">
        <v>705</v>
      </c>
      <c r="C421" s="248" t="s">
        <v>706</v>
      </c>
      <c r="D421" s="242" t="s">
        <v>262</v>
      </c>
      <c r="E421" s="243">
        <v>2</v>
      </c>
      <c r="F421" s="244"/>
      <c r="G421" s="245">
        <f>ROUND(E421*F421,2)</f>
        <v>0</v>
      </c>
      <c r="H421" s="226">
        <v>1416</v>
      </c>
      <c r="I421" s="225">
        <f>ROUND(E421*H421,2)</f>
        <v>2832</v>
      </c>
      <c r="J421" s="226">
        <v>0</v>
      </c>
      <c r="K421" s="225">
        <f>ROUND(E421*J421,2)</f>
        <v>0</v>
      </c>
      <c r="L421" s="225">
        <v>15</v>
      </c>
      <c r="M421" s="225">
        <f>G421*(1+L421/100)</f>
        <v>0</v>
      </c>
      <c r="N421" s="225">
        <v>2.7E-4</v>
      </c>
      <c r="O421" s="225">
        <f>ROUND(E421*N421,2)</f>
        <v>0</v>
      </c>
      <c r="P421" s="225">
        <v>0</v>
      </c>
      <c r="Q421" s="225">
        <f>ROUND(E421*P421,2)</f>
        <v>0</v>
      </c>
      <c r="R421" s="225" t="s">
        <v>187</v>
      </c>
      <c r="S421" s="225" t="s">
        <v>143</v>
      </c>
      <c r="T421" s="225" t="s">
        <v>143</v>
      </c>
      <c r="U421" s="225">
        <v>0</v>
      </c>
      <c r="V421" s="225">
        <f>ROUND(E421*U421,2)</f>
        <v>0</v>
      </c>
      <c r="W421" s="225"/>
      <c r="X421" s="225" t="s">
        <v>188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189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0">
        <v>178</v>
      </c>
      <c r="B422" s="241" t="s">
        <v>707</v>
      </c>
      <c r="C422" s="248" t="s">
        <v>708</v>
      </c>
      <c r="D422" s="242" t="s">
        <v>709</v>
      </c>
      <c r="E422" s="243">
        <v>25</v>
      </c>
      <c r="F422" s="244"/>
      <c r="G422" s="245">
        <f>ROUND(E422*F422,2)</f>
        <v>0</v>
      </c>
      <c r="H422" s="226">
        <v>12</v>
      </c>
      <c r="I422" s="225">
        <f>ROUND(E422*H422,2)</f>
        <v>300</v>
      </c>
      <c r="J422" s="226">
        <v>0</v>
      </c>
      <c r="K422" s="225">
        <f>ROUND(E422*J422,2)</f>
        <v>0</v>
      </c>
      <c r="L422" s="225">
        <v>15</v>
      </c>
      <c r="M422" s="225">
        <f>G422*(1+L422/100)</f>
        <v>0</v>
      </c>
      <c r="N422" s="225">
        <v>1</v>
      </c>
      <c r="O422" s="225">
        <f>ROUND(E422*N422,2)</f>
        <v>25</v>
      </c>
      <c r="P422" s="225">
        <v>0</v>
      </c>
      <c r="Q422" s="225">
        <f>ROUND(E422*P422,2)</f>
        <v>0</v>
      </c>
      <c r="R422" s="225" t="s">
        <v>187</v>
      </c>
      <c r="S422" s="225" t="s">
        <v>143</v>
      </c>
      <c r="T422" s="225" t="s">
        <v>144</v>
      </c>
      <c r="U422" s="225">
        <v>0</v>
      </c>
      <c r="V422" s="225">
        <f>ROUND(E422*U422,2)</f>
        <v>0</v>
      </c>
      <c r="W422" s="225"/>
      <c r="X422" s="225" t="s">
        <v>188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189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0">
        <v>179</v>
      </c>
      <c r="B423" s="241" t="s">
        <v>710</v>
      </c>
      <c r="C423" s="248" t="s">
        <v>711</v>
      </c>
      <c r="D423" s="242" t="s">
        <v>333</v>
      </c>
      <c r="E423" s="243">
        <v>1</v>
      </c>
      <c r="F423" s="244"/>
      <c r="G423" s="245">
        <f>ROUND(E423*F423,2)</f>
        <v>0</v>
      </c>
      <c r="H423" s="226">
        <v>0</v>
      </c>
      <c r="I423" s="225">
        <f>ROUND(E423*H423,2)</f>
        <v>0</v>
      </c>
      <c r="J423" s="226">
        <v>5000</v>
      </c>
      <c r="K423" s="225">
        <f>ROUND(E423*J423,2)</f>
        <v>5000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/>
      <c r="S423" s="225" t="s">
        <v>155</v>
      </c>
      <c r="T423" s="225" t="s">
        <v>144</v>
      </c>
      <c r="U423" s="225">
        <v>0</v>
      </c>
      <c r="V423" s="225">
        <f>ROUND(E423*U423,2)</f>
        <v>0</v>
      </c>
      <c r="W423" s="225"/>
      <c r="X423" s="225" t="s">
        <v>232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233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x14ac:dyDescent="0.25">
      <c r="A424" s="228" t="s">
        <v>138</v>
      </c>
      <c r="B424" s="229" t="s">
        <v>106</v>
      </c>
      <c r="C424" s="247" t="s">
        <v>107</v>
      </c>
      <c r="D424" s="230"/>
      <c r="E424" s="231"/>
      <c r="F424" s="232"/>
      <c r="G424" s="233">
        <f>SUMIF(AG425:AG428,"&lt;&gt;NOR",G425:G428)</f>
        <v>0</v>
      </c>
      <c r="H424" s="227"/>
      <c r="I424" s="227">
        <f>SUM(I425:I428)</f>
        <v>221.22</v>
      </c>
      <c r="J424" s="227"/>
      <c r="K424" s="227">
        <f>SUM(K425:K428)</f>
        <v>458.78</v>
      </c>
      <c r="L424" s="227"/>
      <c r="M424" s="227">
        <f>SUM(M425:M428)</f>
        <v>0</v>
      </c>
      <c r="N424" s="227"/>
      <c r="O424" s="227">
        <f>SUM(O425:O428)</f>
        <v>0</v>
      </c>
      <c r="P424" s="227"/>
      <c r="Q424" s="227">
        <f>SUM(Q425:Q428)</f>
        <v>0</v>
      </c>
      <c r="R424" s="227"/>
      <c r="S424" s="227"/>
      <c r="T424" s="227"/>
      <c r="U424" s="227"/>
      <c r="V424" s="227">
        <f>SUM(V425:V428)</f>
        <v>0.91999999999999993</v>
      </c>
      <c r="W424" s="227"/>
      <c r="X424" s="227"/>
      <c r="AG424" t="s">
        <v>139</v>
      </c>
    </row>
    <row r="425" spans="1:60" outlineLevel="1" x14ac:dyDescent="0.25">
      <c r="A425" s="240">
        <v>180</v>
      </c>
      <c r="B425" s="241" t="s">
        <v>712</v>
      </c>
      <c r="C425" s="248" t="s">
        <v>713</v>
      </c>
      <c r="D425" s="242" t="s">
        <v>262</v>
      </c>
      <c r="E425" s="243">
        <v>1</v>
      </c>
      <c r="F425" s="244"/>
      <c r="G425" s="245">
        <f>ROUND(E425*F425,2)</f>
        <v>0</v>
      </c>
      <c r="H425" s="226">
        <v>69.22</v>
      </c>
      <c r="I425" s="225">
        <f>ROUND(E425*H425,2)</f>
        <v>69.22</v>
      </c>
      <c r="J425" s="226">
        <v>122.28</v>
      </c>
      <c r="K425" s="225">
        <f>ROUND(E425*J425,2)</f>
        <v>122.28</v>
      </c>
      <c r="L425" s="225">
        <v>15</v>
      </c>
      <c r="M425" s="225">
        <f>G425*(1+L425/100)</f>
        <v>0</v>
      </c>
      <c r="N425" s="225">
        <v>0</v>
      </c>
      <c r="O425" s="225">
        <f>ROUND(E425*N425,2)</f>
        <v>0</v>
      </c>
      <c r="P425" s="225">
        <v>0</v>
      </c>
      <c r="Q425" s="225">
        <f>ROUND(E425*P425,2)</f>
        <v>0</v>
      </c>
      <c r="R425" s="225"/>
      <c r="S425" s="225" t="s">
        <v>143</v>
      </c>
      <c r="T425" s="225" t="s">
        <v>144</v>
      </c>
      <c r="U425" s="225">
        <v>0.23599999999999999</v>
      </c>
      <c r="V425" s="225">
        <f>ROUND(E425*U425,2)</f>
        <v>0.24</v>
      </c>
      <c r="W425" s="225"/>
      <c r="X425" s="225" t="s">
        <v>169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170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40">
        <v>181</v>
      </c>
      <c r="B426" s="241" t="s">
        <v>714</v>
      </c>
      <c r="C426" s="248" t="s">
        <v>715</v>
      </c>
      <c r="D426" s="242" t="s">
        <v>262</v>
      </c>
      <c r="E426" s="243">
        <v>1</v>
      </c>
      <c r="F426" s="244"/>
      <c r="G426" s="245">
        <f>ROUND(E426*F426,2)</f>
        <v>0</v>
      </c>
      <c r="H426" s="226">
        <v>0</v>
      </c>
      <c r="I426" s="225">
        <f>ROUND(E426*H426,2)</f>
        <v>0</v>
      </c>
      <c r="J426" s="226">
        <v>237</v>
      </c>
      <c r="K426" s="225">
        <f>ROUND(E426*J426,2)</f>
        <v>237</v>
      </c>
      <c r="L426" s="225">
        <v>15</v>
      </c>
      <c r="M426" s="225">
        <f>G426*(1+L426/100)</f>
        <v>0</v>
      </c>
      <c r="N426" s="225">
        <v>0</v>
      </c>
      <c r="O426" s="225">
        <f>ROUND(E426*N426,2)</f>
        <v>0</v>
      </c>
      <c r="P426" s="225">
        <v>0</v>
      </c>
      <c r="Q426" s="225">
        <f>ROUND(E426*P426,2)</f>
        <v>0</v>
      </c>
      <c r="R426" s="225"/>
      <c r="S426" s="225" t="s">
        <v>143</v>
      </c>
      <c r="T426" s="225" t="s">
        <v>144</v>
      </c>
      <c r="U426" s="225">
        <v>0.48</v>
      </c>
      <c r="V426" s="225">
        <f>ROUND(E426*U426,2)</f>
        <v>0.48</v>
      </c>
      <c r="W426" s="225"/>
      <c r="X426" s="225" t="s">
        <v>169</v>
      </c>
      <c r="Y426" s="206"/>
      <c r="Z426" s="206"/>
      <c r="AA426" s="206"/>
      <c r="AB426" s="206"/>
      <c r="AC426" s="206"/>
      <c r="AD426" s="206"/>
      <c r="AE426" s="206"/>
      <c r="AF426" s="206"/>
      <c r="AG426" s="206" t="s">
        <v>170</v>
      </c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40">
        <v>182</v>
      </c>
      <c r="B427" s="241" t="s">
        <v>716</v>
      </c>
      <c r="C427" s="248" t="s">
        <v>717</v>
      </c>
      <c r="D427" s="242" t="s">
        <v>262</v>
      </c>
      <c r="E427" s="243">
        <v>1</v>
      </c>
      <c r="F427" s="244"/>
      <c r="G427" s="245">
        <f>ROUND(E427*F427,2)</f>
        <v>0</v>
      </c>
      <c r="H427" s="226">
        <v>0</v>
      </c>
      <c r="I427" s="225">
        <f>ROUND(E427*H427,2)</f>
        <v>0</v>
      </c>
      <c r="J427" s="226">
        <v>99.5</v>
      </c>
      <c r="K427" s="225">
        <f>ROUND(E427*J427,2)</f>
        <v>99.5</v>
      </c>
      <c r="L427" s="225">
        <v>15</v>
      </c>
      <c r="M427" s="225">
        <f>G427*(1+L427/100)</f>
        <v>0</v>
      </c>
      <c r="N427" s="225">
        <v>0</v>
      </c>
      <c r="O427" s="225">
        <f>ROUND(E427*N427,2)</f>
        <v>0</v>
      </c>
      <c r="P427" s="225">
        <v>0</v>
      </c>
      <c r="Q427" s="225">
        <f>ROUND(E427*P427,2)</f>
        <v>0</v>
      </c>
      <c r="R427" s="225"/>
      <c r="S427" s="225" t="s">
        <v>143</v>
      </c>
      <c r="T427" s="225" t="s">
        <v>144</v>
      </c>
      <c r="U427" s="225">
        <v>0.20166999999999999</v>
      </c>
      <c r="V427" s="225">
        <f>ROUND(E427*U427,2)</f>
        <v>0.2</v>
      </c>
      <c r="W427" s="225"/>
      <c r="X427" s="225" t="s">
        <v>169</v>
      </c>
      <c r="Y427" s="206"/>
      <c r="Z427" s="206"/>
      <c r="AA427" s="206"/>
      <c r="AB427" s="206"/>
      <c r="AC427" s="206"/>
      <c r="AD427" s="206"/>
      <c r="AE427" s="206"/>
      <c r="AF427" s="206"/>
      <c r="AG427" s="206" t="s">
        <v>170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40">
        <v>183</v>
      </c>
      <c r="B428" s="241" t="s">
        <v>718</v>
      </c>
      <c r="C428" s="248" t="s">
        <v>719</v>
      </c>
      <c r="D428" s="242" t="s">
        <v>262</v>
      </c>
      <c r="E428" s="243">
        <v>1</v>
      </c>
      <c r="F428" s="244"/>
      <c r="G428" s="245">
        <f>ROUND(E428*F428,2)</f>
        <v>0</v>
      </c>
      <c r="H428" s="226">
        <v>152</v>
      </c>
      <c r="I428" s="225">
        <f>ROUND(E428*H428,2)</f>
        <v>152</v>
      </c>
      <c r="J428" s="226">
        <v>0</v>
      </c>
      <c r="K428" s="225">
        <f>ROUND(E428*J428,2)</f>
        <v>0</v>
      </c>
      <c r="L428" s="225">
        <v>15</v>
      </c>
      <c r="M428" s="225">
        <f>G428*(1+L428/100)</f>
        <v>0</v>
      </c>
      <c r="N428" s="225">
        <v>1.0000000000000001E-5</v>
      </c>
      <c r="O428" s="225">
        <f>ROUND(E428*N428,2)</f>
        <v>0</v>
      </c>
      <c r="P428" s="225">
        <v>0</v>
      </c>
      <c r="Q428" s="225">
        <f>ROUND(E428*P428,2)</f>
        <v>0</v>
      </c>
      <c r="R428" s="225" t="s">
        <v>187</v>
      </c>
      <c r="S428" s="225" t="s">
        <v>143</v>
      </c>
      <c r="T428" s="225" t="s">
        <v>144</v>
      </c>
      <c r="U428" s="225">
        <v>0</v>
      </c>
      <c r="V428" s="225">
        <f>ROUND(E428*U428,2)</f>
        <v>0</v>
      </c>
      <c r="W428" s="225"/>
      <c r="X428" s="225" t="s">
        <v>188</v>
      </c>
      <c r="Y428" s="206"/>
      <c r="Z428" s="206"/>
      <c r="AA428" s="206"/>
      <c r="AB428" s="206"/>
      <c r="AC428" s="206"/>
      <c r="AD428" s="206"/>
      <c r="AE428" s="206"/>
      <c r="AF428" s="206"/>
      <c r="AG428" s="206" t="s">
        <v>189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x14ac:dyDescent="0.25">
      <c r="A429" s="228" t="s">
        <v>138</v>
      </c>
      <c r="B429" s="229" t="s">
        <v>108</v>
      </c>
      <c r="C429" s="247" t="s">
        <v>109</v>
      </c>
      <c r="D429" s="230"/>
      <c r="E429" s="231"/>
      <c r="F429" s="232"/>
      <c r="G429" s="233">
        <f>SUMIF(AG430:AG437,"&lt;&gt;NOR",G430:G437)</f>
        <v>0</v>
      </c>
      <c r="H429" s="227"/>
      <c r="I429" s="227">
        <f>SUM(I430:I437)</f>
        <v>0</v>
      </c>
      <c r="J429" s="227"/>
      <c r="K429" s="227">
        <f>SUM(K430:K437)</f>
        <v>6493.83</v>
      </c>
      <c r="L429" s="227"/>
      <c r="M429" s="227">
        <f>SUM(M430:M437)</f>
        <v>0</v>
      </c>
      <c r="N429" s="227"/>
      <c r="O429" s="227">
        <f>SUM(O430:O437)</f>
        <v>0</v>
      </c>
      <c r="P429" s="227"/>
      <c r="Q429" s="227">
        <f>SUM(Q430:Q437)</f>
        <v>0</v>
      </c>
      <c r="R429" s="227"/>
      <c r="S429" s="227"/>
      <c r="T429" s="227"/>
      <c r="U429" s="227"/>
      <c r="V429" s="227">
        <f>SUM(V430:V437)</f>
        <v>12.549999999999999</v>
      </c>
      <c r="W429" s="227"/>
      <c r="X429" s="227"/>
      <c r="AG429" t="s">
        <v>139</v>
      </c>
    </row>
    <row r="430" spans="1:60" outlineLevel="1" x14ac:dyDescent="0.25">
      <c r="A430" s="240">
        <v>184</v>
      </c>
      <c r="B430" s="241" t="s">
        <v>720</v>
      </c>
      <c r="C430" s="248" t="s">
        <v>721</v>
      </c>
      <c r="D430" s="242" t="s">
        <v>722</v>
      </c>
      <c r="E430" s="243">
        <v>2</v>
      </c>
      <c r="F430" s="244"/>
      <c r="G430" s="245">
        <f>ROUND(E430*F430,2)</f>
        <v>0</v>
      </c>
      <c r="H430" s="226">
        <v>0</v>
      </c>
      <c r="I430" s="225">
        <f>ROUND(E430*H430,2)</f>
        <v>0</v>
      </c>
      <c r="J430" s="226">
        <v>49.7</v>
      </c>
      <c r="K430" s="225">
        <f>ROUND(E430*J430,2)</f>
        <v>99.4</v>
      </c>
      <c r="L430" s="225">
        <v>15</v>
      </c>
      <c r="M430" s="225">
        <f>G430*(1+L430/100)</f>
        <v>0</v>
      </c>
      <c r="N430" s="225">
        <v>0</v>
      </c>
      <c r="O430" s="225">
        <f>ROUND(E430*N430,2)</f>
        <v>0</v>
      </c>
      <c r="P430" s="225">
        <v>0</v>
      </c>
      <c r="Q430" s="225">
        <f>ROUND(E430*P430,2)</f>
        <v>0</v>
      </c>
      <c r="R430" s="225"/>
      <c r="S430" s="225" t="s">
        <v>143</v>
      </c>
      <c r="T430" s="225" t="s">
        <v>144</v>
      </c>
      <c r="U430" s="225">
        <v>0</v>
      </c>
      <c r="V430" s="225">
        <f>ROUND(E430*U430,2)</f>
        <v>0</v>
      </c>
      <c r="W430" s="225"/>
      <c r="X430" s="225" t="s">
        <v>169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170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5">
      <c r="A431" s="240">
        <v>185</v>
      </c>
      <c r="B431" s="241" t="s">
        <v>723</v>
      </c>
      <c r="C431" s="248" t="s">
        <v>724</v>
      </c>
      <c r="D431" s="242" t="s">
        <v>168</v>
      </c>
      <c r="E431" s="243">
        <v>2.6325400000000001</v>
      </c>
      <c r="F431" s="244"/>
      <c r="G431" s="245">
        <f>ROUND(E431*F431,2)</f>
        <v>0</v>
      </c>
      <c r="H431" s="226">
        <v>0</v>
      </c>
      <c r="I431" s="225">
        <f>ROUND(E431*H431,2)</f>
        <v>0</v>
      </c>
      <c r="J431" s="226">
        <v>168.5</v>
      </c>
      <c r="K431" s="225">
        <f>ROUND(E431*J431,2)</f>
        <v>443.58</v>
      </c>
      <c r="L431" s="225">
        <v>15</v>
      </c>
      <c r="M431" s="225">
        <f>G431*(1+L431/100)</f>
        <v>0</v>
      </c>
      <c r="N431" s="225">
        <v>0</v>
      </c>
      <c r="O431" s="225">
        <f>ROUND(E431*N431,2)</f>
        <v>0</v>
      </c>
      <c r="P431" s="225">
        <v>0</v>
      </c>
      <c r="Q431" s="225">
        <f>ROUND(E431*P431,2)</f>
        <v>0</v>
      </c>
      <c r="R431" s="225"/>
      <c r="S431" s="225" t="s">
        <v>143</v>
      </c>
      <c r="T431" s="225" t="s">
        <v>144</v>
      </c>
      <c r="U431" s="225">
        <v>0.27700000000000002</v>
      </c>
      <c r="V431" s="225">
        <f>ROUND(E431*U431,2)</f>
        <v>0.73</v>
      </c>
      <c r="W431" s="225"/>
      <c r="X431" s="225" t="s">
        <v>725</v>
      </c>
      <c r="Y431" s="206"/>
      <c r="Z431" s="206"/>
      <c r="AA431" s="206"/>
      <c r="AB431" s="206"/>
      <c r="AC431" s="206"/>
      <c r="AD431" s="206"/>
      <c r="AE431" s="206"/>
      <c r="AF431" s="206"/>
      <c r="AG431" s="206" t="s">
        <v>726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 x14ac:dyDescent="0.25">
      <c r="A432" s="240">
        <v>186</v>
      </c>
      <c r="B432" s="241" t="s">
        <v>806</v>
      </c>
      <c r="C432" s="248" t="s">
        <v>807</v>
      </c>
      <c r="D432" s="242" t="s">
        <v>168</v>
      </c>
      <c r="E432" s="243">
        <v>2.6325400000000001</v>
      </c>
      <c r="F432" s="244"/>
      <c r="G432" s="245">
        <f>ROUND(E432*F432,2)</f>
        <v>0</v>
      </c>
      <c r="H432" s="226">
        <v>0</v>
      </c>
      <c r="I432" s="225">
        <f>ROUND(E432*H432,2)</f>
        <v>0</v>
      </c>
      <c r="J432" s="226">
        <v>706</v>
      </c>
      <c r="K432" s="225">
        <f>ROUND(E432*J432,2)</f>
        <v>1858.57</v>
      </c>
      <c r="L432" s="225">
        <v>15</v>
      </c>
      <c r="M432" s="225">
        <f>G432*(1+L432/100)</f>
        <v>0</v>
      </c>
      <c r="N432" s="225">
        <v>0</v>
      </c>
      <c r="O432" s="225">
        <f>ROUND(E432*N432,2)</f>
        <v>0</v>
      </c>
      <c r="P432" s="225">
        <v>0</v>
      </c>
      <c r="Q432" s="225">
        <f>ROUND(E432*P432,2)</f>
        <v>0</v>
      </c>
      <c r="R432" s="225"/>
      <c r="S432" s="225" t="s">
        <v>143</v>
      </c>
      <c r="T432" s="225" t="s">
        <v>143</v>
      </c>
      <c r="U432" s="225">
        <v>2.0089999999999999</v>
      </c>
      <c r="V432" s="225">
        <f>ROUND(E432*U432,2)</f>
        <v>5.29</v>
      </c>
      <c r="W432" s="225"/>
      <c r="X432" s="225" t="s">
        <v>725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726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40">
        <v>187</v>
      </c>
      <c r="B433" s="241" t="s">
        <v>727</v>
      </c>
      <c r="C433" s="248" t="s">
        <v>728</v>
      </c>
      <c r="D433" s="242" t="s">
        <v>168</v>
      </c>
      <c r="E433" s="243">
        <v>2.6325400000000001</v>
      </c>
      <c r="F433" s="244"/>
      <c r="G433" s="245">
        <f>ROUND(E433*F433,2)</f>
        <v>0</v>
      </c>
      <c r="H433" s="226">
        <v>0</v>
      </c>
      <c r="I433" s="225">
        <f>ROUND(E433*H433,2)</f>
        <v>0</v>
      </c>
      <c r="J433" s="226">
        <v>234.5</v>
      </c>
      <c r="K433" s="225">
        <f>ROUND(E433*J433,2)</f>
        <v>617.33000000000004</v>
      </c>
      <c r="L433" s="225">
        <v>15</v>
      </c>
      <c r="M433" s="225">
        <f>G433*(1+L433/100)</f>
        <v>0</v>
      </c>
      <c r="N433" s="225">
        <v>0</v>
      </c>
      <c r="O433" s="225">
        <f>ROUND(E433*N433,2)</f>
        <v>0</v>
      </c>
      <c r="P433" s="225">
        <v>0</v>
      </c>
      <c r="Q433" s="225">
        <f>ROUND(E433*P433,2)</f>
        <v>0</v>
      </c>
      <c r="R433" s="225"/>
      <c r="S433" s="225" t="s">
        <v>143</v>
      </c>
      <c r="T433" s="225" t="s">
        <v>144</v>
      </c>
      <c r="U433" s="225">
        <v>0.49</v>
      </c>
      <c r="V433" s="225">
        <f>ROUND(E433*U433,2)</f>
        <v>1.29</v>
      </c>
      <c r="W433" s="225"/>
      <c r="X433" s="225" t="s">
        <v>725</v>
      </c>
      <c r="Y433" s="206"/>
      <c r="Z433" s="206"/>
      <c r="AA433" s="206"/>
      <c r="AB433" s="206"/>
      <c r="AC433" s="206"/>
      <c r="AD433" s="206"/>
      <c r="AE433" s="206"/>
      <c r="AF433" s="206"/>
      <c r="AG433" s="206" t="s">
        <v>726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40">
        <v>188</v>
      </c>
      <c r="B434" s="241" t="s">
        <v>729</v>
      </c>
      <c r="C434" s="248" t="s">
        <v>730</v>
      </c>
      <c r="D434" s="242" t="s">
        <v>168</v>
      </c>
      <c r="E434" s="243">
        <v>52.650799999999997</v>
      </c>
      <c r="F434" s="244"/>
      <c r="G434" s="245">
        <f>ROUND(E434*F434,2)</f>
        <v>0</v>
      </c>
      <c r="H434" s="226">
        <v>0</v>
      </c>
      <c r="I434" s="225">
        <f>ROUND(E434*H434,2)</f>
        <v>0</v>
      </c>
      <c r="J434" s="226">
        <v>16</v>
      </c>
      <c r="K434" s="225">
        <f>ROUND(E434*J434,2)</f>
        <v>842.41</v>
      </c>
      <c r="L434" s="225">
        <v>15</v>
      </c>
      <c r="M434" s="225">
        <f>G434*(1+L434/100)</f>
        <v>0</v>
      </c>
      <c r="N434" s="225">
        <v>0</v>
      </c>
      <c r="O434" s="225">
        <f>ROUND(E434*N434,2)</f>
        <v>0</v>
      </c>
      <c r="P434" s="225">
        <v>0</v>
      </c>
      <c r="Q434" s="225">
        <f>ROUND(E434*P434,2)</f>
        <v>0</v>
      </c>
      <c r="R434" s="225"/>
      <c r="S434" s="225" t="s">
        <v>143</v>
      </c>
      <c r="T434" s="225" t="s">
        <v>144</v>
      </c>
      <c r="U434" s="225">
        <v>0</v>
      </c>
      <c r="V434" s="225">
        <f>ROUND(E434*U434,2)</f>
        <v>0</v>
      </c>
      <c r="W434" s="225"/>
      <c r="X434" s="225" t="s">
        <v>725</v>
      </c>
      <c r="Y434" s="206"/>
      <c r="Z434" s="206"/>
      <c r="AA434" s="206"/>
      <c r="AB434" s="206"/>
      <c r="AC434" s="206"/>
      <c r="AD434" s="206"/>
      <c r="AE434" s="206"/>
      <c r="AF434" s="206"/>
      <c r="AG434" s="206" t="s">
        <v>726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5">
      <c r="A435" s="240">
        <v>189</v>
      </c>
      <c r="B435" s="241" t="s">
        <v>731</v>
      </c>
      <c r="C435" s="248" t="s">
        <v>732</v>
      </c>
      <c r="D435" s="242" t="s">
        <v>168</v>
      </c>
      <c r="E435" s="243">
        <v>2.6325400000000001</v>
      </c>
      <c r="F435" s="244"/>
      <c r="G435" s="245">
        <f>ROUND(E435*F435,2)</f>
        <v>0</v>
      </c>
      <c r="H435" s="226">
        <v>0</v>
      </c>
      <c r="I435" s="225">
        <f>ROUND(E435*H435,2)</f>
        <v>0</v>
      </c>
      <c r="J435" s="226">
        <v>331</v>
      </c>
      <c r="K435" s="225">
        <f>ROUND(E435*J435,2)</f>
        <v>871.37</v>
      </c>
      <c r="L435" s="225">
        <v>15</v>
      </c>
      <c r="M435" s="225">
        <f>G435*(1+L435/100)</f>
        <v>0</v>
      </c>
      <c r="N435" s="225">
        <v>0</v>
      </c>
      <c r="O435" s="225">
        <f>ROUND(E435*N435,2)</f>
        <v>0</v>
      </c>
      <c r="P435" s="225">
        <v>0</v>
      </c>
      <c r="Q435" s="225">
        <f>ROUND(E435*P435,2)</f>
        <v>0</v>
      </c>
      <c r="R435" s="225"/>
      <c r="S435" s="225" t="s">
        <v>143</v>
      </c>
      <c r="T435" s="225" t="s">
        <v>144</v>
      </c>
      <c r="U435" s="225">
        <v>0.94199999999999995</v>
      </c>
      <c r="V435" s="225">
        <f>ROUND(E435*U435,2)</f>
        <v>2.48</v>
      </c>
      <c r="W435" s="225"/>
      <c r="X435" s="225" t="s">
        <v>725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726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40">
        <v>190</v>
      </c>
      <c r="B436" s="241" t="s">
        <v>733</v>
      </c>
      <c r="C436" s="248" t="s">
        <v>734</v>
      </c>
      <c r="D436" s="242" t="s">
        <v>168</v>
      </c>
      <c r="E436" s="243">
        <v>26.325399999999998</v>
      </c>
      <c r="F436" s="244"/>
      <c r="G436" s="245">
        <f>ROUND(E436*F436,2)</f>
        <v>0</v>
      </c>
      <c r="H436" s="226">
        <v>0</v>
      </c>
      <c r="I436" s="225">
        <f>ROUND(E436*H436,2)</f>
        <v>0</v>
      </c>
      <c r="J436" s="226">
        <v>36.9</v>
      </c>
      <c r="K436" s="225">
        <f>ROUND(E436*J436,2)</f>
        <v>971.41</v>
      </c>
      <c r="L436" s="225">
        <v>15</v>
      </c>
      <c r="M436" s="225">
        <f>G436*(1+L436/100)</f>
        <v>0</v>
      </c>
      <c r="N436" s="225">
        <v>0</v>
      </c>
      <c r="O436" s="225">
        <f>ROUND(E436*N436,2)</f>
        <v>0</v>
      </c>
      <c r="P436" s="225">
        <v>0</v>
      </c>
      <c r="Q436" s="225">
        <f>ROUND(E436*P436,2)</f>
        <v>0</v>
      </c>
      <c r="R436" s="225"/>
      <c r="S436" s="225" t="s">
        <v>143</v>
      </c>
      <c r="T436" s="225" t="s">
        <v>144</v>
      </c>
      <c r="U436" s="225">
        <v>0.105</v>
      </c>
      <c r="V436" s="225">
        <f>ROUND(E436*U436,2)</f>
        <v>2.76</v>
      </c>
      <c r="W436" s="225"/>
      <c r="X436" s="225" t="s">
        <v>725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726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34">
        <v>191</v>
      </c>
      <c r="B437" s="235" t="s">
        <v>735</v>
      </c>
      <c r="C437" s="249" t="s">
        <v>736</v>
      </c>
      <c r="D437" s="236" t="s">
        <v>168</v>
      </c>
      <c r="E437" s="237">
        <v>2.6325400000000001</v>
      </c>
      <c r="F437" s="238"/>
      <c r="G437" s="239">
        <f>ROUND(E437*F437,2)</f>
        <v>0</v>
      </c>
      <c r="H437" s="226">
        <v>0</v>
      </c>
      <c r="I437" s="225">
        <f>ROUND(E437*H437,2)</f>
        <v>0</v>
      </c>
      <c r="J437" s="226">
        <v>300</v>
      </c>
      <c r="K437" s="225">
        <f>ROUND(E437*J437,2)</f>
        <v>789.76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737</v>
      </c>
      <c r="T437" s="225" t="s">
        <v>144</v>
      </c>
      <c r="U437" s="225">
        <v>0</v>
      </c>
      <c r="V437" s="225">
        <f>ROUND(E437*U437,2)</f>
        <v>0</v>
      </c>
      <c r="W437" s="225"/>
      <c r="X437" s="225" t="s">
        <v>725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726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x14ac:dyDescent="0.25">
      <c r="A438" s="3"/>
      <c r="B438" s="4"/>
      <c r="C438" s="250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AE438">
        <v>15</v>
      </c>
      <c r="AF438">
        <v>21</v>
      </c>
      <c r="AG438" t="s">
        <v>125</v>
      </c>
    </row>
    <row r="439" spans="1:60" x14ac:dyDescent="0.25">
      <c r="A439" s="209"/>
      <c r="B439" s="210" t="s">
        <v>31</v>
      </c>
      <c r="C439" s="251"/>
      <c r="D439" s="211"/>
      <c r="E439" s="212"/>
      <c r="F439" s="212"/>
      <c r="G439" s="246">
        <f>G8+G18+G49+G56+G59+G65+G105+G107+G116+G118+G127+G142+G174+G177+G181+G188+G212+G231+G275+G314+G325+G384+G424+G429</f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f>SUMIF(L7:L437,AE438,G7:G437)</f>
        <v>0</v>
      </c>
      <c r="AF439">
        <f>SUMIF(L7:L437,AF438,G7:G437)</f>
        <v>0</v>
      </c>
      <c r="AG439" t="s">
        <v>162</v>
      </c>
    </row>
    <row r="440" spans="1:60" x14ac:dyDescent="0.25">
      <c r="A440" s="3"/>
      <c r="B440" s="4"/>
      <c r="C440" s="250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60" x14ac:dyDescent="0.25">
      <c r="A441" s="3"/>
      <c r="B441" s="4"/>
      <c r="C441" s="250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60" x14ac:dyDescent="0.25">
      <c r="A442" s="213" t="s">
        <v>163</v>
      </c>
      <c r="B442" s="213"/>
      <c r="C442" s="252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 x14ac:dyDescent="0.25">
      <c r="A443" s="214"/>
      <c r="B443" s="215"/>
      <c r="C443" s="253"/>
      <c r="D443" s="215"/>
      <c r="E443" s="215"/>
      <c r="F443" s="215"/>
      <c r="G443" s="21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AG443" t="s">
        <v>164</v>
      </c>
    </row>
    <row r="444" spans="1:60" x14ac:dyDescent="0.25">
      <c r="A444" s="217"/>
      <c r="B444" s="218"/>
      <c r="C444" s="254"/>
      <c r="D444" s="218"/>
      <c r="E444" s="218"/>
      <c r="F444" s="218"/>
      <c r="G444" s="219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 x14ac:dyDescent="0.25">
      <c r="A445" s="217"/>
      <c r="B445" s="218"/>
      <c r="C445" s="254"/>
      <c r="D445" s="218"/>
      <c r="E445" s="218"/>
      <c r="F445" s="218"/>
      <c r="G445" s="219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60" x14ac:dyDescent="0.25">
      <c r="A446" s="217"/>
      <c r="B446" s="218"/>
      <c r="C446" s="254"/>
      <c r="D446" s="218"/>
      <c r="E446" s="218"/>
      <c r="F446" s="218"/>
      <c r="G446" s="219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60" x14ac:dyDescent="0.25">
      <c r="A447" s="220"/>
      <c r="B447" s="221"/>
      <c r="C447" s="255"/>
      <c r="D447" s="221"/>
      <c r="E447" s="221"/>
      <c r="F447" s="221"/>
      <c r="G447" s="2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60" x14ac:dyDescent="0.25">
      <c r="A448" s="3"/>
      <c r="B448" s="4"/>
      <c r="C448" s="250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3:33" x14ac:dyDescent="0.25">
      <c r="C449" s="256"/>
      <c r="D449" s="10"/>
      <c r="AG449" t="s">
        <v>165</v>
      </c>
    </row>
    <row r="450" spans="3:33" x14ac:dyDescent="0.25">
      <c r="D450" s="10"/>
    </row>
    <row r="451" spans="3:33" x14ac:dyDescent="0.25">
      <c r="D451" s="10"/>
    </row>
    <row r="452" spans="3:33" x14ac:dyDescent="0.25">
      <c r="D452" s="10"/>
    </row>
    <row r="453" spans="3:33" x14ac:dyDescent="0.25">
      <c r="D453" s="10"/>
    </row>
    <row r="454" spans="3:33" x14ac:dyDescent="0.25">
      <c r="D454" s="10"/>
    </row>
    <row r="455" spans="3:33" x14ac:dyDescent="0.25">
      <c r="D455" s="10"/>
    </row>
    <row r="456" spans="3:33" x14ac:dyDescent="0.25">
      <c r="D456" s="10"/>
    </row>
    <row r="457" spans="3:33" x14ac:dyDescent="0.25">
      <c r="D457" s="10"/>
    </row>
    <row r="458" spans="3:33" x14ac:dyDescent="0.25">
      <c r="D458" s="10"/>
    </row>
    <row r="459" spans="3:33" x14ac:dyDescent="0.25">
      <c r="D459" s="10"/>
    </row>
    <row r="460" spans="3:33" x14ac:dyDescent="0.25">
      <c r="D460" s="10"/>
    </row>
    <row r="461" spans="3:33" x14ac:dyDescent="0.25">
      <c r="D461" s="10"/>
    </row>
    <row r="462" spans="3:33" x14ac:dyDescent="0.25">
      <c r="D462" s="10"/>
    </row>
    <row r="463" spans="3:33" x14ac:dyDescent="0.25">
      <c r="D463" s="10"/>
    </row>
    <row r="464" spans="3:33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42:C442"/>
    <mergeCell ref="A443:G44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2023-08-02T14:56:35Z</dcterms:modified>
</cp:coreProperties>
</file>