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2C1BCE5A-A309-4661-961D-07C6D471B6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P1'!$A$1:$X$437</definedName>
    <definedName name="_xlnm.Print_Area" localSheetId="5">'SO 01 P2'!$A$1:$X$495</definedName>
    <definedName name="_xlnm.Print_Area" localSheetId="3">'SO 01 Pol'!$A$1:$X$28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V9" i="14"/>
  <c r="V8" i="14" s="1"/>
  <c r="G11" i="14"/>
  <c r="M11" i="14" s="1"/>
  <c r="I11" i="14"/>
  <c r="K11" i="14"/>
  <c r="O11" i="14"/>
  <c r="Q11" i="14"/>
  <c r="V11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Q8" i="14" s="1"/>
  <c r="V15" i="14"/>
  <c r="G17" i="14"/>
  <c r="M17" i="14" s="1"/>
  <c r="I17" i="14"/>
  <c r="K17" i="14"/>
  <c r="O17" i="14"/>
  <c r="Q17" i="14"/>
  <c r="V17" i="14"/>
  <c r="G19" i="14"/>
  <c r="M19" i="14"/>
  <c r="Q19" i="14"/>
  <c r="V19" i="14"/>
  <c r="G20" i="14"/>
  <c r="I20" i="14"/>
  <c r="I19" i="14" s="1"/>
  <c r="K20" i="14"/>
  <c r="K19" i="14" s="1"/>
  <c r="M20" i="14"/>
  <c r="O20" i="14"/>
  <c r="O19" i="14" s="1"/>
  <c r="Q20" i="14"/>
  <c r="V20" i="14"/>
  <c r="G23" i="14"/>
  <c r="I23" i="14"/>
  <c r="I22" i="14" s="1"/>
  <c r="K23" i="14"/>
  <c r="M23" i="14"/>
  <c r="O23" i="14"/>
  <c r="O22" i="14" s="1"/>
  <c r="Q23" i="14"/>
  <c r="V23" i="14"/>
  <c r="V22" i="14" s="1"/>
  <c r="G26" i="14"/>
  <c r="M26" i="14" s="1"/>
  <c r="I26" i="14"/>
  <c r="K26" i="14"/>
  <c r="K22" i="14" s="1"/>
  <c r="O26" i="14"/>
  <c r="Q26" i="14"/>
  <c r="V26" i="14"/>
  <c r="G31" i="14"/>
  <c r="M31" i="14" s="1"/>
  <c r="I31" i="14"/>
  <c r="K31" i="14"/>
  <c r="O31" i="14"/>
  <c r="Q31" i="14"/>
  <c r="Q22" i="14" s="1"/>
  <c r="V31" i="14"/>
  <c r="G36" i="14"/>
  <c r="M36" i="14" s="1"/>
  <c r="I36" i="14"/>
  <c r="K36" i="14"/>
  <c r="O36" i="14"/>
  <c r="Q36" i="14"/>
  <c r="V36" i="14"/>
  <c r="G43" i="14"/>
  <c r="M43" i="14" s="1"/>
  <c r="I43" i="14"/>
  <c r="K43" i="14"/>
  <c r="O43" i="14"/>
  <c r="Q43" i="14"/>
  <c r="V43" i="14"/>
  <c r="G57" i="14"/>
  <c r="M57" i="14" s="1"/>
  <c r="I57" i="14"/>
  <c r="K57" i="14"/>
  <c r="O57" i="14"/>
  <c r="Q57" i="14"/>
  <c r="V57" i="14"/>
  <c r="G62" i="14"/>
  <c r="I62" i="14"/>
  <c r="K62" i="14"/>
  <c r="M62" i="14"/>
  <c r="O62" i="14"/>
  <c r="Q62" i="14"/>
  <c r="V62" i="14"/>
  <c r="G70" i="14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K78" i="14"/>
  <c r="G79" i="14"/>
  <c r="M79" i="14" s="1"/>
  <c r="I79" i="14"/>
  <c r="I78" i="14" s="1"/>
  <c r="K79" i="14"/>
  <c r="O79" i="14"/>
  <c r="Q79" i="14"/>
  <c r="Q78" i="14" s="1"/>
  <c r="V79" i="14"/>
  <c r="V78" i="14" s="1"/>
  <c r="G82" i="14"/>
  <c r="M82" i="14" s="1"/>
  <c r="I82" i="14"/>
  <c r="K82" i="14"/>
  <c r="O82" i="14"/>
  <c r="O78" i="14" s="1"/>
  <c r="Q82" i="14"/>
  <c r="V82" i="14"/>
  <c r="G91" i="14"/>
  <c r="M91" i="14" s="1"/>
  <c r="I91" i="14"/>
  <c r="K91" i="14"/>
  <c r="O91" i="14"/>
  <c r="Q91" i="14"/>
  <c r="V91" i="14"/>
  <c r="O100" i="14"/>
  <c r="V100" i="14"/>
  <c r="G101" i="14"/>
  <c r="M101" i="14" s="1"/>
  <c r="I101" i="14"/>
  <c r="I100" i="14" s="1"/>
  <c r="K101" i="14"/>
  <c r="K100" i="14" s="1"/>
  <c r="O101" i="14"/>
  <c r="Q101" i="14"/>
  <c r="Q100" i="14" s="1"/>
  <c r="V101" i="14"/>
  <c r="G103" i="14"/>
  <c r="I103" i="14"/>
  <c r="K103" i="14"/>
  <c r="O103" i="14"/>
  <c r="Q103" i="14"/>
  <c r="V103" i="14"/>
  <c r="G105" i="14"/>
  <c r="I105" i="14"/>
  <c r="K105" i="14"/>
  <c r="M105" i="14"/>
  <c r="O105" i="14"/>
  <c r="Q105" i="14"/>
  <c r="V105" i="14"/>
  <c r="K107" i="14"/>
  <c r="G108" i="14"/>
  <c r="M108" i="14" s="1"/>
  <c r="M107" i="14" s="1"/>
  <c r="I108" i="14"/>
  <c r="I107" i="14" s="1"/>
  <c r="K108" i="14"/>
  <c r="O108" i="14"/>
  <c r="Q108" i="14"/>
  <c r="Q107" i="14" s="1"/>
  <c r="V108" i="14"/>
  <c r="V107" i="14" s="1"/>
  <c r="G109" i="14"/>
  <c r="I109" i="14"/>
  <c r="K109" i="14"/>
  <c r="M109" i="14"/>
  <c r="O109" i="14"/>
  <c r="O107" i="14" s="1"/>
  <c r="Q109" i="14"/>
  <c r="V109" i="14"/>
  <c r="Q110" i="14"/>
  <c r="G111" i="14"/>
  <c r="G110" i="14" s="1"/>
  <c r="I111" i="14"/>
  <c r="I110" i="14" s="1"/>
  <c r="K111" i="14"/>
  <c r="K110" i="14" s="1"/>
  <c r="O111" i="14"/>
  <c r="O110" i="14" s="1"/>
  <c r="Q111" i="14"/>
  <c r="V111" i="14"/>
  <c r="V110" i="14" s="1"/>
  <c r="G118" i="14"/>
  <c r="I118" i="14"/>
  <c r="K118" i="14"/>
  <c r="K117" i="14" s="1"/>
  <c r="O118" i="14"/>
  <c r="O117" i="14" s="1"/>
  <c r="Q118" i="14"/>
  <c r="V118" i="14"/>
  <c r="V117" i="14" s="1"/>
  <c r="G120" i="14"/>
  <c r="M120" i="14" s="1"/>
  <c r="I120" i="14"/>
  <c r="I117" i="14" s="1"/>
  <c r="K120" i="14"/>
  <c r="O120" i="14"/>
  <c r="Q120" i="14"/>
  <c r="V120" i="14"/>
  <c r="G122" i="14"/>
  <c r="M122" i="14" s="1"/>
  <c r="I122" i="14"/>
  <c r="K122" i="14"/>
  <c r="O122" i="14"/>
  <c r="Q122" i="14"/>
  <c r="V122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8" i="14"/>
  <c r="I128" i="14"/>
  <c r="K128" i="14"/>
  <c r="M128" i="14"/>
  <c r="O128" i="14"/>
  <c r="Q128" i="14"/>
  <c r="Q117" i="14" s="1"/>
  <c r="V128" i="14"/>
  <c r="G130" i="14"/>
  <c r="M130" i="14" s="1"/>
  <c r="I130" i="14"/>
  <c r="K130" i="14"/>
  <c r="O130" i="14"/>
  <c r="Q130" i="14"/>
  <c r="V130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41" i="14"/>
  <c r="M141" i="14" s="1"/>
  <c r="I141" i="14"/>
  <c r="K141" i="14"/>
  <c r="O141" i="14"/>
  <c r="Q141" i="14"/>
  <c r="V141" i="14"/>
  <c r="G155" i="14"/>
  <c r="M155" i="14" s="1"/>
  <c r="I155" i="14"/>
  <c r="K155" i="14"/>
  <c r="O155" i="14"/>
  <c r="Q155" i="14"/>
  <c r="V155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9" i="14"/>
  <c r="K169" i="14"/>
  <c r="V169" i="14"/>
  <c r="G170" i="14"/>
  <c r="I170" i="14"/>
  <c r="I169" i="14" s="1"/>
  <c r="K170" i="14"/>
  <c r="M170" i="14"/>
  <c r="M169" i="14" s="1"/>
  <c r="O170" i="14"/>
  <c r="O169" i="14" s="1"/>
  <c r="Q170" i="14"/>
  <c r="Q169" i="14" s="1"/>
  <c r="V170" i="14"/>
  <c r="K171" i="14"/>
  <c r="G172" i="14"/>
  <c r="G171" i="14" s="1"/>
  <c r="I172" i="14"/>
  <c r="I171" i="14" s="1"/>
  <c r="K172" i="14"/>
  <c r="M172" i="14"/>
  <c r="M171" i="14" s="1"/>
  <c r="O172" i="14"/>
  <c r="Q172" i="14"/>
  <c r="Q171" i="14" s="1"/>
  <c r="V172" i="14"/>
  <c r="V171" i="14" s="1"/>
  <c r="G176" i="14"/>
  <c r="M176" i="14" s="1"/>
  <c r="I176" i="14"/>
  <c r="K176" i="14"/>
  <c r="O176" i="14"/>
  <c r="O171" i="14" s="1"/>
  <c r="Q176" i="14"/>
  <c r="V176" i="14"/>
  <c r="G179" i="14"/>
  <c r="I179" i="14"/>
  <c r="K179" i="14"/>
  <c r="M179" i="14"/>
  <c r="O179" i="14"/>
  <c r="Q179" i="14"/>
  <c r="V179" i="14"/>
  <c r="G180" i="14"/>
  <c r="O180" i="14"/>
  <c r="V180" i="14"/>
  <c r="G181" i="14"/>
  <c r="M181" i="14" s="1"/>
  <c r="M180" i="14" s="1"/>
  <c r="I181" i="14"/>
  <c r="I180" i="14" s="1"/>
  <c r="K181" i="14"/>
  <c r="K180" i="14" s="1"/>
  <c r="O181" i="14"/>
  <c r="Q181" i="14"/>
  <c r="Q180" i="14" s="1"/>
  <c r="V181" i="14"/>
  <c r="G183" i="14"/>
  <c r="I183" i="14"/>
  <c r="I182" i="14" s="1"/>
  <c r="K183" i="14"/>
  <c r="M183" i="14"/>
  <c r="O183" i="14"/>
  <c r="O182" i="14" s="1"/>
  <c r="Q183" i="14"/>
  <c r="Q182" i="14" s="1"/>
  <c r="V183" i="14"/>
  <c r="G184" i="14"/>
  <c r="M184" i="14" s="1"/>
  <c r="I184" i="14"/>
  <c r="K184" i="14"/>
  <c r="K182" i="14" s="1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I187" i="14"/>
  <c r="K187" i="14"/>
  <c r="M187" i="14"/>
  <c r="O187" i="14"/>
  <c r="Q187" i="14"/>
  <c r="V187" i="14"/>
  <c r="G188" i="14"/>
  <c r="M188" i="14" s="1"/>
  <c r="I188" i="14"/>
  <c r="K188" i="14"/>
  <c r="O188" i="14"/>
  <c r="Q188" i="14"/>
  <c r="V188" i="14"/>
  <c r="V182" i="14" s="1"/>
  <c r="G189" i="14"/>
  <c r="M189" i="14" s="1"/>
  <c r="I189" i="14"/>
  <c r="K189" i="14"/>
  <c r="O189" i="14"/>
  <c r="Q189" i="14"/>
  <c r="V189" i="14"/>
  <c r="G190" i="14"/>
  <c r="I190" i="14"/>
  <c r="K190" i="14"/>
  <c r="O190" i="14"/>
  <c r="Q190" i="14"/>
  <c r="V190" i="14"/>
  <c r="I191" i="14"/>
  <c r="G192" i="14"/>
  <c r="M192" i="14" s="1"/>
  <c r="I192" i="14"/>
  <c r="K192" i="14"/>
  <c r="K191" i="14" s="1"/>
  <c r="O192" i="14"/>
  <c r="O191" i="14" s="1"/>
  <c r="Q192" i="14"/>
  <c r="Q191" i="14" s="1"/>
  <c r="V192" i="14"/>
  <c r="V191" i="14" s="1"/>
  <c r="G193" i="14"/>
  <c r="I193" i="14"/>
  <c r="K193" i="14"/>
  <c r="M193" i="14"/>
  <c r="O193" i="14"/>
  <c r="Q193" i="14"/>
  <c r="V193" i="14"/>
  <c r="G194" i="14"/>
  <c r="I194" i="14"/>
  <c r="K194" i="14"/>
  <c r="M194" i="14"/>
  <c r="O194" i="14"/>
  <c r="Q194" i="14"/>
  <c r="V194" i="14"/>
  <c r="G195" i="14"/>
  <c r="I195" i="14"/>
  <c r="K195" i="14"/>
  <c r="M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9" i="14"/>
  <c r="I199" i="14"/>
  <c r="I198" i="14" s="1"/>
  <c r="K199" i="14"/>
  <c r="M199" i="14"/>
  <c r="O199" i="14"/>
  <c r="O198" i="14" s="1"/>
  <c r="Q199" i="14"/>
  <c r="Q198" i="14" s="1"/>
  <c r="V199" i="14"/>
  <c r="G200" i="14"/>
  <c r="M200" i="14" s="1"/>
  <c r="I200" i="14"/>
  <c r="K200" i="14"/>
  <c r="K198" i="14" s="1"/>
  <c r="O200" i="14"/>
  <c r="Q200" i="14"/>
  <c r="V200" i="14"/>
  <c r="G201" i="14"/>
  <c r="I201" i="14"/>
  <c r="K201" i="14"/>
  <c r="M201" i="14"/>
  <c r="O201" i="14"/>
  <c r="Q201" i="14"/>
  <c r="V201" i="14"/>
  <c r="G202" i="14"/>
  <c r="I202" i="14"/>
  <c r="K202" i="14"/>
  <c r="M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V198" i="14" s="1"/>
  <c r="G205" i="14"/>
  <c r="I205" i="14"/>
  <c r="K205" i="14"/>
  <c r="M205" i="14"/>
  <c r="O205" i="14"/>
  <c r="Q205" i="14"/>
  <c r="V205" i="14"/>
  <c r="G206" i="14"/>
  <c r="I206" i="14"/>
  <c r="K206" i="14"/>
  <c r="O206" i="14"/>
  <c r="Q206" i="14"/>
  <c r="V206" i="14"/>
  <c r="G208" i="14"/>
  <c r="M208" i="14" s="1"/>
  <c r="I208" i="14"/>
  <c r="K208" i="14"/>
  <c r="K207" i="14" s="1"/>
  <c r="O208" i="14"/>
  <c r="O207" i="14" s="1"/>
  <c r="Q208" i="14"/>
  <c r="Q207" i="14" s="1"/>
  <c r="V208" i="14"/>
  <c r="V207" i="14" s="1"/>
  <c r="G209" i="14"/>
  <c r="M209" i="14" s="1"/>
  <c r="I209" i="14"/>
  <c r="K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I213" i="14"/>
  <c r="K213" i="14"/>
  <c r="M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I207" i="14" s="1"/>
  <c r="K215" i="14"/>
  <c r="O215" i="14"/>
  <c r="Q215" i="14"/>
  <c r="V215" i="14"/>
  <c r="G216" i="14"/>
  <c r="M216" i="14" s="1"/>
  <c r="I216" i="14"/>
  <c r="K216" i="14"/>
  <c r="O216" i="14"/>
  <c r="Q216" i="14"/>
  <c r="V216" i="14"/>
  <c r="G217" i="14"/>
  <c r="I217" i="14"/>
  <c r="K217" i="14"/>
  <c r="M217" i="14"/>
  <c r="O217" i="14"/>
  <c r="Q217" i="14"/>
  <c r="V217" i="14"/>
  <c r="G218" i="14"/>
  <c r="I218" i="14"/>
  <c r="K218" i="14"/>
  <c r="M218" i="14"/>
  <c r="O218" i="14"/>
  <c r="Q218" i="14"/>
  <c r="V218" i="14"/>
  <c r="G219" i="14"/>
  <c r="I219" i="14"/>
  <c r="K219" i="14"/>
  <c r="M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2" i="14"/>
  <c r="M222" i="14" s="1"/>
  <c r="I222" i="14"/>
  <c r="K222" i="14"/>
  <c r="O222" i="14"/>
  <c r="Q222" i="14"/>
  <c r="V222" i="14"/>
  <c r="G223" i="14"/>
  <c r="I223" i="14"/>
  <c r="K223" i="14"/>
  <c r="M223" i="14"/>
  <c r="O223" i="14"/>
  <c r="Q223" i="14"/>
  <c r="V223" i="14"/>
  <c r="G224" i="14"/>
  <c r="M224" i="14" s="1"/>
  <c r="I224" i="14"/>
  <c r="K224" i="14"/>
  <c r="O224" i="14"/>
  <c r="Q224" i="14"/>
  <c r="V224" i="14"/>
  <c r="G225" i="14"/>
  <c r="I225" i="14"/>
  <c r="K225" i="14"/>
  <c r="M225" i="14"/>
  <c r="O225" i="14"/>
  <c r="Q225" i="14"/>
  <c r="V225" i="14"/>
  <c r="G227" i="14"/>
  <c r="I227" i="14"/>
  <c r="K227" i="14"/>
  <c r="M227" i="14"/>
  <c r="O227" i="14"/>
  <c r="Q227" i="14"/>
  <c r="V227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G230" i="14"/>
  <c r="I230" i="14"/>
  <c r="K230" i="14"/>
  <c r="M230" i="14"/>
  <c r="O230" i="14"/>
  <c r="Q230" i="14"/>
  <c r="V230" i="14"/>
  <c r="G231" i="14"/>
  <c r="M231" i="14" s="1"/>
  <c r="I231" i="14"/>
  <c r="K231" i="14"/>
  <c r="O231" i="14"/>
  <c r="Q231" i="14"/>
  <c r="V231" i="14"/>
  <c r="G232" i="14"/>
  <c r="I232" i="14"/>
  <c r="K232" i="14"/>
  <c r="M232" i="14"/>
  <c r="O232" i="14"/>
  <c r="Q232" i="14"/>
  <c r="V232" i="14"/>
  <c r="G233" i="14"/>
  <c r="M233" i="14" s="1"/>
  <c r="I233" i="14"/>
  <c r="K233" i="14"/>
  <c r="O233" i="14"/>
  <c r="Q233" i="14"/>
  <c r="V233" i="14"/>
  <c r="G234" i="14"/>
  <c r="M234" i="14" s="1"/>
  <c r="I234" i="14"/>
  <c r="K234" i="14"/>
  <c r="O234" i="14"/>
  <c r="Q234" i="14"/>
  <c r="V234" i="14"/>
  <c r="G235" i="14"/>
  <c r="M235" i="14" s="1"/>
  <c r="I235" i="14"/>
  <c r="K235" i="14"/>
  <c r="O235" i="14"/>
  <c r="Q235" i="14"/>
  <c r="V235" i="14"/>
  <c r="G236" i="14"/>
  <c r="I236" i="14"/>
  <c r="K236" i="14"/>
  <c r="M236" i="14"/>
  <c r="O236" i="14"/>
  <c r="Q236" i="14"/>
  <c r="V236" i="14"/>
  <c r="G237" i="14"/>
  <c r="M237" i="14" s="1"/>
  <c r="I237" i="14"/>
  <c r="K237" i="14"/>
  <c r="O237" i="14"/>
  <c r="Q237" i="14"/>
  <c r="V237" i="14"/>
  <c r="G238" i="14"/>
  <c r="M238" i="14" s="1"/>
  <c r="I238" i="14"/>
  <c r="K238" i="14"/>
  <c r="O238" i="14"/>
  <c r="Q238" i="14"/>
  <c r="V238" i="14"/>
  <c r="G239" i="14"/>
  <c r="Q239" i="14"/>
  <c r="V239" i="14"/>
  <c r="G240" i="14"/>
  <c r="I240" i="14"/>
  <c r="I239" i="14" s="1"/>
  <c r="K240" i="14"/>
  <c r="M240" i="14"/>
  <c r="O240" i="14"/>
  <c r="O239" i="14" s="1"/>
  <c r="Q240" i="14"/>
  <c r="V240" i="14"/>
  <c r="G241" i="14"/>
  <c r="M241" i="14" s="1"/>
  <c r="I241" i="14"/>
  <c r="K241" i="14"/>
  <c r="K239" i="14" s="1"/>
  <c r="O241" i="14"/>
  <c r="Q241" i="14"/>
  <c r="V241" i="14"/>
  <c r="G242" i="14"/>
  <c r="I242" i="14"/>
  <c r="G243" i="14"/>
  <c r="I243" i="14"/>
  <c r="K243" i="14"/>
  <c r="K242" i="14" s="1"/>
  <c r="M243" i="14"/>
  <c r="M242" i="14" s="1"/>
  <c r="O243" i="14"/>
  <c r="O242" i="14" s="1"/>
  <c r="Q243" i="14"/>
  <c r="V243" i="14"/>
  <c r="V242" i="14" s="1"/>
  <c r="G244" i="14"/>
  <c r="I244" i="14"/>
  <c r="K244" i="14"/>
  <c r="M244" i="14"/>
  <c r="O244" i="14"/>
  <c r="Q244" i="14"/>
  <c r="Q242" i="14" s="1"/>
  <c r="V244" i="14"/>
  <c r="G245" i="14"/>
  <c r="I245" i="14"/>
  <c r="K245" i="14"/>
  <c r="M245" i="14"/>
  <c r="O245" i="14"/>
  <c r="Q245" i="14"/>
  <c r="V245" i="14"/>
  <c r="G247" i="14"/>
  <c r="G246" i="14" s="1"/>
  <c r="I247" i="14"/>
  <c r="K247" i="14"/>
  <c r="K246" i="14" s="1"/>
  <c r="O247" i="14"/>
  <c r="Q247" i="14"/>
  <c r="V247" i="14"/>
  <c r="V246" i="14" s="1"/>
  <c r="G248" i="14"/>
  <c r="M248" i="14" s="1"/>
  <c r="I248" i="14"/>
  <c r="I246" i="14" s="1"/>
  <c r="K248" i="14"/>
  <c r="O248" i="14"/>
  <c r="Q248" i="14"/>
  <c r="V248" i="14"/>
  <c r="G249" i="14"/>
  <c r="M249" i="14" s="1"/>
  <c r="I249" i="14"/>
  <c r="K249" i="14"/>
  <c r="O249" i="14"/>
  <c r="Q249" i="14"/>
  <c r="V249" i="14"/>
  <c r="G250" i="14"/>
  <c r="I250" i="14"/>
  <c r="K250" i="14"/>
  <c r="M250" i="14"/>
  <c r="O250" i="14"/>
  <c r="Q250" i="14"/>
  <c r="V250" i="14"/>
  <c r="G251" i="14"/>
  <c r="I251" i="14"/>
  <c r="K251" i="14"/>
  <c r="M251" i="14"/>
  <c r="O251" i="14"/>
  <c r="O246" i="14" s="1"/>
  <c r="Q251" i="14"/>
  <c r="V251" i="14"/>
  <c r="G252" i="14"/>
  <c r="I252" i="14"/>
  <c r="K252" i="14"/>
  <c r="M252" i="14"/>
  <c r="O252" i="14"/>
  <c r="Q252" i="14"/>
  <c r="Q246" i="14" s="1"/>
  <c r="V252" i="14"/>
  <c r="G254" i="14"/>
  <c r="M254" i="14" s="1"/>
  <c r="I254" i="14"/>
  <c r="I253" i="14" s="1"/>
  <c r="K254" i="14"/>
  <c r="K253" i="14" s="1"/>
  <c r="O254" i="14"/>
  <c r="Q254" i="14"/>
  <c r="Q253" i="14" s="1"/>
  <c r="V254" i="14"/>
  <c r="G255" i="14"/>
  <c r="I255" i="14"/>
  <c r="K255" i="14"/>
  <c r="O255" i="14"/>
  <c r="Q255" i="14"/>
  <c r="V255" i="14"/>
  <c r="G256" i="14"/>
  <c r="I256" i="14"/>
  <c r="K256" i="14"/>
  <c r="M256" i="14"/>
  <c r="O256" i="14"/>
  <c r="Q256" i="14"/>
  <c r="V256" i="14"/>
  <c r="G257" i="14"/>
  <c r="M257" i="14" s="1"/>
  <c r="I257" i="14"/>
  <c r="K257" i="14"/>
  <c r="O257" i="14"/>
  <c r="Q257" i="14"/>
  <c r="V257" i="14"/>
  <c r="G258" i="14"/>
  <c r="I258" i="14"/>
  <c r="K258" i="14"/>
  <c r="M258" i="14"/>
  <c r="O258" i="14"/>
  <c r="Q258" i="14"/>
  <c r="V258" i="14"/>
  <c r="G259" i="14"/>
  <c r="M259" i="14" s="1"/>
  <c r="I259" i="14"/>
  <c r="K259" i="14"/>
  <c r="O259" i="14"/>
  <c r="O253" i="14" s="1"/>
  <c r="Q259" i="14"/>
  <c r="V259" i="14"/>
  <c r="G260" i="14"/>
  <c r="M260" i="14" s="1"/>
  <c r="I260" i="14"/>
  <c r="K260" i="14"/>
  <c r="O260" i="14"/>
  <c r="Q260" i="14"/>
  <c r="V260" i="14"/>
  <c r="G261" i="14"/>
  <c r="I261" i="14"/>
  <c r="K261" i="14"/>
  <c r="M261" i="14"/>
  <c r="O261" i="14"/>
  <c r="Q261" i="14"/>
  <c r="V261" i="14"/>
  <c r="V253" i="14" s="1"/>
  <c r="G262" i="14"/>
  <c r="M262" i="14" s="1"/>
  <c r="I262" i="14"/>
  <c r="K262" i="14"/>
  <c r="O262" i="14"/>
  <c r="Q262" i="14"/>
  <c r="V262" i="14"/>
  <c r="G276" i="14"/>
  <c r="M276" i="14" s="1"/>
  <c r="I276" i="14"/>
  <c r="K276" i="14"/>
  <c r="O276" i="14"/>
  <c r="Q276" i="14"/>
  <c r="V276" i="14"/>
  <c r="G278" i="14"/>
  <c r="M278" i="14" s="1"/>
  <c r="I278" i="14"/>
  <c r="K278" i="14"/>
  <c r="K277" i="14" s="1"/>
  <c r="O278" i="14"/>
  <c r="O277" i="14" s="1"/>
  <c r="Q278" i="14"/>
  <c r="Q277" i="14" s="1"/>
  <c r="V278" i="14"/>
  <c r="G280" i="14"/>
  <c r="M280" i="14" s="1"/>
  <c r="I280" i="14"/>
  <c r="K280" i="14"/>
  <c r="O280" i="14"/>
  <c r="Q280" i="14"/>
  <c r="V280" i="14"/>
  <c r="G282" i="14"/>
  <c r="I282" i="14"/>
  <c r="K282" i="14"/>
  <c r="M282" i="14"/>
  <c r="O282" i="14"/>
  <c r="Q282" i="14"/>
  <c r="V282" i="14"/>
  <c r="G284" i="14"/>
  <c r="I284" i="14"/>
  <c r="K284" i="14"/>
  <c r="M284" i="14"/>
  <c r="O284" i="14"/>
  <c r="Q284" i="14"/>
  <c r="V284" i="14"/>
  <c r="G286" i="14"/>
  <c r="I286" i="14"/>
  <c r="K286" i="14"/>
  <c r="M286" i="14"/>
  <c r="O286" i="14"/>
  <c r="Q286" i="14"/>
  <c r="V286" i="14"/>
  <c r="V277" i="14" s="1"/>
  <c r="G288" i="14"/>
  <c r="I288" i="14"/>
  <c r="K288" i="14"/>
  <c r="M288" i="14"/>
  <c r="O288" i="14"/>
  <c r="Q288" i="14"/>
  <c r="V288" i="14"/>
  <c r="G290" i="14"/>
  <c r="M290" i="14" s="1"/>
  <c r="I290" i="14"/>
  <c r="K290" i="14"/>
  <c r="O290" i="14"/>
  <c r="Q290" i="14"/>
  <c r="V290" i="14"/>
  <c r="G295" i="14"/>
  <c r="M295" i="14" s="1"/>
  <c r="I295" i="14"/>
  <c r="I277" i="14" s="1"/>
  <c r="K295" i="14"/>
  <c r="O295" i="14"/>
  <c r="Q295" i="14"/>
  <c r="V295" i="14"/>
  <c r="G297" i="14"/>
  <c r="M297" i="14" s="1"/>
  <c r="I297" i="14"/>
  <c r="I296" i="14" s="1"/>
  <c r="K297" i="14"/>
  <c r="O297" i="14"/>
  <c r="Q297" i="14"/>
  <c r="Q296" i="14" s="1"/>
  <c r="V297" i="14"/>
  <c r="V296" i="14" s="1"/>
  <c r="G302" i="14"/>
  <c r="I302" i="14"/>
  <c r="K302" i="14"/>
  <c r="M302" i="14"/>
  <c r="O302" i="14"/>
  <c r="O296" i="14" s="1"/>
  <c r="Q302" i="14"/>
  <c r="V302" i="14"/>
  <c r="G311" i="14"/>
  <c r="I311" i="14"/>
  <c r="K311" i="14"/>
  <c r="M311" i="14"/>
  <c r="O311" i="14"/>
  <c r="Q311" i="14"/>
  <c r="V311" i="14"/>
  <c r="G320" i="14"/>
  <c r="I320" i="14"/>
  <c r="K320" i="14"/>
  <c r="M320" i="14"/>
  <c r="O320" i="14"/>
  <c r="Q320" i="14"/>
  <c r="V320" i="14"/>
  <c r="G323" i="14"/>
  <c r="M323" i="14" s="1"/>
  <c r="I323" i="14"/>
  <c r="K323" i="14"/>
  <c r="O323" i="14"/>
  <c r="Q323" i="14"/>
  <c r="V323" i="14"/>
  <c r="G328" i="14"/>
  <c r="M328" i="14" s="1"/>
  <c r="I328" i="14"/>
  <c r="K328" i="14"/>
  <c r="O328" i="14"/>
  <c r="Q328" i="14"/>
  <c r="V328" i="14"/>
  <c r="G330" i="14"/>
  <c r="M330" i="14" s="1"/>
  <c r="I330" i="14"/>
  <c r="K330" i="14"/>
  <c r="O330" i="14"/>
  <c r="Q330" i="14"/>
  <c r="V330" i="14"/>
  <c r="G338" i="14"/>
  <c r="M338" i="14" s="1"/>
  <c r="I338" i="14"/>
  <c r="K338" i="14"/>
  <c r="K296" i="14" s="1"/>
  <c r="O338" i="14"/>
  <c r="Q338" i="14"/>
  <c r="V338" i="14"/>
  <c r="G339" i="14"/>
  <c r="I339" i="14"/>
  <c r="K339" i="14"/>
  <c r="M339" i="14"/>
  <c r="O339" i="14"/>
  <c r="Q339" i="14"/>
  <c r="V339" i="14"/>
  <c r="G341" i="14"/>
  <c r="I341" i="14"/>
  <c r="I340" i="14" s="1"/>
  <c r="K341" i="14"/>
  <c r="M341" i="14"/>
  <c r="O341" i="14"/>
  <c r="Q341" i="14"/>
  <c r="Q340" i="14" s="1"/>
  <c r="V341" i="14"/>
  <c r="V340" i="14" s="1"/>
  <c r="G347" i="14"/>
  <c r="M347" i="14" s="1"/>
  <c r="I347" i="14"/>
  <c r="K347" i="14"/>
  <c r="O347" i="14"/>
  <c r="Q347" i="14"/>
  <c r="V347" i="14"/>
  <c r="G353" i="14"/>
  <c r="M353" i="14" s="1"/>
  <c r="I353" i="14"/>
  <c r="K353" i="14"/>
  <c r="O353" i="14"/>
  <c r="Q353" i="14"/>
  <c r="V353" i="14"/>
  <c r="G359" i="14"/>
  <c r="M359" i="14" s="1"/>
  <c r="I359" i="14"/>
  <c r="K359" i="14"/>
  <c r="O359" i="14"/>
  <c r="Q359" i="14"/>
  <c r="V359" i="14"/>
  <c r="G365" i="14"/>
  <c r="M365" i="14" s="1"/>
  <c r="I365" i="14"/>
  <c r="K365" i="14"/>
  <c r="O365" i="14"/>
  <c r="Q365" i="14"/>
  <c r="V365" i="14"/>
  <c r="G368" i="14"/>
  <c r="M368" i="14" s="1"/>
  <c r="I368" i="14"/>
  <c r="K368" i="14"/>
  <c r="K340" i="14" s="1"/>
  <c r="O368" i="14"/>
  <c r="Q368" i="14"/>
  <c r="V368" i="14"/>
  <c r="G377" i="14"/>
  <c r="M377" i="14" s="1"/>
  <c r="I377" i="14"/>
  <c r="K377" i="14"/>
  <c r="O377" i="14"/>
  <c r="Q377" i="14"/>
  <c r="V377" i="14"/>
  <c r="G378" i="14"/>
  <c r="M378" i="14" s="1"/>
  <c r="I378" i="14"/>
  <c r="K378" i="14"/>
  <c r="O378" i="14"/>
  <c r="O340" i="14" s="1"/>
  <c r="Q378" i="14"/>
  <c r="V378" i="14"/>
  <c r="Q379" i="14"/>
  <c r="G380" i="14"/>
  <c r="M380" i="14" s="1"/>
  <c r="I380" i="14"/>
  <c r="K380" i="14"/>
  <c r="K379" i="14" s="1"/>
  <c r="O380" i="14"/>
  <c r="O379" i="14" s="1"/>
  <c r="Q380" i="14"/>
  <c r="V380" i="14"/>
  <c r="V379" i="14" s="1"/>
  <c r="G382" i="14"/>
  <c r="I382" i="14"/>
  <c r="K382" i="14"/>
  <c r="M382" i="14"/>
  <c r="O382" i="14"/>
  <c r="Q382" i="14"/>
  <c r="V382" i="14"/>
  <c r="G385" i="14"/>
  <c r="G379" i="14" s="1"/>
  <c r="I385" i="14"/>
  <c r="K385" i="14"/>
  <c r="O385" i="14"/>
  <c r="Q385" i="14"/>
  <c r="V385" i="14"/>
  <c r="G390" i="14"/>
  <c r="M390" i="14" s="1"/>
  <c r="I390" i="14"/>
  <c r="I379" i="14" s="1"/>
  <c r="K390" i="14"/>
  <c r="O390" i="14"/>
  <c r="Q390" i="14"/>
  <c r="V390" i="14"/>
  <c r="G393" i="14"/>
  <c r="I393" i="14"/>
  <c r="I392" i="14" s="1"/>
  <c r="K393" i="14"/>
  <c r="M393" i="14"/>
  <c r="O393" i="14"/>
  <c r="O392" i="14" s="1"/>
  <c r="Q393" i="14"/>
  <c r="V393" i="14"/>
  <c r="G406" i="14"/>
  <c r="M406" i="14" s="1"/>
  <c r="I406" i="14"/>
  <c r="K406" i="14"/>
  <c r="K392" i="14" s="1"/>
  <c r="O406" i="14"/>
  <c r="Q406" i="14"/>
  <c r="V406" i="14"/>
  <c r="G409" i="14"/>
  <c r="M409" i="14" s="1"/>
  <c r="I409" i="14"/>
  <c r="K409" i="14"/>
  <c r="O409" i="14"/>
  <c r="Q409" i="14"/>
  <c r="Q392" i="14" s="1"/>
  <c r="V409" i="14"/>
  <c r="G423" i="14"/>
  <c r="I423" i="14"/>
  <c r="K423" i="14"/>
  <c r="M423" i="14"/>
  <c r="O423" i="14"/>
  <c r="Q423" i="14"/>
  <c r="V423" i="14"/>
  <c r="V392" i="14" s="1"/>
  <c r="G432" i="14"/>
  <c r="I432" i="14"/>
  <c r="I431" i="14" s="1"/>
  <c r="K432" i="14"/>
  <c r="O432" i="14"/>
  <c r="O431" i="14" s="1"/>
  <c r="Q432" i="14"/>
  <c r="V432" i="14"/>
  <c r="V431" i="14" s="1"/>
  <c r="G433" i="14"/>
  <c r="I433" i="14"/>
  <c r="K433" i="14"/>
  <c r="M433" i="14"/>
  <c r="O433" i="14"/>
  <c r="Q433" i="14"/>
  <c r="V433" i="14"/>
  <c r="G434" i="14"/>
  <c r="M434" i="14" s="1"/>
  <c r="I434" i="14"/>
  <c r="K434" i="14"/>
  <c r="K431" i="14" s="1"/>
  <c r="O434" i="14"/>
  <c r="Q434" i="14"/>
  <c r="V434" i="14"/>
  <c r="G435" i="14"/>
  <c r="M435" i="14" s="1"/>
  <c r="I435" i="14"/>
  <c r="K435" i="14"/>
  <c r="O435" i="14"/>
  <c r="Q435" i="14"/>
  <c r="V435" i="14"/>
  <c r="G436" i="14"/>
  <c r="M436" i="14" s="1"/>
  <c r="I436" i="14"/>
  <c r="K436" i="14"/>
  <c r="O436" i="14"/>
  <c r="Q436" i="14"/>
  <c r="V436" i="14"/>
  <c r="G437" i="14"/>
  <c r="I437" i="14"/>
  <c r="K437" i="14"/>
  <c r="M437" i="14"/>
  <c r="O437" i="14"/>
  <c r="Q437" i="14"/>
  <c r="V437" i="14"/>
  <c r="G438" i="14"/>
  <c r="M438" i="14" s="1"/>
  <c r="I438" i="14"/>
  <c r="K438" i="14"/>
  <c r="O438" i="14"/>
  <c r="Q438" i="14"/>
  <c r="V438" i="14"/>
  <c r="G439" i="14"/>
  <c r="I439" i="14"/>
  <c r="K439" i="14"/>
  <c r="M439" i="14"/>
  <c r="O439" i="14"/>
  <c r="Q439" i="14"/>
  <c r="Q431" i="14" s="1"/>
  <c r="V439" i="14"/>
  <c r="G440" i="14"/>
  <c r="M440" i="14" s="1"/>
  <c r="I440" i="14"/>
  <c r="K440" i="14"/>
  <c r="O440" i="14"/>
  <c r="Q440" i="14"/>
  <c r="V440" i="14"/>
  <c r="G441" i="14"/>
  <c r="M441" i="14" s="1"/>
  <c r="I441" i="14"/>
  <c r="K441" i="14"/>
  <c r="O441" i="14"/>
  <c r="Q441" i="14"/>
  <c r="V441" i="14"/>
  <c r="G442" i="14"/>
  <c r="M442" i="14" s="1"/>
  <c r="I442" i="14"/>
  <c r="K442" i="14"/>
  <c r="O442" i="14"/>
  <c r="Q442" i="14"/>
  <c r="V442" i="14"/>
  <c r="G443" i="14"/>
  <c r="I443" i="14"/>
  <c r="K443" i="14"/>
  <c r="M443" i="14"/>
  <c r="O443" i="14"/>
  <c r="Q443" i="14"/>
  <c r="V443" i="14"/>
  <c r="G444" i="14"/>
  <c r="M444" i="14" s="1"/>
  <c r="I444" i="14"/>
  <c r="K444" i="14"/>
  <c r="O444" i="14"/>
  <c r="Q444" i="14"/>
  <c r="V444" i="14"/>
  <c r="G445" i="14"/>
  <c r="M445" i="14" s="1"/>
  <c r="I445" i="14"/>
  <c r="K445" i="14"/>
  <c r="O445" i="14"/>
  <c r="Q445" i="14"/>
  <c r="V445" i="14"/>
  <c r="G446" i="14"/>
  <c r="M446" i="14" s="1"/>
  <c r="I446" i="14"/>
  <c r="K446" i="14"/>
  <c r="O446" i="14"/>
  <c r="Q446" i="14"/>
  <c r="V446" i="14"/>
  <c r="G447" i="14"/>
  <c r="I447" i="14"/>
  <c r="K447" i="14"/>
  <c r="M447" i="14"/>
  <c r="O447" i="14"/>
  <c r="Q447" i="14"/>
  <c r="V447" i="14"/>
  <c r="G448" i="14"/>
  <c r="M448" i="14" s="1"/>
  <c r="I448" i="14"/>
  <c r="K448" i="14"/>
  <c r="O448" i="14"/>
  <c r="Q448" i="14"/>
  <c r="V448" i="14"/>
  <c r="G449" i="14"/>
  <c r="I449" i="14"/>
  <c r="K449" i="14"/>
  <c r="M449" i="14"/>
  <c r="O449" i="14"/>
  <c r="Q449" i="14"/>
  <c r="V449" i="14"/>
  <c r="G450" i="14"/>
  <c r="M450" i="14" s="1"/>
  <c r="I450" i="14"/>
  <c r="K450" i="14"/>
  <c r="O450" i="14"/>
  <c r="Q450" i="14"/>
  <c r="V450" i="14"/>
  <c r="G451" i="14"/>
  <c r="M451" i="14" s="1"/>
  <c r="I451" i="14"/>
  <c r="K451" i="14"/>
  <c r="O451" i="14"/>
  <c r="Q451" i="14"/>
  <c r="V451" i="14"/>
  <c r="G452" i="14"/>
  <c r="M452" i="14" s="1"/>
  <c r="I452" i="14"/>
  <c r="K452" i="14"/>
  <c r="O452" i="14"/>
  <c r="Q452" i="14"/>
  <c r="V452" i="14"/>
  <c r="G453" i="14"/>
  <c r="I453" i="14"/>
  <c r="K453" i="14"/>
  <c r="M453" i="14"/>
  <c r="O453" i="14"/>
  <c r="Q453" i="14"/>
  <c r="V453" i="14"/>
  <c r="G454" i="14"/>
  <c r="M454" i="14" s="1"/>
  <c r="I454" i="14"/>
  <c r="K454" i="14"/>
  <c r="O454" i="14"/>
  <c r="Q454" i="14"/>
  <c r="V454" i="14"/>
  <c r="G455" i="14"/>
  <c r="I455" i="14"/>
  <c r="K455" i="14"/>
  <c r="M455" i="14"/>
  <c r="O455" i="14"/>
  <c r="Q455" i="14"/>
  <c r="V455" i="14"/>
  <c r="G456" i="14"/>
  <c r="M456" i="14" s="1"/>
  <c r="I456" i="14"/>
  <c r="K456" i="14"/>
  <c r="O456" i="14"/>
  <c r="Q456" i="14"/>
  <c r="V456" i="14"/>
  <c r="G457" i="14"/>
  <c r="M457" i="14" s="1"/>
  <c r="I457" i="14"/>
  <c r="K457" i="14"/>
  <c r="O457" i="14"/>
  <c r="Q457" i="14"/>
  <c r="V457" i="14"/>
  <c r="G458" i="14"/>
  <c r="M458" i="14" s="1"/>
  <c r="I458" i="14"/>
  <c r="K458" i="14"/>
  <c r="O458" i="14"/>
  <c r="Q458" i="14"/>
  <c r="V458" i="14"/>
  <c r="G459" i="14"/>
  <c r="I459" i="14"/>
  <c r="K459" i="14"/>
  <c r="M459" i="14"/>
  <c r="O459" i="14"/>
  <c r="Q459" i="14"/>
  <c r="V459" i="14"/>
  <c r="G460" i="14"/>
  <c r="M460" i="14" s="1"/>
  <c r="I460" i="14"/>
  <c r="K460" i="14"/>
  <c r="O460" i="14"/>
  <c r="Q460" i="14"/>
  <c r="V460" i="14"/>
  <c r="G461" i="14"/>
  <c r="M461" i="14" s="1"/>
  <c r="I461" i="14"/>
  <c r="K461" i="14"/>
  <c r="O461" i="14"/>
  <c r="Q461" i="14"/>
  <c r="V461" i="14"/>
  <c r="G462" i="14"/>
  <c r="M462" i="14" s="1"/>
  <c r="I462" i="14"/>
  <c r="K462" i="14"/>
  <c r="O462" i="14"/>
  <c r="Q462" i="14"/>
  <c r="V462" i="14"/>
  <c r="G463" i="14"/>
  <c r="I463" i="14"/>
  <c r="K463" i="14"/>
  <c r="M463" i="14"/>
  <c r="O463" i="14"/>
  <c r="Q463" i="14"/>
  <c r="V463" i="14"/>
  <c r="G464" i="14"/>
  <c r="M464" i="14" s="1"/>
  <c r="I464" i="14"/>
  <c r="K464" i="14"/>
  <c r="O464" i="14"/>
  <c r="Q464" i="14"/>
  <c r="V464" i="14"/>
  <c r="G465" i="14"/>
  <c r="I465" i="14"/>
  <c r="K465" i="14"/>
  <c r="M465" i="14"/>
  <c r="O465" i="14"/>
  <c r="Q465" i="14"/>
  <c r="V465" i="14"/>
  <c r="G466" i="14"/>
  <c r="M466" i="14" s="1"/>
  <c r="I466" i="14"/>
  <c r="K466" i="14"/>
  <c r="O466" i="14"/>
  <c r="Q466" i="14"/>
  <c r="V466" i="14"/>
  <c r="G467" i="14"/>
  <c r="M467" i="14" s="1"/>
  <c r="I467" i="14"/>
  <c r="K467" i="14"/>
  <c r="O467" i="14"/>
  <c r="Q467" i="14"/>
  <c r="V467" i="14"/>
  <c r="G468" i="14"/>
  <c r="M468" i="14" s="1"/>
  <c r="I468" i="14"/>
  <c r="K468" i="14"/>
  <c r="O468" i="14"/>
  <c r="Q468" i="14"/>
  <c r="V468" i="14"/>
  <c r="G469" i="14"/>
  <c r="I469" i="14"/>
  <c r="K469" i="14"/>
  <c r="M469" i="14"/>
  <c r="O469" i="14"/>
  <c r="Q469" i="14"/>
  <c r="V469" i="14"/>
  <c r="G470" i="14"/>
  <c r="M470" i="14" s="1"/>
  <c r="I470" i="14"/>
  <c r="K470" i="14"/>
  <c r="O470" i="14"/>
  <c r="Q470" i="14"/>
  <c r="V470" i="14"/>
  <c r="Q471" i="14"/>
  <c r="G472" i="14"/>
  <c r="I472" i="14"/>
  <c r="I471" i="14" s="1"/>
  <c r="K472" i="14"/>
  <c r="O472" i="14"/>
  <c r="O471" i="14" s="1"/>
  <c r="Q472" i="14"/>
  <c r="V472" i="14"/>
  <c r="V471" i="14" s="1"/>
  <c r="G473" i="14"/>
  <c r="M473" i="14" s="1"/>
  <c r="I473" i="14"/>
  <c r="K473" i="14"/>
  <c r="K471" i="14" s="1"/>
  <c r="O473" i="14"/>
  <c r="Q473" i="14"/>
  <c r="V473" i="14"/>
  <c r="G474" i="14"/>
  <c r="M474" i="14" s="1"/>
  <c r="I474" i="14"/>
  <c r="K474" i="14"/>
  <c r="O474" i="14"/>
  <c r="Q474" i="14"/>
  <c r="V474" i="14"/>
  <c r="G475" i="14"/>
  <c r="I475" i="14"/>
  <c r="K475" i="14"/>
  <c r="M475" i="14"/>
  <c r="O475" i="14"/>
  <c r="Q475" i="14"/>
  <c r="V475" i="14"/>
  <c r="K476" i="14"/>
  <c r="G477" i="14"/>
  <c r="I477" i="14"/>
  <c r="I476" i="14" s="1"/>
  <c r="K477" i="14"/>
  <c r="M477" i="14"/>
  <c r="O477" i="14"/>
  <c r="Q477" i="14"/>
  <c r="Q476" i="14" s="1"/>
  <c r="V477" i="14"/>
  <c r="V476" i="14" s="1"/>
  <c r="G478" i="14"/>
  <c r="M478" i="14" s="1"/>
  <c r="I478" i="14"/>
  <c r="K478" i="14"/>
  <c r="O478" i="14"/>
  <c r="O476" i="14" s="1"/>
  <c r="Q478" i="14"/>
  <c r="V478" i="14"/>
  <c r="G479" i="14"/>
  <c r="I479" i="14"/>
  <c r="K479" i="14"/>
  <c r="M479" i="14"/>
  <c r="O479" i="14"/>
  <c r="Q479" i="14"/>
  <c r="V479" i="14"/>
  <c r="G480" i="14"/>
  <c r="M480" i="14" s="1"/>
  <c r="I480" i="14"/>
  <c r="K480" i="14"/>
  <c r="O480" i="14"/>
  <c r="Q480" i="14"/>
  <c r="V480" i="14"/>
  <c r="G481" i="14"/>
  <c r="M481" i="14" s="1"/>
  <c r="I481" i="14"/>
  <c r="K481" i="14"/>
  <c r="O481" i="14"/>
  <c r="Q481" i="14"/>
  <c r="V481" i="14"/>
  <c r="G482" i="14"/>
  <c r="M482" i="14" s="1"/>
  <c r="I482" i="14"/>
  <c r="K482" i="14"/>
  <c r="O482" i="14"/>
  <c r="Q482" i="14"/>
  <c r="V482" i="14"/>
  <c r="G483" i="14"/>
  <c r="I483" i="14"/>
  <c r="K483" i="14"/>
  <c r="M483" i="14"/>
  <c r="O483" i="14"/>
  <c r="Q483" i="14"/>
  <c r="V483" i="14"/>
  <c r="AF485" i="14"/>
  <c r="G42" i="1" s="1"/>
  <c r="G9" i="13"/>
  <c r="M9" i="13" s="1"/>
  <c r="I9" i="13"/>
  <c r="I8" i="13" s="1"/>
  <c r="K9" i="13"/>
  <c r="K8" i="13" s="1"/>
  <c r="O9" i="13"/>
  <c r="O8" i="13" s="1"/>
  <c r="Q9" i="13"/>
  <c r="V9" i="13"/>
  <c r="V8" i="13" s="1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Q8" i="13" s="1"/>
  <c r="V16" i="13"/>
  <c r="M18" i="13"/>
  <c r="Q18" i="13"/>
  <c r="V18" i="13"/>
  <c r="G19" i="13"/>
  <c r="G18" i="13" s="1"/>
  <c r="I52" i="1" s="1"/>
  <c r="I19" i="13"/>
  <c r="I18" i="13" s="1"/>
  <c r="K19" i="13"/>
  <c r="K18" i="13" s="1"/>
  <c r="M19" i="13"/>
  <c r="O19" i="13"/>
  <c r="O18" i="13" s="1"/>
  <c r="Q19" i="13"/>
  <c r="V19" i="13"/>
  <c r="G22" i="13"/>
  <c r="I22" i="13"/>
  <c r="I21" i="13" s="1"/>
  <c r="K22" i="13"/>
  <c r="M22" i="13"/>
  <c r="O22" i="13"/>
  <c r="O21" i="13" s="1"/>
  <c r="Q22" i="13"/>
  <c r="V22" i="13"/>
  <c r="V21" i="13" s="1"/>
  <c r="G25" i="13"/>
  <c r="M25" i="13" s="1"/>
  <c r="I25" i="13"/>
  <c r="K25" i="13"/>
  <c r="K21" i="13" s="1"/>
  <c r="O25" i="13"/>
  <c r="Q25" i="13"/>
  <c r="V25" i="13"/>
  <c r="G30" i="13"/>
  <c r="M30" i="13" s="1"/>
  <c r="I30" i="13"/>
  <c r="K30" i="13"/>
  <c r="O30" i="13"/>
  <c r="Q30" i="13"/>
  <c r="Q21" i="13" s="1"/>
  <c r="V30" i="13"/>
  <c r="G36" i="13"/>
  <c r="M36" i="13" s="1"/>
  <c r="I36" i="13"/>
  <c r="K36" i="13"/>
  <c r="O36" i="13"/>
  <c r="Q36" i="13"/>
  <c r="V36" i="13"/>
  <c r="G40" i="13"/>
  <c r="I40" i="13"/>
  <c r="K40" i="13"/>
  <c r="M40" i="13"/>
  <c r="O40" i="13"/>
  <c r="Q40" i="13"/>
  <c r="V40" i="13"/>
  <c r="G53" i="13"/>
  <c r="M53" i="13" s="1"/>
  <c r="I53" i="13"/>
  <c r="K53" i="13"/>
  <c r="O53" i="13"/>
  <c r="Q53" i="13"/>
  <c r="V53" i="13"/>
  <c r="G58" i="13"/>
  <c r="I58" i="13"/>
  <c r="K58" i="13"/>
  <c r="M58" i="13"/>
  <c r="O58" i="13"/>
  <c r="Q58" i="13"/>
  <c r="V58" i="13"/>
  <c r="G60" i="13"/>
  <c r="I60" i="13"/>
  <c r="K60" i="13"/>
  <c r="O60" i="13"/>
  <c r="Q60" i="13"/>
  <c r="V60" i="13"/>
  <c r="G64" i="13"/>
  <c r="M64" i="13" s="1"/>
  <c r="I64" i="13"/>
  <c r="K64" i="13"/>
  <c r="O64" i="13"/>
  <c r="Q64" i="13"/>
  <c r="V64" i="13"/>
  <c r="K67" i="13"/>
  <c r="G68" i="13"/>
  <c r="M68" i="13" s="1"/>
  <c r="M67" i="13" s="1"/>
  <c r="I68" i="13"/>
  <c r="I67" i="13" s="1"/>
  <c r="K68" i="13"/>
  <c r="O68" i="13"/>
  <c r="Q68" i="13"/>
  <c r="Q67" i="13" s="1"/>
  <c r="V68" i="13"/>
  <c r="V67" i="13" s="1"/>
  <c r="G70" i="13"/>
  <c r="M70" i="13" s="1"/>
  <c r="I70" i="13"/>
  <c r="K70" i="13"/>
  <c r="O70" i="13"/>
  <c r="O67" i="13" s="1"/>
  <c r="Q70" i="13"/>
  <c r="V70" i="13"/>
  <c r="G72" i="13"/>
  <c r="M72" i="13" s="1"/>
  <c r="I72" i="13"/>
  <c r="K72" i="13"/>
  <c r="O72" i="13"/>
  <c r="Q72" i="13"/>
  <c r="V72" i="13"/>
  <c r="O74" i="13"/>
  <c r="V74" i="13"/>
  <c r="G75" i="13"/>
  <c r="M75" i="13" s="1"/>
  <c r="I75" i="13"/>
  <c r="I74" i="13" s="1"/>
  <c r="K75" i="13"/>
  <c r="K74" i="13" s="1"/>
  <c r="O75" i="13"/>
  <c r="Q75" i="13"/>
  <c r="Q74" i="13" s="1"/>
  <c r="V75" i="13"/>
  <c r="G76" i="13"/>
  <c r="G74" i="13" s="1"/>
  <c r="I76" i="13"/>
  <c r="K76" i="13"/>
  <c r="O76" i="13"/>
  <c r="Q76" i="13"/>
  <c r="V76" i="13"/>
  <c r="I77" i="13"/>
  <c r="V77" i="13"/>
  <c r="G78" i="13"/>
  <c r="M78" i="13" s="1"/>
  <c r="M77" i="13" s="1"/>
  <c r="I78" i="13"/>
  <c r="K78" i="13"/>
  <c r="K77" i="13" s="1"/>
  <c r="O78" i="13"/>
  <c r="O77" i="13" s="1"/>
  <c r="Q78" i="13"/>
  <c r="Q77" i="13" s="1"/>
  <c r="V78" i="13"/>
  <c r="G85" i="13"/>
  <c r="I85" i="13"/>
  <c r="K85" i="13"/>
  <c r="K84" i="13" s="1"/>
  <c r="M85" i="13"/>
  <c r="O85" i="13"/>
  <c r="O84" i="13" s="1"/>
  <c r="Q85" i="13"/>
  <c r="V85" i="13"/>
  <c r="V84" i="13" s="1"/>
  <c r="G87" i="13"/>
  <c r="I87" i="13"/>
  <c r="K87" i="13"/>
  <c r="M87" i="13"/>
  <c r="O87" i="13"/>
  <c r="Q87" i="13"/>
  <c r="Q84" i="13" s="1"/>
  <c r="V87" i="13"/>
  <c r="G89" i="13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4" i="13"/>
  <c r="M94" i="13" s="1"/>
  <c r="I94" i="13"/>
  <c r="I84" i="13" s="1"/>
  <c r="K94" i="13"/>
  <c r="O94" i="13"/>
  <c r="Q94" i="13"/>
  <c r="V94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5" i="13"/>
  <c r="I105" i="13"/>
  <c r="K105" i="13"/>
  <c r="M105" i="13"/>
  <c r="O105" i="13"/>
  <c r="Q105" i="13"/>
  <c r="V105" i="13"/>
  <c r="G118" i="13"/>
  <c r="M118" i="13" s="1"/>
  <c r="I118" i="13"/>
  <c r="K118" i="13"/>
  <c r="O118" i="13"/>
  <c r="Q118" i="13"/>
  <c r="V118" i="13"/>
  <c r="G122" i="13"/>
  <c r="M122" i="13" s="1"/>
  <c r="I122" i="13"/>
  <c r="K122" i="13"/>
  <c r="O122" i="13"/>
  <c r="Q122" i="13"/>
  <c r="V122" i="13"/>
  <c r="G123" i="13"/>
  <c r="M123" i="13" s="1"/>
  <c r="I123" i="13"/>
  <c r="K123" i="13"/>
  <c r="O123" i="13"/>
  <c r="Q123" i="13"/>
  <c r="V123" i="13"/>
  <c r="G129" i="13"/>
  <c r="I59" i="1" s="1"/>
  <c r="K129" i="13"/>
  <c r="O129" i="13"/>
  <c r="G130" i="13"/>
  <c r="M130" i="13" s="1"/>
  <c r="M129" i="13" s="1"/>
  <c r="I130" i="13"/>
  <c r="I129" i="13" s="1"/>
  <c r="K130" i="13"/>
  <c r="O130" i="13"/>
  <c r="Q130" i="13"/>
  <c r="Q129" i="13" s="1"/>
  <c r="V130" i="13"/>
  <c r="V129" i="13" s="1"/>
  <c r="K131" i="13"/>
  <c r="G132" i="13"/>
  <c r="M132" i="13" s="1"/>
  <c r="I132" i="13"/>
  <c r="K132" i="13"/>
  <c r="O132" i="13"/>
  <c r="Q132" i="13"/>
  <c r="Q131" i="13" s="1"/>
  <c r="V132" i="13"/>
  <c r="G136" i="13"/>
  <c r="G131" i="13" s="1"/>
  <c r="I136" i="13"/>
  <c r="K136" i="13"/>
  <c r="O136" i="13"/>
  <c r="O131" i="13" s="1"/>
  <c r="Q136" i="13"/>
  <c r="V136" i="13"/>
  <c r="V131" i="13" s="1"/>
  <c r="G139" i="13"/>
  <c r="M139" i="13" s="1"/>
  <c r="I139" i="13"/>
  <c r="I131" i="13" s="1"/>
  <c r="K139" i="13"/>
  <c r="O139" i="13"/>
  <c r="Q139" i="13"/>
  <c r="V139" i="13"/>
  <c r="G140" i="13"/>
  <c r="I61" i="1" s="1"/>
  <c r="K140" i="13"/>
  <c r="O140" i="13"/>
  <c r="Q140" i="13"/>
  <c r="V140" i="13"/>
  <c r="G141" i="13"/>
  <c r="M141" i="13" s="1"/>
  <c r="M140" i="13" s="1"/>
  <c r="I141" i="13"/>
  <c r="I140" i="13" s="1"/>
  <c r="K141" i="13"/>
  <c r="O141" i="13"/>
  <c r="Q141" i="13"/>
  <c r="V141" i="13"/>
  <c r="G143" i="13"/>
  <c r="I143" i="13"/>
  <c r="I142" i="13" s="1"/>
  <c r="K143" i="13"/>
  <c r="M143" i="13"/>
  <c r="O143" i="13"/>
  <c r="Q143" i="13"/>
  <c r="Q142" i="13" s="1"/>
  <c r="V143" i="13"/>
  <c r="G144" i="13"/>
  <c r="M144" i="13" s="1"/>
  <c r="I144" i="13"/>
  <c r="K144" i="13"/>
  <c r="K142" i="13" s="1"/>
  <c r="O144" i="13"/>
  <c r="O142" i="13" s="1"/>
  <c r="Q144" i="13"/>
  <c r="V144" i="13"/>
  <c r="V142" i="13" s="1"/>
  <c r="G146" i="13"/>
  <c r="G145" i="13" s="1"/>
  <c r="I146" i="13"/>
  <c r="K146" i="13"/>
  <c r="O146" i="13"/>
  <c r="O145" i="13" s="1"/>
  <c r="Q146" i="13"/>
  <c r="V146" i="13"/>
  <c r="V145" i="13" s="1"/>
  <c r="G147" i="13"/>
  <c r="M147" i="13" s="1"/>
  <c r="I147" i="13"/>
  <c r="I145" i="13" s="1"/>
  <c r="K147" i="13"/>
  <c r="O147" i="13"/>
  <c r="Q147" i="13"/>
  <c r="Q145" i="13" s="1"/>
  <c r="V147" i="13"/>
  <c r="G148" i="13"/>
  <c r="M148" i="13" s="1"/>
  <c r="I148" i="13"/>
  <c r="K148" i="13"/>
  <c r="K145" i="13" s="1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5" i="13"/>
  <c r="M155" i="13" s="1"/>
  <c r="I155" i="13"/>
  <c r="K155" i="13"/>
  <c r="O155" i="13"/>
  <c r="Q155" i="13"/>
  <c r="V155" i="13"/>
  <c r="Q156" i="13"/>
  <c r="G157" i="13"/>
  <c r="M157" i="13" s="1"/>
  <c r="I157" i="13"/>
  <c r="K157" i="13"/>
  <c r="K156" i="13" s="1"/>
  <c r="O157" i="13"/>
  <c r="O156" i="13" s="1"/>
  <c r="Q157" i="13"/>
  <c r="V157" i="13"/>
  <c r="V156" i="13" s="1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I156" i="13" s="1"/>
  <c r="K160" i="13"/>
  <c r="O160" i="13"/>
  <c r="Q160" i="13"/>
  <c r="V160" i="13"/>
  <c r="G162" i="13"/>
  <c r="M162" i="13" s="1"/>
  <c r="I162" i="13"/>
  <c r="I161" i="13" s="1"/>
  <c r="K162" i="13"/>
  <c r="O162" i="13"/>
  <c r="O161" i="13" s="1"/>
  <c r="Q162" i="13"/>
  <c r="Q161" i="13" s="1"/>
  <c r="V162" i="13"/>
  <c r="G163" i="13"/>
  <c r="M163" i="13" s="1"/>
  <c r="I163" i="13"/>
  <c r="K163" i="13"/>
  <c r="K161" i="13" s="1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V161" i="13" s="1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3" i="13"/>
  <c r="M193" i="13" s="1"/>
  <c r="I193" i="13"/>
  <c r="I192" i="13" s="1"/>
  <c r="K193" i="13"/>
  <c r="K192" i="13" s="1"/>
  <c r="O193" i="13"/>
  <c r="Q193" i="13"/>
  <c r="Q192" i="13" s="1"/>
  <c r="V193" i="13"/>
  <c r="G194" i="13"/>
  <c r="I194" i="13"/>
  <c r="K194" i="13"/>
  <c r="O194" i="13"/>
  <c r="Q194" i="13"/>
  <c r="V194" i="13"/>
  <c r="G195" i="13"/>
  <c r="M195" i="13" s="1"/>
  <c r="I195" i="13"/>
  <c r="K195" i="13"/>
  <c r="O195" i="13"/>
  <c r="O192" i="13" s="1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8" i="13"/>
  <c r="I198" i="13"/>
  <c r="K198" i="13"/>
  <c r="M198" i="13"/>
  <c r="O198" i="13"/>
  <c r="Q198" i="13"/>
  <c r="V198" i="13"/>
  <c r="V192" i="13" s="1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V202" i="13"/>
  <c r="G203" i="13"/>
  <c r="G202" i="13" s="1"/>
  <c r="I67" i="1" s="1"/>
  <c r="I203" i="13"/>
  <c r="I202" i="13" s="1"/>
  <c r="K203" i="13"/>
  <c r="O203" i="13"/>
  <c r="O202" i="13" s="1"/>
  <c r="Q203" i="13"/>
  <c r="Q202" i="13" s="1"/>
  <c r="V203" i="13"/>
  <c r="G204" i="13"/>
  <c r="M204" i="13" s="1"/>
  <c r="I204" i="13"/>
  <c r="K204" i="13"/>
  <c r="K202" i="13" s="1"/>
  <c r="O204" i="13"/>
  <c r="Q204" i="13"/>
  <c r="V204" i="13"/>
  <c r="G206" i="13"/>
  <c r="M206" i="13" s="1"/>
  <c r="I206" i="13"/>
  <c r="I205" i="13" s="1"/>
  <c r="K206" i="13"/>
  <c r="K205" i="13" s="1"/>
  <c r="O206" i="13"/>
  <c r="O205" i="13" s="1"/>
  <c r="Q206" i="13"/>
  <c r="V206" i="13"/>
  <c r="V205" i="13" s="1"/>
  <c r="G207" i="13"/>
  <c r="I207" i="13"/>
  <c r="K207" i="13"/>
  <c r="M207" i="13"/>
  <c r="O207" i="13"/>
  <c r="Q207" i="13"/>
  <c r="Q205" i="13" s="1"/>
  <c r="V207" i="13"/>
  <c r="G208" i="13"/>
  <c r="I208" i="13"/>
  <c r="K208" i="13"/>
  <c r="O208" i="13"/>
  <c r="Q208" i="13"/>
  <c r="V208" i="13"/>
  <c r="G210" i="13"/>
  <c r="M210" i="13" s="1"/>
  <c r="I210" i="13"/>
  <c r="K210" i="13"/>
  <c r="K209" i="13" s="1"/>
  <c r="O210" i="13"/>
  <c r="Q210" i="13"/>
  <c r="Q209" i="13" s="1"/>
  <c r="V210" i="13"/>
  <c r="V209" i="13" s="1"/>
  <c r="G211" i="13"/>
  <c r="M211" i="13" s="1"/>
  <c r="I211" i="13"/>
  <c r="I209" i="13" s="1"/>
  <c r="K211" i="13"/>
  <c r="O211" i="13"/>
  <c r="Q211" i="13"/>
  <c r="V211" i="13"/>
  <c r="G212" i="13"/>
  <c r="M212" i="13" s="1"/>
  <c r="I212" i="13"/>
  <c r="K212" i="13"/>
  <c r="O212" i="13"/>
  <c r="O209" i="13" s="1"/>
  <c r="Q212" i="13"/>
  <c r="V212" i="13"/>
  <c r="G213" i="13"/>
  <c r="M213" i="13" s="1"/>
  <c r="I213" i="13"/>
  <c r="K213" i="13"/>
  <c r="O213" i="13"/>
  <c r="Q213" i="13"/>
  <c r="V213" i="13"/>
  <c r="G215" i="13"/>
  <c r="I215" i="13"/>
  <c r="I214" i="13" s="1"/>
  <c r="K215" i="13"/>
  <c r="K214" i="13" s="1"/>
  <c r="M215" i="13"/>
  <c r="O215" i="13"/>
  <c r="Q215" i="13"/>
  <c r="Q214" i="13" s="1"/>
  <c r="V215" i="13"/>
  <c r="G216" i="13"/>
  <c r="I216" i="13"/>
  <c r="K216" i="13"/>
  <c r="O216" i="13"/>
  <c r="Q216" i="13"/>
  <c r="V216" i="13"/>
  <c r="V214" i="13" s="1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I220" i="13"/>
  <c r="K220" i="13"/>
  <c r="M220" i="13"/>
  <c r="O220" i="13"/>
  <c r="Q220" i="13"/>
  <c r="V220" i="13"/>
  <c r="G221" i="13"/>
  <c r="I221" i="13"/>
  <c r="K221" i="13"/>
  <c r="M221" i="13"/>
  <c r="O221" i="13"/>
  <c r="Q221" i="13"/>
  <c r="V221" i="13"/>
  <c r="G222" i="13"/>
  <c r="M222" i="13" s="1"/>
  <c r="I222" i="13"/>
  <c r="K222" i="13"/>
  <c r="O222" i="13"/>
  <c r="O214" i="13" s="1"/>
  <c r="Q222" i="13"/>
  <c r="V222" i="13"/>
  <c r="G236" i="13"/>
  <c r="M236" i="13" s="1"/>
  <c r="I236" i="13"/>
  <c r="K236" i="13"/>
  <c r="O236" i="13"/>
  <c r="Q236" i="13"/>
  <c r="V236" i="13"/>
  <c r="G238" i="13"/>
  <c r="M238" i="13" s="1"/>
  <c r="I238" i="13"/>
  <c r="I237" i="13" s="1"/>
  <c r="K238" i="13"/>
  <c r="K237" i="13" s="1"/>
  <c r="O238" i="13"/>
  <c r="O237" i="13" s="1"/>
  <c r="Q238" i="13"/>
  <c r="Q237" i="13" s="1"/>
  <c r="V238" i="13"/>
  <c r="G240" i="13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4" i="13"/>
  <c r="I244" i="13"/>
  <c r="K244" i="13"/>
  <c r="M244" i="13"/>
  <c r="O244" i="13"/>
  <c r="Q244" i="13"/>
  <c r="V244" i="13"/>
  <c r="G246" i="13"/>
  <c r="M246" i="13" s="1"/>
  <c r="I246" i="13"/>
  <c r="K246" i="13"/>
  <c r="O246" i="13"/>
  <c r="Q246" i="13"/>
  <c r="V246" i="13"/>
  <c r="G248" i="13"/>
  <c r="M248" i="13" s="1"/>
  <c r="I248" i="13"/>
  <c r="K248" i="13"/>
  <c r="O248" i="13"/>
  <c r="Q248" i="13"/>
  <c r="V248" i="13"/>
  <c r="V237" i="13" s="1"/>
  <c r="G250" i="13"/>
  <c r="M250" i="13" s="1"/>
  <c r="I250" i="13"/>
  <c r="K250" i="13"/>
  <c r="O250" i="13"/>
  <c r="Q250" i="13"/>
  <c r="V250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K256" i="13" s="1"/>
  <c r="O257" i="13"/>
  <c r="O256" i="13" s="1"/>
  <c r="Q257" i="13"/>
  <c r="Q256" i="13" s="1"/>
  <c r="V257" i="13"/>
  <c r="V256" i="13" s="1"/>
  <c r="G262" i="13"/>
  <c r="M262" i="13" s="1"/>
  <c r="I262" i="13"/>
  <c r="I256" i="13" s="1"/>
  <c r="K262" i="13"/>
  <c r="O262" i="13"/>
  <c r="Q262" i="13"/>
  <c r="V262" i="13"/>
  <c r="G269" i="13"/>
  <c r="M269" i="13" s="1"/>
  <c r="I269" i="13"/>
  <c r="K269" i="13"/>
  <c r="O269" i="13"/>
  <c r="Q269" i="13"/>
  <c r="V269" i="13"/>
  <c r="G276" i="13"/>
  <c r="M276" i="13" s="1"/>
  <c r="I276" i="13"/>
  <c r="K276" i="13"/>
  <c r="O276" i="13"/>
  <c r="Q276" i="13"/>
  <c r="V276" i="13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V282" i="13"/>
  <c r="G289" i="13"/>
  <c r="M289" i="13" s="1"/>
  <c r="I289" i="13"/>
  <c r="K289" i="13"/>
  <c r="O289" i="13"/>
  <c r="Q289" i="13"/>
  <c r="V289" i="13"/>
  <c r="G290" i="13"/>
  <c r="M290" i="13" s="1"/>
  <c r="I290" i="13"/>
  <c r="K290" i="13"/>
  <c r="O290" i="13"/>
  <c r="Q290" i="13"/>
  <c r="V290" i="13"/>
  <c r="G292" i="13"/>
  <c r="M292" i="13" s="1"/>
  <c r="I292" i="13"/>
  <c r="I291" i="13" s="1"/>
  <c r="K292" i="13"/>
  <c r="O292" i="13"/>
  <c r="O291" i="13" s="1"/>
  <c r="Q292" i="13"/>
  <c r="Q291" i="13" s="1"/>
  <c r="V292" i="13"/>
  <c r="V291" i="13" s="1"/>
  <c r="G297" i="13"/>
  <c r="M297" i="13" s="1"/>
  <c r="I297" i="13"/>
  <c r="K297" i="13"/>
  <c r="K291" i="13" s="1"/>
  <c r="O297" i="13"/>
  <c r="Q297" i="13"/>
  <c r="V297" i="13"/>
  <c r="G302" i="13"/>
  <c r="I302" i="13"/>
  <c r="K302" i="13"/>
  <c r="M302" i="13"/>
  <c r="O302" i="13"/>
  <c r="Q302" i="13"/>
  <c r="V302" i="13"/>
  <c r="G307" i="13"/>
  <c r="I307" i="13"/>
  <c r="K307" i="13"/>
  <c r="M307" i="13"/>
  <c r="O307" i="13"/>
  <c r="Q307" i="13"/>
  <c r="V307" i="13"/>
  <c r="G312" i="13"/>
  <c r="M312" i="13" s="1"/>
  <c r="I312" i="13"/>
  <c r="K312" i="13"/>
  <c r="O312" i="13"/>
  <c r="Q312" i="13"/>
  <c r="V312" i="13"/>
  <c r="G315" i="13"/>
  <c r="M315" i="13" s="1"/>
  <c r="I315" i="13"/>
  <c r="K315" i="13"/>
  <c r="O315" i="13"/>
  <c r="Q315" i="13"/>
  <c r="V315" i="13"/>
  <c r="G323" i="13"/>
  <c r="M323" i="13" s="1"/>
  <c r="I323" i="13"/>
  <c r="K323" i="13"/>
  <c r="O323" i="13"/>
  <c r="Q323" i="13"/>
  <c r="V323" i="13"/>
  <c r="G324" i="13"/>
  <c r="M324" i="13" s="1"/>
  <c r="I324" i="13"/>
  <c r="K324" i="13"/>
  <c r="O324" i="13"/>
  <c r="Q324" i="13"/>
  <c r="V324" i="13"/>
  <c r="G325" i="13"/>
  <c r="I74" i="1" s="1"/>
  <c r="I325" i="13"/>
  <c r="G326" i="13"/>
  <c r="I326" i="13"/>
  <c r="K326" i="13"/>
  <c r="K325" i="13" s="1"/>
  <c r="M326" i="13"/>
  <c r="O326" i="13"/>
  <c r="O325" i="13" s="1"/>
  <c r="Q326" i="13"/>
  <c r="Q325" i="13" s="1"/>
  <c r="V326" i="13"/>
  <c r="V325" i="13" s="1"/>
  <c r="G328" i="13"/>
  <c r="I328" i="13"/>
  <c r="K328" i="13"/>
  <c r="M328" i="13"/>
  <c r="O328" i="13"/>
  <c r="Q328" i="13"/>
  <c r="V328" i="13"/>
  <c r="G331" i="13"/>
  <c r="I331" i="13"/>
  <c r="K331" i="13"/>
  <c r="M331" i="13"/>
  <c r="O331" i="13"/>
  <c r="Q331" i="13"/>
  <c r="V331" i="13"/>
  <c r="G336" i="13"/>
  <c r="M336" i="13" s="1"/>
  <c r="I336" i="13"/>
  <c r="K336" i="13"/>
  <c r="O336" i="13"/>
  <c r="Q336" i="13"/>
  <c r="V336" i="13"/>
  <c r="Q338" i="13"/>
  <c r="V338" i="13"/>
  <c r="G339" i="13"/>
  <c r="M339" i="13" s="1"/>
  <c r="I339" i="13"/>
  <c r="I338" i="13" s="1"/>
  <c r="K339" i="13"/>
  <c r="K338" i="13" s="1"/>
  <c r="O339" i="13"/>
  <c r="O338" i="13" s="1"/>
  <c r="Q339" i="13"/>
  <c r="V339" i="13"/>
  <c r="G351" i="13"/>
  <c r="G338" i="13" s="1"/>
  <c r="I351" i="13"/>
  <c r="K351" i="13"/>
  <c r="O351" i="13"/>
  <c r="Q351" i="13"/>
  <c r="V351" i="13"/>
  <c r="G354" i="13"/>
  <c r="M354" i="13" s="1"/>
  <c r="I354" i="13"/>
  <c r="K354" i="13"/>
  <c r="O354" i="13"/>
  <c r="Q354" i="13"/>
  <c r="V354" i="13"/>
  <c r="G367" i="13"/>
  <c r="I367" i="13"/>
  <c r="K367" i="13"/>
  <c r="M367" i="13"/>
  <c r="O367" i="13"/>
  <c r="Q367" i="13"/>
  <c r="V367" i="13"/>
  <c r="G374" i="13"/>
  <c r="I374" i="13"/>
  <c r="I373" i="13" s="1"/>
  <c r="K374" i="13"/>
  <c r="M374" i="13"/>
  <c r="O374" i="13"/>
  <c r="O373" i="13" s="1"/>
  <c r="Q374" i="13"/>
  <c r="V374" i="13"/>
  <c r="V373" i="13" s="1"/>
  <c r="G375" i="13"/>
  <c r="I375" i="13"/>
  <c r="K375" i="13"/>
  <c r="M375" i="13"/>
  <c r="O375" i="13"/>
  <c r="Q375" i="13"/>
  <c r="Q373" i="13" s="1"/>
  <c r="V375" i="13"/>
  <c r="G376" i="13"/>
  <c r="I376" i="13"/>
  <c r="K376" i="13"/>
  <c r="O376" i="13"/>
  <c r="Q376" i="13"/>
  <c r="V376" i="13"/>
  <c r="G377" i="13"/>
  <c r="M377" i="13" s="1"/>
  <c r="I377" i="13"/>
  <c r="K377" i="13"/>
  <c r="O377" i="13"/>
  <c r="Q377" i="13"/>
  <c r="V377" i="13"/>
  <c r="G378" i="13"/>
  <c r="M378" i="13" s="1"/>
  <c r="I378" i="13"/>
  <c r="K378" i="13"/>
  <c r="K373" i="13" s="1"/>
  <c r="O378" i="13"/>
  <c r="Q378" i="13"/>
  <c r="V378" i="13"/>
  <c r="G379" i="13"/>
  <c r="I379" i="13"/>
  <c r="K379" i="13"/>
  <c r="M379" i="13"/>
  <c r="O379" i="13"/>
  <c r="Q379" i="13"/>
  <c r="V379" i="13"/>
  <c r="G380" i="13"/>
  <c r="I380" i="13"/>
  <c r="K380" i="13"/>
  <c r="M380" i="13"/>
  <c r="O380" i="13"/>
  <c r="Q380" i="13"/>
  <c r="V380" i="13"/>
  <c r="G381" i="13"/>
  <c r="I381" i="13"/>
  <c r="K381" i="13"/>
  <c r="M381" i="13"/>
  <c r="O381" i="13"/>
  <c r="Q381" i="13"/>
  <c r="V381" i="13"/>
  <c r="G382" i="13"/>
  <c r="M382" i="13" s="1"/>
  <c r="I382" i="13"/>
  <c r="K382" i="13"/>
  <c r="O382" i="13"/>
  <c r="Q382" i="13"/>
  <c r="V382" i="13"/>
  <c r="G383" i="13"/>
  <c r="M383" i="13" s="1"/>
  <c r="I383" i="13"/>
  <c r="K383" i="13"/>
  <c r="O383" i="13"/>
  <c r="Q383" i="13"/>
  <c r="V383" i="13"/>
  <c r="G384" i="13"/>
  <c r="M384" i="13" s="1"/>
  <c r="I384" i="13"/>
  <c r="K384" i="13"/>
  <c r="O384" i="13"/>
  <c r="Q384" i="13"/>
  <c r="V384" i="13"/>
  <c r="G385" i="13"/>
  <c r="M385" i="13" s="1"/>
  <c r="I385" i="13"/>
  <c r="K385" i="13"/>
  <c r="O385" i="13"/>
  <c r="Q385" i="13"/>
  <c r="V385" i="13"/>
  <c r="G386" i="13"/>
  <c r="M386" i="13" s="1"/>
  <c r="I386" i="13"/>
  <c r="K386" i="13"/>
  <c r="O386" i="13"/>
  <c r="Q386" i="13"/>
  <c r="V386" i="13"/>
  <c r="G387" i="13"/>
  <c r="M387" i="13" s="1"/>
  <c r="I387" i="13"/>
  <c r="K387" i="13"/>
  <c r="O387" i="13"/>
  <c r="Q387" i="13"/>
  <c r="V387" i="13"/>
  <c r="G388" i="13"/>
  <c r="M388" i="13" s="1"/>
  <c r="I388" i="13"/>
  <c r="K388" i="13"/>
  <c r="O388" i="13"/>
  <c r="Q388" i="13"/>
  <c r="V388" i="13"/>
  <c r="G389" i="13"/>
  <c r="M389" i="13" s="1"/>
  <c r="I389" i="13"/>
  <c r="K389" i="13"/>
  <c r="O389" i="13"/>
  <c r="Q389" i="13"/>
  <c r="V389" i="13"/>
  <c r="G390" i="13"/>
  <c r="M390" i="13" s="1"/>
  <c r="I390" i="13"/>
  <c r="K390" i="13"/>
  <c r="O390" i="13"/>
  <c r="Q390" i="13"/>
  <c r="V390" i="13"/>
  <c r="G391" i="13"/>
  <c r="M391" i="13" s="1"/>
  <c r="I391" i="13"/>
  <c r="K391" i="13"/>
  <c r="O391" i="13"/>
  <c r="Q391" i="13"/>
  <c r="V391" i="13"/>
  <c r="G392" i="13"/>
  <c r="M392" i="13" s="1"/>
  <c r="I392" i="13"/>
  <c r="K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M394" i="13" s="1"/>
  <c r="I394" i="13"/>
  <c r="K394" i="13"/>
  <c r="O394" i="13"/>
  <c r="Q394" i="13"/>
  <c r="V394" i="13"/>
  <c r="G395" i="13"/>
  <c r="I395" i="13"/>
  <c r="K395" i="13"/>
  <c r="M395" i="13"/>
  <c r="O395" i="13"/>
  <c r="Q395" i="13"/>
  <c r="V395" i="13"/>
  <c r="G396" i="13"/>
  <c r="I396" i="13"/>
  <c r="K396" i="13"/>
  <c r="M396" i="13"/>
  <c r="O396" i="13"/>
  <c r="Q396" i="13"/>
  <c r="V396" i="13"/>
  <c r="G397" i="13"/>
  <c r="I397" i="13"/>
  <c r="K397" i="13"/>
  <c r="M397" i="13"/>
  <c r="O397" i="13"/>
  <c r="Q397" i="13"/>
  <c r="V397" i="13"/>
  <c r="G398" i="13"/>
  <c r="I398" i="13"/>
  <c r="K398" i="13"/>
  <c r="M398" i="13"/>
  <c r="O398" i="13"/>
  <c r="Q398" i="13"/>
  <c r="V398" i="13"/>
  <c r="G399" i="13"/>
  <c r="M399" i="13" s="1"/>
  <c r="I399" i="13"/>
  <c r="K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M401" i="13" s="1"/>
  <c r="I401" i="13"/>
  <c r="K401" i="13"/>
  <c r="O401" i="13"/>
  <c r="Q401" i="13"/>
  <c r="V401" i="13"/>
  <c r="G402" i="13"/>
  <c r="M402" i="13" s="1"/>
  <c r="I402" i="13"/>
  <c r="K402" i="13"/>
  <c r="O402" i="13"/>
  <c r="Q402" i="13"/>
  <c r="V402" i="13"/>
  <c r="G403" i="13"/>
  <c r="M403" i="13" s="1"/>
  <c r="I403" i="13"/>
  <c r="K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M405" i="13" s="1"/>
  <c r="I405" i="13"/>
  <c r="K405" i="13"/>
  <c r="O405" i="13"/>
  <c r="Q405" i="13"/>
  <c r="V405" i="13"/>
  <c r="G406" i="13"/>
  <c r="M406" i="13" s="1"/>
  <c r="I406" i="13"/>
  <c r="K406" i="13"/>
  <c r="O406" i="13"/>
  <c r="Q406" i="13"/>
  <c r="V406" i="13"/>
  <c r="G407" i="13"/>
  <c r="M407" i="13" s="1"/>
  <c r="I407" i="13"/>
  <c r="K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M409" i="13" s="1"/>
  <c r="I409" i="13"/>
  <c r="K409" i="13"/>
  <c r="O409" i="13"/>
  <c r="Q409" i="13"/>
  <c r="V409" i="13"/>
  <c r="G410" i="13"/>
  <c r="M410" i="13" s="1"/>
  <c r="I410" i="13"/>
  <c r="K410" i="13"/>
  <c r="O410" i="13"/>
  <c r="Q410" i="13"/>
  <c r="V410" i="13"/>
  <c r="G411" i="13"/>
  <c r="I411" i="13"/>
  <c r="K411" i="13"/>
  <c r="M411" i="13"/>
  <c r="O411" i="13"/>
  <c r="Q411" i="13"/>
  <c r="V411" i="13"/>
  <c r="G412" i="13"/>
  <c r="I412" i="13"/>
  <c r="K412" i="13"/>
  <c r="M412" i="13"/>
  <c r="O412" i="13"/>
  <c r="Q412" i="13"/>
  <c r="V412" i="13"/>
  <c r="K413" i="13"/>
  <c r="Q413" i="13"/>
  <c r="G414" i="13"/>
  <c r="I414" i="13"/>
  <c r="I413" i="13" s="1"/>
  <c r="K414" i="13"/>
  <c r="M414" i="13"/>
  <c r="O414" i="13"/>
  <c r="O413" i="13" s="1"/>
  <c r="Q414" i="13"/>
  <c r="V414" i="13"/>
  <c r="V413" i="13" s="1"/>
  <c r="G415" i="13"/>
  <c r="I415" i="13"/>
  <c r="K415" i="13"/>
  <c r="M415" i="13"/>
  <c r="O415" i="13"/>
  <c r="Q415" i="13"/>
  <c r="V415" i="13"/>
  <c r="G416" i="13"/>
  <c r="G413" i="13" s="1"/>
  <c r="I416" i="13"/>
  <c r="K416" i="13"/>
  <c r="O416" i="13"/>
  <c r="Q416" i="13"/>
  <c r="V416" i="13"/>
  <c r="G417" i="13"/>
  <c r="M417" i="13" s="1"/>
  <c r="I417" i="13"/>
  <c r="K417" i="13"/>
  <c r="O417" i="13"/>
  <c r="Q417" i="13"/>
  <c r="V417" i="13"/>
  <c r="K418" i="13"/>
  <c r="G419" i="13"/>
  <c r="M419" i="13" s="1"/>
  <c r="I419" i="13"/>
  <c r="I418" i="13" s="1"/>
  <c r="K419" i="13"/>
  <c r="O419" i="13"/>
  <c r="O418" i="13" s="1"/>
  <c r="Q419" i="13"/>
  <c r="V419" i="13"/>
  <c r="V418" i="13" s="1"/>
  <c r="G420" i="13"/>
  <c r="M420" i="13" s="1"/>
  <c r="I420" i="13"/>
  <c r="K420" i="13"/>
  <c r="O420" i="13"/>
  <c r="Q420" i="13"/>
  <c r="V420" i="13"/>
  <c r="G421" i="13"/>
  <c r="M421" i="13" s="1"/>
  <c r="I421" i="13"/>
  <c r="K421" i="13"/>
  <c r="O421" i="13"/>
  <c r="Q421" i="13"/>
  <c r="Q418" i="13" s="1"/>
  <c r="V421" i="13"/>
  <c r="G422" i="13"/>
  <c r="I422" i="13"/>
  <c r="K422" i="13"/>
  <c r="M422" i="13"/>
  <c r="O422" i="13"/>
  <c r="Q422" i="13"/>
  <c r="V422" i="13"/>
  <c r="G423" i="13"/>
  <c r="I423" i="13"/>
  <c r="K423" i="13"/>
  <c r="M423" i="13"/>
  <c r="O423" i="13"/>
  <c r="Q423" i="13"/>
  <c r="V423" i="13"/>
  <c r="G424" i="13"/>
  <c r="M424" i="13" s="1"/>
  <c r="I424" i="13"/>
  <c r="K424" i="13"/>
  <c r="O424" i="13"/>
  <c r="Q424" i="13"/>
  <c r="V424" i="13"/>
  <c r="G425" i="13"/>
  <c r="M425" i="13" s="1"/>
  <c r="I425" i="13"/>
  <c r="K425" i="13"/>
  <c r="O425" i="13"/>
  <c r="Q425" i="13"/>
  <c r="V425" i="13"/>
  <c r="AF427" i="13"/>
  <c r="G41" i="1" s="1"/>
  <c r="G9" i="12"/>
  <c r="M9" i="12" s="1"/>
  <c r="I9" i="12"/>
  <c r="I8" i="12" s="1"/>
  <c r="K9" i="12"/>
  <c r="K8" i="12" s="1"/>
  <c r="O9" i="12"/>
  <c r="O8" i="12" s="1"/>
  <c r="Q9" i="12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Q8" i="12" s="1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I19" i="1"/>
  <c r="J28" i="1"/>
  <c r="J26" i="1"/>
  <c r="G38" i="1"/>
  <c r="F38" i="1"/>
  <c r="J23" i="1"/>
  <c r="J24" i="1"/>
  <c r="J25" i="1"/>
  <c r="J27" i="1"/>
  <c r="E24" i="1"/>
  <c r="E26" i="1"/>
  <c r="M78" i="14" l="1"/>
  <c r="I60" i="1"/>
  <c r="G253" i="14"/>
  <c r="G182" i="14"/>
  <c r="G100" i="14"/>
  <c r="G78" i="14"/>
  <c r="I54" i="1" s="1"/>
  <c r="M191" i="14"/>
  <c r="G431" i="14"/>
  <c r="M392" i="14"/>
  <c r="G198" i="14"/>
  <c r="G8" i="14"/>
  <c r="G107" i="14"/>
  <c r="I56" i="1" s="1"/>
  <c r="G471" i="14"/>
  <c r="I77" i="1" s="1"/>
  <c r="G117" i="14"/>
  <c r="G22" i="14"/>
  <c r="G392" i="14"/>
  <c r="I75" i="1" s="1"/>
  <c r="M131" i="13"/>
  <c r="M203" i="13"/>
  <c r="M202" i="13" s="1"/>
  <c r="M146" i="13"/>
  <c r="G373" i="13"/>
  <c r="M209" i="13"/>
  <c r="G192" i="13"/>
  <c r="I66" i="1" s="1"/>
  <c r="G142" i="13"/>
  <c r="G84" i="13"/>
  <c r="G21" i="13"/>
  <c r="I53" i="1" s="1"/>
  <c r="AE427" i="13"/>
  <c r="F41" i="1" s="1"/>
  <c r="H41" i="1" s="1"/>
  <c r="I41" i="1" s="1"/>
  <c r="G156" i="13"/>
  <c r="I64" i="1" s="1"/>
  <c r="G67" i="13"/>
  <c r="I55" i="1" s="1"/>
  <c r="G237" i="13"/>
  <c r="I71" i="1" s="1"/>
  <c r="M142" i="13"/>
  <c r="G8" i="13"/>
  <c r="G40" i="1"/>
  <c r="G214" i="13"/>
  <c r="I70" i="1" s="1"/>
  <c r="G205" i="13"/>
  <c r="I68" i="1" s="1"/>
  <c r="M89" i="13"/>
  <c r="M136" i="13"/>
  <c r="G39" i="1"/>
  <c r="G44" i="1" s="1"/>
  <c r="G25" i="1" s="1"/>
  <c r="A25" i="1" s="1"/>
  <c r="G26" i="1" s="1"/>
  <c r="G43" i="1"/>
  <c r="G8" i="12"/>
  <c r="AE18" i="12"/>
  <c r="M207" i="14"/>
  <c r="M296" i="14"/>
  <c r="M476" i="14"/>
  <c r="M277" i="14"/>
  <c r="M239" i="14"/>
  <c r="M8" i="14"/>
  <c r="M340" i="14"/>
  <c r="G277" i="14"/>
  <c r="G207" i="14"/>
  <c r="G191" i="14"/>
  <c r="I63" i="1" s="1"/>
  <c r="G296" i="14"/>
  <c r="M111" i="14"/>
  <c r="M110" i="14" s="1"/>
  <c r="AE485" i="14"/>
  <c r="F42" i="1" s="1"/>
  <c r="H42" i="1" s="1"/>
  <c r="I42" i="1" s="1"/>
  <c r="G476" i="14"/>
  <c r="G340" i="14"/>
  <c r="M472" i="14"/>
  <c r="M471" i="14" s="1"/>
  <c r="M432" i="14"/>
  <c r="M431" i="14" s="1"/>
  <c r="M385" i="14"/>
  <c r="M379" i="14" s="1"/>
  <c r="M255" i="14"/>
  <c r="M253" i="14" s="1"/>
  <c r="M247" i="14"/>
  <c r="M246" i="14" s="1"/>
  <c r="M206" i="14"/>
  <c r="M198" i="14" s="1"/>
  <c r="M190" i="14"/>
  <c r="M182" i="14" s="1"/>
  <c r="M118" i="14"/>
  <c r="M117" i="14" s="1"/>
  <c r="M103" i="14"/>
  <c r="M100" i="14" s="1"/>
  <c r="M70" i="14"/>
  <c r="M22" i="14" s="1"/>
  <c r="M161" i="13"/>
  <c r="M418" i="13"/>
  <c r="M256" i="13"/>
  <c r="M291" i="13"/>
  <c r="M84" i="13"/>
  <c r="M325" i="13"/>
  <c r="M145" i="13"/>
  <c r="M8" i="13"/>
  <c r="M156" i="13"/>
  <c r="G256" i="13"/>
  <c r="G209" i="13"/>
  <c r="I69" i="1" s="1"/>
  <c r="G77" i="13"/>
  <c r="I57" i="1" s="1"/>
  <c r="G418" i="13"/>
  <c r="G291" i="13"/>
  <c r="G161" i="13"/>
  <c r="M416" i="13"/>
  <c r="M413" i="13" s="1"/>
  <c r="M376" i="13"/>
  <c r="M373" i="13" s="1"/>
  <c r="M216" i="13"/>
  <c r="M214" i="13" s="1"/>
  <c r="M208" i="13"/>
  <c r="M205" i="13" s="1"/>
  <c r="M76" i="13"/>
  <c r="M74" i="13" s="1"/>
  <c r="M60" i="13"/>
  <c r="M21" i="13" s="1"/>
  <c r="M351" i="13"/>
  <c r="M338" i="13" s="1"/>
  <c r="M240" i="13"/>
  <c r="M237" i="13" s="1"/>
  <c r="M194" i="13"/>
  <c r="M192" i="13" s="1"/>
  <c r="M8" i="12"/>
  <c r="I72" i="1" l="1"/>
  <c r="I76" i="1"/>
  <c r="I18" i="1" s="1"/>
  <c r="I65" i="1"/>
  <c r="I17" i="1" s="1"/>
  <c r="A26" i="1"/>
  <c r="G485" i="14"/>
  <c r="I73" i="1"/>
  <c r="I58" i="1"/>
  <c r="I78" i="1"/>
  <c r="I62" i="1"/>
  <c r="G427" i="13"/>
  <c r="I51" i="1"/>
  <c r="I16" i="1" s="1"/>
  <c r="F40" i="1"/>
  <c r="H40" i="1" s="1"/>
  <c r="I40" i="1" s="1"/>
  <c r="F39" i="1"/>
  <c r="F43" i="1"/>
  <c r="H43" i="1" s="1"/>
  <c r="I43" i="1" s="1"/>
  <c r="I79" i="1"/>
  <c r="G18" i="12"/>
  <c r="I20" i="1" l="1"/>
  <c r="I21" i="1" s="1"/>
  <c r="I80" i="1"/>
  <c r="H39" i="1"/>
  <c r="F44" i="1"/>
  <c r="G28" i="1" l="1"/>
  <c r="G23" i="1"/>
  <c r="A23" i="1" s="1"/>
  <c r="I39" i="1"/>
  <c r="I44" i="1" s="1"/>
  <c r="H44" i="1"/>
  <c r="J79" i="1"/>
  <c r="J59" i="1"/>
  <c r="J51" i="1"/>
  <c r="J60" i="1"/>
  <c r="J65" i="1"/>
  <c r="J52" i="1"/>
  <c r="J72" i="1"/>
  <c r="J75" i="1"/>
  <c r="J69" i="1"/>
  <c r="J66" i="1"/>
  <c r="J61" i="1"/>
  <c r="J76" i="1"/>
  <c r="J57" i="1"/>
  <c r="J54" i="1"/>
  <c r="J63" i="1"/>
  <c r="J73" i="1"/>
  <c r="J77" i="1"/>
  <c r="J55" i="1"/>
  <c r="J53" i="1"/>
  <c r="J56" i="1"/>
  <c r="J70" i="1"/>
  <c r="J62" i="1"/>
  <c r="J68" i="1"/>
  <c r="J74" i="1"/>
  <c r="J71" i="1"/>
  <c r="J58" i="1"/>
  <c r="J67" i="1"/>
  <c r="J64" i="1"/>
  <c r="J78" i="1"/>
  <c r="J41" i="1" l="1"/>
  <c r="J43" i="1"/>
  <c r="J39" i="1"/>
  <c r="J44" i="1" s="1"/>
  <c r="J42" i="1"/>
  <c r="J40" i="1"/>
  <c r="A24" i="1"/>
  <c r="G24" i="1"/>
  <c r="A27" i="1" s="1"/>
  <c r="J80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409CAAB-2922-473C-A84F-E06F99D084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B3AE24-5328-402A-930E-0A29B4A09C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8A54EFDE-26B8-41C2-94E8-E6CE4378C5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BB1BD6-8B09-4CAD-A051-3BA8D400CB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4E584A8-C9BA-408D-BEAD-1714155BC5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961BB0-4C6A-491F-B305-BB941D062D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<sst xmlns="http://schemas.openxmlformats.org/spreadsheetml/2006/main" count="4261" uniqueCount="803">
  <si>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</si>
  <si>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</si>
  <si>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</si>
  <si>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</si>
  <si>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</si>
  <si>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</si>
  <si>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</si>
  <si>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</si>
  <si>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</si>
  <si>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</si>
  <si>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</si>
  <si>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</si>
  <si>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</si>
  <si>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</si>
  <si>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</si>
  <si>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</si>
  <si>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</si>
  <si>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</si>
  <si>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</si>
  <si>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</si>
  <si>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</si>
  <si>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</si>
  <si>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</si>
  <si>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</si>
  <si>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</si>
  <si>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</si>
  <si>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</si>
  <si>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</si>
  <si>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</si>
  <si>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</si>
  <si>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</si>
  <si>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</si>
  <si>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</si>
  <si>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</si>
  <si>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</si>
  <si>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</si>
  <si>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</si>
  <si>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</si>
  <si>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</si>
  <si>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</si>
  <si>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</si>
  <si>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</si>
  <si>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</si>
  <si>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</si>
  <si>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</si>
  <si>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</si>
  <si>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</si>
  <si>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Moravská 6 byt č.4</t>
  </si>
  <si>
    <t>Rekonstrukce bytu - Moravská 6 byt č.6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</si>
  <si>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</si>
  <si>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</si>
  <si>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</si>
  <si>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</si>
  <si>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</si>
  <si>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</si>
  <si>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</si>
  <si>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</si>
  <si>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</si>
  <si>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</si>
  <si>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</si>
  <si>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</si>
  <si>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</si>
  <si>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</si>
  <si>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</si>
  <si>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</si>
  <si>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</si>
  <si>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</si>
  <si>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</si>
  <si>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</si>
  <si>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</si>
  <si>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</si>
  <si>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</si>
  <si>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</si>
  <si>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</si>
  <si>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</si>
  <si>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</si>
  <si>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</si>
  <si>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</si>
  <si>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</si>
  <si>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</si>
  <si>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</si>
  <si>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</si>
  <si>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</si>
  <si>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</si>
  <si>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</si>
  <si>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</si>
  <si>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</si>
  <si>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</si>
  <si>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</si>
  <si>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</si>
  <si>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</si>
  <si>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</si>
  <si>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</si>
  <si>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</si>
  <si>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</si>
  <si>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</si>
  <si>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</si>
  <si>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</si>
  <si>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</si>
  <si>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</si>
  <si>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</si>
  <si>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</si>
  <si>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</si>
  <si>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</si>
  <si>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</si>
  <si>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</si>
  <si>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</si>
  <si>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</si>
  <si>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</si>
  <si>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</si>
  <si>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</si>
  <si>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</si>
  <si>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</si>
  <si>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</si>
  <si>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</si>
  <si>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</si>
  <si>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</si>
  <si>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</si>
  <si>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</si>
  <si>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</si>
  <si>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</si>
  <si>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</si>
  <si>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</si>
  <si>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</si>
  <si>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</si>
  <si>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</si>
  <si>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</si>
  <si>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</si>
  <si>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</si>
  <si>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</si>
  <si>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</si>
  <si>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</si>
  <si>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</si>
  <si>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</si>
  <si>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</si>
  <si>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</si>
  <si>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</si>
  <si>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</si>
  <si>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</si>
  <si>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</si>
  <si>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</si>
  <si>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</si>
  <si>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</si>
  <si>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II</t>
  </si>
  <si>
    <t>Indiv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</si>
  <si>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</si>
  <si>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</si>
  <si>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</si>
  <si>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</si>
  <si>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</si>
  <si>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</si>
  <si>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</si>
  <si>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</si>
  <si>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</si>
  <si>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</si>
  <si>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Vlastní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</si>
  <si>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</si>
  <si>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</si>
  <si>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</si>
  <si>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</si>
  <si>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</si>
  <si>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</si>
  <si>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</si>
  <si>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</si>
  <si>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</si>
  <si>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</si>
  <si>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</si>
  <si>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</si>
  <si>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</si>
  <si>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Práce</t>
  </si>
  <si>
    <t>POL1_</t>
  </si>
  <si>
    <t>1,1*3,06*2/1000</t>
  </si>
  <si>
    <t>VV</t>
  </si>
  <si>
    <t>342255024</t>
  </si>
  <si>
    <t>Příčky z desek Ytong tl. 10 cm desky P 2 - 500, 599 x 249 x 100 mm</t>
  </si>
  <si>
    <t>m2</t>
  </si>
  <si>
    <t>RTS 20/ II</t>
  </si>
  <si>
    <t>(0,85*0,2)+0,12*2,7</t>
  </si>
  <si>
    <t>347013111</t>
  </si>
  <si>
    <t>Oprava předstěny - jádro - opětovná montáž</t>
  </si>
  <si>
    <t>hod</t>
  </si>
  <si>
    <t>342264098</t>
  </si>
  <si>
    <t>Příplatek k podhledu sádrokart. za plochu do 10 m2 pro plochy 5 - 10 m2</t>
  </si>
  <si>
    <t>Chodba : 1,6*2,4</t>
  </si>
  <si>
    <t>15411740</t>
  </si>
  <si>
    <t>Profil L rovnoramenný S235  50x50x4 mm</t>
  </si>
  <si>
    <t>SPCM</t>
  </si>
  <si>
    <t>Specifikace</t>
  </si>
  <si>
    <t>POL3_</t>
  </si>
  <si>
    <t>416021121</t>
  </si>
  <si>
    <t>Podhledy SDK, kovová.kce CD. 1x deska RB 12,5 mm</t>
  </si>
  <si>
    <t>602011141</t>
  </si>
  <si>
    <t>Štuk na stěnách vnitřní, ručně tloušťka vrstvy 4 mm</t>
  </si>
  <si>
    <t>Chodba : 2,4*2,7-0,8*2,0</t>
  </si>
  <si>
    <t>Kuchyň : 1,8*0,6</t>
  </si>
  <si>
    <t>611421231</t>
  </si>
  <si>
    <t>Oprava váp.omítek stropů do 10% plochy - štukových po provedení rozvodů elektro</t>
  </si>
  <si>
    <t>Kuchyň : 2,2*2,3</t>
  </si>
  <si>
    <t>Koupelna : 1,7*2,2</t>
  </si>
  <si>
    <t>Pokoj 1 : 5,6*3,0</t>
  </si>
  <si>
    <t>Pokoj 2 : 5,6*2,7</t>
  </si>
  <si>
    <t>612421626</t>
  </si>
  <si>
    <t>Omítka vnitřní zdiva, MVC, hladká</t>
  </si>
  <si>
    <t>(1,0+0,6)*1,75</t>
  </si>
  <si>
    <t>Koupelna : (2,2*2+1,7*2+0,2+0,1)*2,0</t>
  </si>
  <si>
    <t>-0,8*2,0</t>
  </si>
  <si>
    <t>-(0,8)*2,7</t>
  </si>
  <si>
    <t>612421637</t>
  </si>
  <si>
    <t>Omítka vnitřní zdiva, MVC, štuková</t>
  </si>
  <si>
    <t>Pokoj : (1,0+1,5+2,7)*2,7</t>
  </si>
  <si>
    <t>612421331</t>
  </si>
  <si>
    <t>Oprava vápen.omítek stěn do 30 % pl. - štukových po provedení rozvodů elektro</t>
  </si>
  <si>
    <t>Chodba : (1,6*2+2,4*2)*2,7</t>
  </si>
  <si>
    <t>-0,8*1,97*4</t>
  </si>
  <si>
    <t>Kuchyň : (2,3+2,2*2)*2,7</t>
  </si>
  <si>
    <t>-(0,8*2,4+0,9*1,5)</t>
  </si>
  <si>
    <t>Koupelna : (2,2*2+1,7*2-0,8-0,5)*(2,7-2,0)</t>
  </si>
  <si>
    <t>Pokoj 1 : (5,6*2+3,0*2-2,3)*2,7</t>
  </si>
  <si>
    <t>-0,8*1,97</t>
  </si>
  <si>
    <t>-1,5*1,5</t>
  </si>
  <si>
    <t>Pokoj 2 : (5,6*2+2,7*2)*2,7</t>
  </si>
  <si>
    <t>Nové omítky : -25,96</t>
  </si>
  <si>
    <t>612423531</t>
  </si>
  <si>
    <t>Omítka rýh stěn vápenná šířky do 15 cm, štuková</t>
  </si>
  <si>
    <t>6,0*0,07</t>
  </si>
  <si>
    <t>5,0*0,15</t>
  </si>
  <si>
    <t>40,0*0,03</t>
  </si>
  <si>
    <t>10,0*0,03</t>
  </si>
  <si>
    <t>612481211</t>
  </si>
  <si>
    <t>Montáž výztužné sítě(perlinky)do stěrky-vnit.stěny včetně výztužné sítě a stěrkového tmelu</t>
  </si>
  <si>
    <t>632411904</t>
  </si>
  <si>
    <t>Penetrace savých podkladů 0,25 l/m2</t>
  </si>
  <si>
    <t>Chodba : 2,4*2,7*2-0,8*2,0*2</t>
  </si>
  <si>
    <t>610991111R00</t>
  </si>
  <si>
    <t>Zakrývání výplní vnitřních otvorů</t>
  </si>
  <si>
    <t>R-položka</t>
  </si>
  <si>
    <t>POL12_1</t>
  </si>
  <si>
    <t>1,5*1,5*2</t>
  </si>
  <si>
    <t>0,8*2,4+0,9*1,5</t>
  </si>
  <si>
    <t>631311121</t>
  </si>
  <si>
    <t>Doplnění mazanin betonem do 1 m2, do tl. 8 cm</t>
  </si>
  <si>
    <t>m3</t>
  </si>
  <si>
    <t>Vyspádování sprch. koutu : 1,0*0,85*0,08</t>
  </si>
  <si>
    <t>Koupelna : (2,2*1,7)-(0,5*0,9)</t>
  </si>
  <si>
    <t>632421120</t>
  </si>
  <si>
    <t>Potěr samonivelační ,ručně zpracovaný,tl. do 10 mm</t>
  </si>
  <si>
    <t>642942111</t>
  </si>
  <si>
    <t>Osazení zárubní dveřních ocelových, pl. do 2,5 m2</t>
  </si>
  <si>
    <t>kus</t>
  </si>
  <si>
    <t>55330383</t>
  </si>
  <si>
    <t>Zárubeň ocelová YH100   800x1970x100 P ZAKO pro přesné zdění, bez drážky, pevně přivařené závěsy</t>
  </si>
  <si>
    <t>952901111</t>
  </si>
  <si>
    <t>Vyčištění budov o výšce podlaží do 4 m</t>
  </si>
  <si>
    <t>965048150</t>
  </si>
  <si>
    <t>Dočištění povrchu po vybourání dlažeb, tmel do 50%</t>
  </si>
  <si>
    <t>965081713</t>
  </si>
  <si>
    <t>Bourání dlažeb keramických tl.10 mm, nad 1 m2</t>
  </si>
  <si>
    <t>967031132</t>
  </si>
  <si>
    <t>Přisekání rovných ostění cihelných na MVC</t>
  </si>
  <si>
    <t>0,1*1,97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</si>
  <si>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</si>
  <si>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</si>
  <si>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</si>
  <si>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</si>
  <si>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</si>
  <si>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</si>
  <si>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</si>
  <si>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m</t>
  </si>
  <si>
    <t>1,97+0,25</t>
  </si>
  <si>
    <t>971033621</t>
  </si>
  <si>
    <t>Vybourání otv. zeď cihel. pl.4 m2, tl.10 cm, MVC</t>
  </si>
  <si>
    <t>0,25*1,97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</si>
  <si>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</si>
  <si>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</si>
  <si>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</si>
  <si>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</si>
  <si>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</si>
  <si>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</si>
  <si>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978013141</t>
  </si>
  <si>
    <t>Otlučení omítek vnitřních stěn v rozsahu do 30 %</t>
  </si>
  <si>
    <t>978013191</t>
  </si>
  <si>
    <t>Otlučení omítek vnitřních stěn v rozsahu do 100 %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</si>
  <si>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</si>
  <si>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</si>
  <si>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</si>
  <si>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</si>
  <si>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999281105</t>
  </si>
  <si>
    <t>Přesun hmot pro opravy a údržbu do výšky 6 m</t>
  </si>
  <si>
    <t>Přesun hmot</t>
  </si>
  <si>
    <t>POL7_</t>
  </si>
  <si>
    <t>711212002</t>
  </si>
  <si>
    <t>Hydroizolační povlak - nátěr nebo stěrka</t>
  </si>
  <si>
    <t>(2,2*1,7)-(0,5*0,9)</t>
  </si>
  <si>
    <t>(2,2*2+1,7*2-0,8)*0,1</t>
  </si>
  <si>
    <t>(0,9+0,8+0,9)*2,0</t>
  </si>
  <si>
    <t>711212601</t>
  </si>
  <si>
    <t>Těsnicí pás do spoje podlaha - stěna</t>
  </si>
  <si>
    <t>(2,2*2+1,7*2-0,8+0,55*2+0,1+0,9*2)</t>
  </si>
  <si>
    <t>2*2,0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</si>
  <si>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</si>
  <si>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</si>
  <si>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</si>
  <si>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</si>
  <si>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</si>
  <si>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721290111</t>
  </si>
  <si>
    <t>Zkouška těsnosti kanalizace vodou DN 125 - rozvod kanalizace již proveden</t>
  </si>
  <si>
    <t>998721202</t>
  </si>
  <si>
    <t>Přesun hmot pro vnitřní kanalizaci, výšky do 12 m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</si>
  <si>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</si>
  <si>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</si>
  <si>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</si>
  <si>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</si>
  <si>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</si>
  <si>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</si>
  <si>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</si>
  <si>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</si>
  <si>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</si>
  <si>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40 - rozvod vody již proveden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</si>
  <si>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</si>
  <si>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</si>
  <si>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</si>
  <si>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</si>
  <si>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</si>
  <si>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</si>
  <si>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</si>
  <si>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</si>
  <si>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723191113</t>
  </si>
  <si>
    <t>Hadice pro spotřeb. IVAR.FLEXIGAS DN 15,dl. 1,5 m</t>
  </si>
  <si>
    <t>soubor</t>
  </si>
  <si>
    <t>723191118</t>
  </si>
  <si>
    <t>Kohout kulový pro flexigas rohový IVAR.G2T DN 15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</si>
  <si>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</si>
  <si>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</si>
  <si>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</si>
  <si>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</si>
  <si>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</si>
  <si>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</si>
  <si>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</si>
  <si>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</si>
  <si>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</si>
  <si>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</si>
  <si>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</si>
  <si>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</si>
  <si>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</si>
  <si>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>Montáž plynových sporáků stávajících včetně vyčištění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</si>
  <si>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</si>
  <si>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</si>
  <si>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</si>
  <si>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</si>
  <si>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</si>
  <si>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</si>
  <si>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</si>
  <si>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</si>
  <si>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</si>
  <si>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</si>
  <si>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</si>
  <si>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</si>
  <si>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</si>
  <si>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</si>
  <si>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</si>
  <si>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</si>
  <si>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</si>
  <si>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</si>
  <si>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</si>
  <si>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</si>
  <si>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</si>
  <si>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</si>
  <si>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</si>
  <si>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</si>
  <si>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</si>
  <si>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</si>
  <si>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</si>
  <si>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</si>
  <si>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</si>
  <si>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</si>
  <si>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5491570R</t>
  </si>
  <si>
    <t>Závěs sprchový včetně teleskopické tyče,  130x210cm</t>
  </si>
  <si>
    <t>55144162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</si>
  <si>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</si>
  <si>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</si>
  <si>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</si>
  <si>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</si>
  <si>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</si>
  <si>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551789001R</t>
  </si>
  <si>
    <t>Držák toaletního papíru chrom</t>
  </si>
  <si>
    <t>63465124</t>
  </si>
  <si>
    <t>Zrcadlo nemontované čiré tl. 4 mm 40x60cm</t>
  </si>
  <si>
    <t>ks</t>
  </si>
  <si>
    <t>725110811R00</t>
  </si>
  <si>
    <t xml:space="preserve">Demontáž klozetů splachovacích </t>
  </si>
  <si>
    <t>725210821R00</t>
  </si>
  <si>
    <t>Demontáž umyvadel bez výtokových armatur</t>
  </si>
  <si>
    <t>725220841R00</t>
  </si>
  <si>
    <t>Demontáž ocelové vany, vaniček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</si>
  <si>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</si>
  <si>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</si>
  <si>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</si>
  <si>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</si>
  <si>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</si>
  <si>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</si>
  <si>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</si>
  <si>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</si>
  <si>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</si>
  <si>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</si>
  <si>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</si>
  <si>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</si>
  <si>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</si>
  <si>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</si>
  <si>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</si>
  <si>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</si>
  <si>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429724811R</t>
  </si>
  <si>
    <t>Větrací mřížka 60x400mm dveřní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</si>
  <si>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</si>
  <si>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</si>
  <si>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</si>
  <si>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</si>
  <si>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</si>
  <si>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</si>
  <si>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</si>
  <si>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</si>
  <si>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</si>
  <si>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</si>
  <si>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</si>
  <si>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</si>
  <si>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735191910</t>
  </si>
  <si>
    <t>Napuštění vody do otopného systému</t>
  </si>
  <si>
    <t>4845172381</t>
  </si>
  <si>
    <t>Radiátor koup. Grenada Radius v.935, dl.450, š.58</t>
  </si>
  <si>
    <t>735179110R00</t>
  </si>
  <si>
    <t>Montáž otopných těles koupelnových (žebříků) včetně nových konzol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</si>
  <si>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</si>
  <si>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</si>
  <si>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</si>
  <si>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</si>
  <si>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</si>
  <si>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</si>
  <si>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766812840</t>
  </si>
  <si>
    <t>Demontáž kuchyňských linek do 2,1 m včetně špíze</t>
  </si>
  <si>
    <t>61160101R</t>
  </si>
  <si>
    <t>Dveře vnitřní hladké plné 1kř. 80x197 bílé včetně kování WC</t>
  </si>
  <si>
    <t>61160603</t>
  </si>
  <si>
    <t>Dveře vnitřní hladké 2/3 sklo 1kř. 80x197 bílé včetně kování</t>
  </si>
  <si>
    <t>06</t>
  </si>
  <si>
    <t>D+M Odsavač par bílý 630W rekuperační</t>
  </si>
  <si>
    <t>7665488</t>
  </si>
  <si>
    <t>Vystěhování bytu - kuchyň. linka, skříň špajz včetně odvozu a poplatku za skládku</t>
  </si>
  <si>
    <t>766877115R00</t>
  </si>
  <si>
    <t>D+M Kuchyňské linky atyp DL=1600mm + 600mm skříňka nad digestoří</t>
  </si>
  <si>
    <t>Lamino barvy dle požadavku invesotra, hrany ABS, : 2,2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</si>
  <si>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</si>
  <si>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</si>
  <si>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</si>
  <si>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</si>
  <si>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(čelo+bok)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</si>
  <si>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</si>
  <si>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</si>
  <si>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</si>
  <si>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</si>
  <si>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</si>
  <si>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</si>
  <si>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</si>
  <si>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</si>
  <si>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</si>
  <si>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</si>
  <si>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</si>
  <si>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</si>
  <si>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</si>
  <si>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</si>
  <si>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</si>
  <si>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</si>
  <si>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</si>
  <si>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2,2*2+1,7*2-0,8+0,55*2+0,1+0,85*2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</si>
  <si>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</si>
  <si>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</si>
  <si>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</si>
  <si>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</si>
  <si>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</si>
  <si>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400Kč/m2</t>
  </si>
  <si>
    <t>Začátek provozního součtu</t>
  </si>
  <si>
    <t xml:space="preserve">  Koupelna : (2,2*1,7)-(0,5*0,9)</t>
  </si>
  <si>
    <t>Konec provozního součtu</t>
  </si>
  <si>
    <t>3,29*1,05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</si>
  <si>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</si>
  <si>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</si>
  <si>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</si>
  <si>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</si>
  <si>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</si>
  <si>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</si>
  <si>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(1,6*2+2,4*2)</t>
  </si>
  <si>
    <t>-0,8*4</t>
  </si>
  <si>
    <t>Pokoj 2 : (5,6*2+2,7*2)</t>
  </si>
  <si>
    <t>-0,8</t>
  </si>
  <si>
    <t>Kuchyň : (2,2*2+2,3*2)</t>
  </si>
  <si>
    <t>-1,6</t>
  </si>
  <si>
    <t>776421100</t>
  </si>
  <si>
    <t>Lepení podlahových soklíků z PVC a vinylu včetně dodávky soklíku PVC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</si>
  <si>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</si>
  <si>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</si>
  <si>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</si>
  <si>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</si>
  <si>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0,8*3</t>
  </si>
  <si>
    <t>776994111</t>
  </si>
  <si>
    <t>Svařování povlakových podlah z pásů nebo čtverců včetně svařovací šňůry PVC 1179</t>
  </si>
  <si>
    <t xml:space="preserve">  Chodba : 1,6*2,4</t>
  </si>
  <si>
    <t xml:space="preserve">  Pokoj 2 : 5,6*2,7</t>
  </si>
  <si>
    <t xml:space="preserve">  Kuchyň : 2,2*2,3</t>
  </si>
  <si>
    <t>24,02*0,5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</si>
  <si>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</si>
  <si>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</si>
  <si>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</si>
  <si>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</si>
  <si>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</si>
  <si>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</si>
  <si>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Kuchyň : (1,0+0,6)*1,75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</si>
  <si>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</si>
  <si>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</si>
  <si>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</si>
  <si>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</si>
  <si>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</si>
  <si>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</si>
  <si>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</si>
  <si>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</si>
  <si>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4*2,0+0,2*2+0,1+0,85*2</t>
  </si>
  <si>
    <t>Kuchyň : 1,75</t>
  </si>
  <si>
    <t>03</t>
  </si>
  <si>
    <t>Keramický obklad 20x40 - předpoklad ceny 350Kč/m2</t>
  </si>
  <si>
    <t xml:space="preserve">  Kuchyň : (1,0+0,6)*1,75</t>
  </si>
  <si>
    <t xml:space="preserve">  Koupelna : (2,2*2+1,7*2+0,2+0,1)*2,0</t>
  </si>
  <si>
    <t xml:space="preserve">  -0,8*2,0</t>
  </si>
  <si>
    <t xml:space="preserve">  -(0,8)*2,7</t>
  </si>
  <si>
    <t>15,24*1,05</t>
  </si>
  <si>
    <t>59760720.AR</t>
  </si>
  <si>
    <t>Lišta obkl/dlažba plast v barvě obkladu</t>
  </si>
  <si>
    <t>998781202</t>
  </si>
  <si>
    <t>Přesun hmot pro obklady keramické, výšky do 12 m</t>
  </si>
  <si>
    <t>783112510</t>
  </si>
  <si>
    <t>Nátěr olejový OK "A" 2x + 1x email</t>
  </si>
  <si>
    <t>0,16*0,6*2*(8+12+6)</t>
  </si>
  <si>
    <t>783424340</t>
  </si>
  <si>
    <t>Nátěr syntet. potrubí do DN 100 mm  Z+2x +1x email</t>
  </si>
  <si>
    <t>2,7*4</t>
  </si>
  <si>
    <t>12</t>
  </si>
  <si>
    <t>783903811</t>
  </si>
  <si>
    <t>Odmaštění chemickými rozpouštědly</t>
  </si>
  <si>
    <t>783225400</t>
  </si>
  <si>
    <t>Nátěr syntetický kov. konstr. 2x + 1x email + tmel</t>
  </si>
  <si>
    <t>(0,8+2*2,1)*(0,15+0,05*2)*5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</si>
  <si>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</si>
  <si>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</si>
  <si>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</si>
  <si>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</si>
  <si>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</si>
  <si>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</si>
  <si>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Nové omítky : 25,96</t>
  </si>
  <si>
    <t>784195112</t>
  </si>
  <si>
    <t>Malba Primalex Standard, bílá, bez penetrace, 2x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</si>
  <si>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</si>
  <si>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</si>
  <si>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</si>
  <si>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</si>
  <si>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</si>
  <si>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</si>
  <si>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</si>
  <si>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</si>
  <si>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</si>
  <si>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</si>
  <si>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</si>
  <si>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</si>
  <si>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210120901</t>
  </si>
  <si>
    <t>Hlavní vypínač v rozvaděči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</si>
  <si>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</si>
  <si>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</si>
  <si>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</si>
  <si>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</si>
  <si>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</si>
  <si>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</si>
  <si>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</si>
  <si>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</si>
  <si>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</si>
  <si>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</si>
  <si>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</si>
  <si>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</si>
  <si>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</si>
  <si>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</si>
  <si>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</si>
  <si>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</si>
  <si>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</si>
  <si>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</si>
  <si>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</si>
  <si>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</si>
  <si>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</si>
  <si>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</si>
  <si>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</si>
  <si>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</si>
  <si>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</si>
  <si>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</si>
  <si>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021548885</t>
  </si>
  <si>
    <t>HLAVNÍ JISTIČ 3X25A TŘÍFÁZOVÝ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</si>
  <si>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</si>
  <si>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</si>
  <si>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</si>
  <si>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</si>
  <si>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</si>
  <si>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</si>
  <si>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</si>
  <si>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</si>
  <si>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</si>
  <si>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</si>
  <si>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</si>
  <si>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</si>
  <si>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</si>
  <si>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</si>
  <si>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</si>
  <si>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</si>
  <si>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</si>
  <si>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</si>
  <si>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</si>
  <si>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</si>
  <si>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</si>
  <si>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</si>
  <si>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</si>
  <si>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</si>
  <si>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</si>
  <si>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</si>
  <si>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</si>
  <si>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</si>
  <si>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</si>
  <si>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</si>
  <si>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</si>
  <si>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</si>
  <si>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</si>
  <si>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</si>
  <si>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</si>
  <si>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</si>
  <si>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</si>
  <si>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</si>
  <si>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</si>
  <si>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</si>
  <si>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</si>
  <si>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</si>
  <si>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</si>
  <si>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</si>
  <si>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</si>
  <si>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</si>
  <si>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</si>
  <si>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</si>
  <si>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</si>
  <si>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</si>
  <si>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</si>
  <si>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</si>
  <si>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</si>
  <si>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</si>
  <si>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</si>
  <si>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</si>
  <si>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</si>
  <si>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</si>
  <si>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</si>
  <si>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</si>
  <si>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</si>
  <si>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</si>
  <si>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</si>
  <si>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</si>
  <si>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</si>
  <si>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(0,85*0,2)</t>
  </si>
  <si>
    <t>(0,3+0,8)*2,0</t>
  </si>
  <si>
    <t>Oprava předstěny - jádro - demontáž a opětovná montáž</t>
  </si>
  <si>
    <t>Chodba : 1,3*5,4</t>
  </si>
  <si>
    <t>Kuchyň : 2,7*0,6</t>
  </si>
  <si>
    <t>Lokální vysprávka omítek : 1,0*2,0*6</t>
  </si>
  <si>
    <t>Kuchyň : 2,9*3,3</t>
  </si>
  <si>
    <t>Koupelna : 3,3*2,1</t>
  </si>
  <si>
    <t>Pokoj 1 : 5,0*4,7</t>
  </si>
  <si>
    <t>Pokoj 2 : 5,9*2,7</t>
  </si>
  <si>
    <t>Koupelna : (2,1*2+3,3*2-0,5-1,0)*2,0</t>
  </si>
  <si>
    <t>Pokoj 2 : (5,9+2,7)*2,7</t>
  </si>
  <si>
    <t>-2,4*0,6</t>
  </si>
  <si>
    <t>Chodba : (3,0+1,2+1,3)*2,7</t>
  </si>
  <si>
    <t>Kuchyň : 3,3*2,7</t>
  </si>
  <si>
    <t>Koupelna : 2,1*(2,7-2,0)</t>
  </si>
  <si>
    <t>-1,2*0,6</t>
  </si>
  <si>
    <t>Chodba : (1,3*2+5,4*2)*2,7</t>
  </si>
  <si>
    <t>-0,8*1,97*5</t>
  </si>
  <si>
    <t>Kuchyň : (2,9*2+3,3*2)*2,7</t>
  </si>
  <si>
    <t>Koupelna : (3,3*2+2,1*2-0,5-1,0)*(2,7-2,0)</t>
  </si>
  <si>
    <t>Pokoj 1 : (5,0*2+4,7*2)*2,7</t>
  </si>
  <si>
    <t>-(1,8*1,5+0,8*2,4+0,9*1,5)</t>
  </si>
  <si>
    <t>Pokoj 2 : (2,7*2+5,9*2)*2,7</t>
  </si>
  <si>
    <t>-(1,5*1,5+0,8*2,4)</t>
  </si>
  <si>
    <t>Nové omítky : -46,29</t>
  </si>
  <si>
    <t>50,0*0,03</t>
  </si>
  <si>
    <t>Montáž výztužné sítě(perlinky)do stěrky-vnit.stěny včetně výztužné sítě a stěrkového tmelu Cemix</t>
  </si>
  <si>
    <t>Nové omítky : 46,29+21,42</t>
  </si>
  <si>
    <t>1,5*1,5</t>
  </si>
  <si>
    <t>1,5*1,5+0,8*2,4</t>
  </si>
  <si>
    <t>1,8*1,5+0,8*2,4+0,9*1,5</t>
  </si>
  <si>
    <t>1,2*0,6</t>
  </si>
  <si>
    <t>2,4*0,6</t>
  </si>
  <si>
    <t>620991121</t>
  </si>
  <si>
    <t>Zakrývání výplní vnějších otvorů včetně parapetů</t>
  </si>
  <si>
    <t>622422221</t>
  </si>
  <si>
    <t>Oprava vnějších omítek vápen. štuk. II, do 20 %</t>
  </si>
  <si>
    <t>Balkón 1 : 3,4*1,0</t>
  </si>
  <si>
    <t>2,7*3,1</t>
  </si>
  <si>
    <t>2,8*3,1</t>
  </si>
  <si>
    <t>Balkón 2 : 1,2*2,6*2</t>
  </si>
  <si>
    <t>5,0*1,0</t>
  </si>
  <si>
    <t>5,0*2,6</t>
  </si>
  <si>
    <t>622471317</t>
  </si>
  <si>
    <t>Nátěr nebo nástřik stěn vnějších, složitost 1 - 2</t>
  </si>
  <si>
    <t>Koupelna : (2,1*3,3)-(0,5*0,9)</t>
  </si>
  <si>
    <t>Zárubeň ocelová YH100   800x1970x100 ZAKO pro přesné zdění, bez drážky, pevně přivařené závěsy</t>
  </si>
  <si>
    <t>Pokoj 1 : 4,7*5,0</t>
  </si>
  <si>
    <t>Otočení dveří v kuchyni : 0,8*1,97</t>
  </si>
  <si>
    <t>1,97+0,25+1,97*2+0,8</t>
  </si>
  <si>
    <t>974031132</t>
  </si>
  <si>
    <t>Vysekání rýh ve zdi cihelné 5 x 7 cm</t>
  </si>
  <si>
    <t>974031154</t>
  </si>
  <si>
    <t>Vysekání rýh ve zdi cihelné 10 x 15 cm</t>
  </si>
  <si>
    <t>Kuchyň : 2,8*0,6</t>
  </si>
  <si>
    <t>Koupelna : (3,4*2+1,7*2+0,2+0,1)*2,0</t>
  </si>
  <si>
    <t>(2,1*3,3)-(0,5*0,9)</t>
  </si>
  <si>
    <t>(2,1*2+3,3*2-0,8)*0,1</t>
  </si>
  <si>
    <t>(0,9+0,9+0,9)*2,0</t>
  </si>
  <si>
    <t>(2,1*2+3,3*2-0,8+0,55*2+0,1+0,9*2)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</si>
  <si>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</si>
  <si>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</si>
  <si>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</si>
  <si>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</si>
  <si>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</si>
  <si>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</si>
  <si>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</si>
  <si>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</si>
  <si>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</si>
  <si>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</si>
  <si>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</si>
  <si>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</si>
  <si>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</si>
  <si>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</si>
  <si>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</si>
  <si>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</si>
  <si>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</si>
  <si>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</si>
  <si>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</si>
  <si>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</si>
  <si>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</si>
  <si>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</si>
  <si>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Tlaková zkouška potrubí  DN 40</t>
  </si>
  <si>
    <t>723160204</t>
  </si>
  <si>
    <t>Přípojka k plynoměru, závitová bez ochozu G 1 včetně kouhout kulový 1"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</si>
  <si>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</si>
  <si>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</si>
  <si>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</si>
  <si>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</si>
  <si>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</si>
  <si>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</si>
  <si>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721223424</t>
  </si>
  <si>
    <t>D+M Sprchový žlab nerez 70cm včetně napojení na kanalizaci</t>
  </si>
  <si>
    <t>Demontáž ocelové vany, vaniček včetně podezdívky</t>
  </si>
  <si>
    <t>735494811</t>
  </si>
  <si>
    <t>Vypuštění vody z otopných těles</t>
  </si>
  <si>
    <t>735124410R00</t>
  </si>
  <si>
    <t>Demontáž otopných těles - včetně zmražení trubek</t>
  </si>
  <si>
    <t>Demontáž kuchyňských linek včetně špíze</t>
  </si>
  <si>
    <t>766872840R00</t>
  </si>
  <si>
    <t>D+M kuchyň. špíze - laminát včetně madla barva dle kuchyň. linky (sonoma) nerez úchytky  včetně dvířek a polic dle stávající skříně 600x600x2700</t>
  </si>
  <si>
    <t>D+M Kuchyňské linky atyp DL=2200mm + 600mm skříňka nad digestoří</t>
  </si>
  <si>
    <t>Lamino barvy dle požadavku invesotra, hrany ABS, : 2,8</t>
  </si>
  <si>
    <t xml:space="preserve">- obkladový panel i pracovní deska šedá (bez rohové lišty) /transparentní tmel : </t>
  </si>
  <si>
    <t xml:space="preserve">- dvířka i šuplíky osadit kvalitním systémem pro tlumení, v kuch. lince samostatná odnimatelná skříňka š.620mm pro možnost instalace myčky : </t>
  </si>
  <si>
    <t>Koupelna : 2,1*2+2,3*2-0,8+0,55*2+0,1+0,85*2</t>
  </si>
  <si>
    <t xml:space="preserve">  Koupelna : (2,1*3,3)-(0,5*0,9)</t>
  </si>
  <si>
    <t>6,48*1,05</t>
  </si>
  <si>
    <t>Chodba : (1,3*2+5,4*2)</t>
  </si>
  <si>
    <t>-0,8*5</t>
  </si>
  <si>
    <t>Pokoj 2 : (5,9*2+2,7*2)</t>
  </si>
  <si>
    <t>Kuchyň : (3,3*2+2,9*2)</t>
  </si>
  <si>
    <t>Pokoj 1 : (5,0*2+4,7*2)</t>
  </si>
  <si>
    <t>776511810</t>
  </si>
  <si>
    <t>Odstranění PVC a koberců lepených bez podložky z ploch do 10 m2</t>
  </si>
  <si>
    <t>0,8*4</t>
  </si>
  <si>
    <t xml:space="preserve">  Chodba : 1,3*5,4</t>
  </si>
  <si>
    <t xml:space="preserve">  Pokoj 2 : 5,9*2,7</t>
  </si>
  <si>
    <t xml:space="preserve">  Kuchyň : 2,9*3,3</t>
  </si>
  <si>
    <t xml:space="preserve">  Pokoj 1 : 5,0*4,7</t>
  </si>
  <si>
    <t>56,02*0,5</t>
  </si>
  <si>
    <t>Koupelna : (2,1*2+3,3*2+0,3*2+0,1*2+0,8*2)*2,0</t>
  </si>
  <si>
    <t>0,85*0,1*2</t>
  </si>
  <si>
    <t>Koupelna : 6*2,0+0,3*2+0,1*2+0,8*2+0,85*2</t>
  </si>
  <si>
    <t xml:space="preserve">  Koupelna : (2,1*2+3,3*2+0,3*2+0,1*2+0,8*2)*2,0</t>
  </si>
  <si>
    <t xml:space="preserve">  0,85*0,1*2</t>
  </si>
  <si>
    <t>25,61*1,05</t>
  </si>
  <si>
    <t>0,16*0,6*2*(18+10+20)</t>
  </si>
  <si>
    <t>2,7*8</t>
  </si>
  <si>
    <t>38</t>
  </si>
  <si>
    <t>Nové omítky : 46,29</t>
  </si>
  <si>
    <t>Balkón 1 : 2,7*2,8*0,5</t>
  </si>
  <si>
    <t>Balkón 2 : 5,0*1,2</t>
  </si>
  <si>
    <t>Rekonstrukce bytu - Moravská 6 byt č.4 a č.6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</si>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</sst>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5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M13" sqref="M1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797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264" t="s">
        <v>798</v>
      </c>
      <c r="E5" s="265"/>
      <c r="F5" s="76"/>
      <c r="G5" s="76"/>
      <c r="H5" s="18" t="s">
        <v>42</v>
      </c>
      <c r="I5" s="270">
        <v>296139</v>
      </c>
      <c r="J5" s="8"/>
    </row>
    <row r="6" spans="1:15" ht="15.75" customHeight="1" x14ac:dyDescent="0.25">
      <c r="A6" s="2"/>
      <c r="B6" s="28"/>
      <c r="C6" s="55"/>
      <c r="D6" s="266" t="s">
        <v>799</v>
      </c>
      <c r="E6" s="267"/>
      <c r="F6" s="77"/>
      <c r="G6" s="77"/>
      <c r="H6" s="18" t="s">
        <v>36</v>
      </c>
      <c r="I6" s="270" t="s">
        <v>802</v>
      </c>
      <c r="J6" s="8"/>
    </row>
    <row r="7" spans="1:15" ht="15.75" customHeight="1" x14ac:dyDescent="0.25">
      <c r="A7" s="2"/>
      <c r="B7" s="29"/>
      <c r="C7" s="56"/>
      <c r="D7" s="268" t="s">
        <v>800</v>
      </c>
      <c r="E7" s="269" t="s">
        <v>801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SUMIF(F51:F79,A16,I51:I79)+SUMIF(F51:F79,"PSU",I51:I79)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SUMIF(F51:F79,A17,I51:I79)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SUMIF(F51:F79,A18,I51:I79)</f>
        <v>0</v>
      </c>
      <c r="J18" s="87"/>
    </row>
    <row r="19" spans="1:10" ht="23.25" customHeight="1" x14ac:dyDescent="0.25">
      <c r="A19" s="190" t="s">
        <v>112</v>
      </c>
      <c r="B19" s="38" t="s">
        <v>29</v>
      </c>
      <c r="C19" s="62"/>
      <c r="D19" s="63"/>
      <c r="E19" s="85"/>
      <c r="F19" s="86"/>
      <c r="G19" s="85"/>
      <c r="H19" s="86"/>
      <c r="I19" s="85">
        <f>SUMIF(F51:F79,A19,I51:I79)</f>
        <v>0</v>
      </c>
      <c r="J19" s="87"/>
    </row>
    <row r="20" spans="1:10" ht="23.25" customHeight="1" x14ac:dyDescent="0.25">
      <c r="A20" s="190" t="s">
        <v>111</v>
      </c>
      <c r="B20" s="38" t="s">
        <v>30</v>
      </c>
      <c r="C20" s="62"/>
      <c r="D20" s="63"/>
      <c r="E20" s="85"/>
      <c r="F20" s="86"/>
      <c r="G20" s="85"/>
      <c r="H20" s="86"/>
      <c r="I20" s="85">
        <f>SUMIF(F51:F79,A20,I51:I79)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43</v>
      </c>
      <c r="C39" s="142"/>
      <c r="D39" s="142"/>
      <c r="E39" s="142"/>
      <c r="F39" s="143">
        <f>'SO 01 P1'!AE427+'SO 01 P2'!AE485+'SO 01 Pol'!AE18</f>
        <v>0</v>
      </c>
      <c r="G39" s="144">
        <f>'SO 01 P1'!AF427+'SO 01 P2'!AF485+'SO 01 Pol'!AF18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44</v>
      </c>
      <c r="C40" s="148" t="s">
        <v>45</v>
      </c>
      <c r="D40" s="148"/>
      <c r="E40" s="148"/>
      <c r="F40" s="149">
        <f>'SO 01 P1'!AE427+'SO 01 P2'!AE485+'SO 01 Pol'!AE18</f>
        <v>0</v>
      </c>
      <c r="G40" s="150">
        <f>'SO 01 P1'!AF427+'SO 01 P2'!AF485+'SO 01 Pol'!AF18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46</v>
      </c>
      <c r="C41" s="142" t="s">
        <v>47</v>
      </c>
      <c r="D41" s="142"/>
      <c r="E41" s="142"/>
      <c r="F41" s="153">
        <f>'SO 01 P1'!AE427</f>
        <v>0</v>
      </c>
      <c r="G41" s="145">
        <f>'SO 01 P1'!AF427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46</v>
      </c>
      <c r="C42" s="142" t="s">
        <v>48</v>
      </c>
      <c r="D42" s="142"/>
      <c r="E42" s="142"/>
      <c r="F42" s="153">
        <f>'SO 01 P2'!AE485</f>
        <v>0</v>
      </c>
      <c r="G42" s="145">
        <f>'SO 01 P2'!AF485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46</v>
      </c>
      <c r="C43" s="142" t="s">
        <v>49</v>
      </c>
      <c r="D43" s="142"/>
      <c r="E43" s="142"/>
      <c r="F43" s="153">
        <f>'SO 01 Pol'!AE18</f>
        <v>0</v>
      </c>
      <c r="G43" s="145">
        <f>'SO 01 Pol'!AF18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/>
      <c r="B44" s="154" t="s">
        <v>50</v>
      </c>
      <c r="C44" s="155"/>
      <c r="D44" s="155"/>
      <c r="E44" s="156"/>
      <c r="F44" s="157">
        <f>SUMIF(A39:A43,"=1",F39:F43)</f>
        <v>0</v>
      </c>
      <c r="G44" s="158">
        <f>SUMIF(A39:A43,"=1",G39:G43)</f>
        <v>0</v>
      </c>
      <c r="H44" s="158">
        <f>SUMIF(A39:A43,"=1",H39:H43)</f>
        <v>0</v>
      </c>
      <c r="I44" s="158">
        <f>SUMIF(A39:A43,"=1",I39:I43)</f>
        <v>0</v>
      </c>
      <c r="J44" s="159">
        <f>SUMIF(A39:A43,"=1",J39:J43)</f>
        <v>0</v>
      </c>
    </row>
    <row r="48" spans="1:10" ht="15.6" x14ac:dyDescent="0.3">
      <c r="B48" s="170" t="s">
        <v>52</v>
      </c>
    </row>
    <row r="50" spans="1:10" ht="25.5" customHeight="1" x14ac:dyDescent="0.25">
      <c r="A50" s="172"/>
      <c r="B50" s="175" t="s">
        <v>18</v>
      </c>
      <c r="C50" s="175" t="s">
        <v>6</v>
      </c>
      <c r="D50" s="176"/>
      <c r="E50" s="176"/>
      <c r="F50" s="177" t="s">
        <v>53</v>
      </c>
      <c r="G50" s="177"/>
      <c r="H50" s="177"/>
      <c r="I50" s="177" t="s">
        <v>31</v>
      </c>
      <c r="J50" s="177" t="s">
        <v>0</v>
      </c>
    </row>
    <row r="51" spans="1:10" ht="36.75" customHeight="1" x14ac:dyDescent="0.25">
      <c r="A51" s="173"/>
      <c r="B51" s="178" t="s">
        <v>54</v>
      </c>
      <c r="C51" s="179" t="s">
        <v>55</v>
      </c>
      <c r="D51" s="180"/>
      <c r="E51" s="180"/>
      <c r="F51" s="188" t="s">
        <v>26</v>
      </c>
      <c r="G51" s="181"/>
      <c r="H51" s="181"/>
      <c r="I51" s="181">
        <f>'SO 01 P1'!G8+'SO 01 P2'!G8</f>
        <v>0</v>
      </c>
      <c r="J51" s="186" t="str">
        <f>IF(I80=0,"",I51/I80*100)</f>
        <v/>
      </c>
    </row>
    <row r="52" spans="1:10" ht="36.75" customHeight="1" x14ac:dyDescent="0.25">
      <c r="A52" s="173"/>
      <c r="B52" s="178" t="s">
        <v>56</v>
      </c>
      <c r="C52" s="179" t="s">
        <v>57</v>
      </c>
      <c r="D52" s="180"/>
      <c r="E52" s="180"/>
      <c r="F52" s="188" t="s">
        <v>26</v>
      </c>
      <c r="G52" s="181"/>
      <c r="H52" s="181"/>
      <c r="I52" s="181">
        <f>'SO 01 P1'!G18+'SO 01 P2'!G19</f>
        <v>0</v>
      </c>
      <c r="J52" s="186" t="str">
        <f>IF(I80=0,"",I52/I80*100)</f>
        <v/>
      </c>
    </row>
    <row r="53" spans="1:10" ht="36.75" customHeight="1" x14ac:dyDescent="0.25">
      <c r="A53" s="173"/>
      <c r="B53" s="178" t="s">
        <v>58</v>
      </c>
      <c r="C53" s="179" t="s">
        <v>59</v>
      </c>
      <c r="D53" s="180"/>
      <c r="E53" s="180"/>
      <c r="F53" s="188" t="s">
        <v>26</v>
      </c>
      <c r="G53" s="181"/>
      <c r="H53" s="181"/>
      <c r="I53" s="181">
        <f>'SO 01 P1'!G21+'SO 01 P2'!G22</f>
        <v>0</v>
      </c>
      <c r="J53" s="186" t="str">
        <f>IF(I80=0,"",I53/I80*100)</f>
        <v/>
      </c>
    </row>
    <row r="54" spans="1:10" ht="36.75" customHeight="1" x14ac:dyDescent="0.25">
      <c r="A54" s="173"/>
      <c r="B54" s="178" t="s">
        <v>60</v>
      </c>
      <c r="C54" s="179" t="s">
        <v>61</v>
      </c>
      <c r="D54" s="180"/>
      <c r="E54" s="180"/>
      <c r="F54" s="188" t="s">
        <v>26</v>
      </c>
      <c r="G54" s="181"/>
      <c r="H54" s="181"/>
      <c r="I54" s="181">
        <f>'SO 01 P2'!G78</f>
        <v>0</v>
      </c>
      <c r="J54" s="186" t="str">
        <f>IF(I80=0,"",I54/I80*100)</f>
        <v/>
      </c>
    </row>
    <row r="55" spans="1:10" ht="36.75" customHeight="1" x14ac:dyDescent="0.25">
      <c r="A55" s="173"/>
      <c r="B55" s="178" t="s">
        <v>62</v>
      </c>
      <c r="C55" s="179" t="s">
        <v>63</v>
      </c>
      <c r="D55" s="180"/>
      <c r="E55" s="180"/>
      <c r="F55" s="188" t="s">
        <v>26</v>
      </c>
      <c r="G55" s="181"/>
      <c r="H55" s="181"/>
      <c r="I55" s="181">
        <f>'SO 01 P1'!G67+'SO 01 P2'!G100</f>
        <v>0</v>
      </c>
      <c r="J55" s="186" t="str">
        <f>IF(I80=0,"",I55/I80*100)</f>
        <v/>
      </c>
    </row>
    <row r="56" spans="1:10" ht="36.75" customHeight="1" x14ac:dyDescent="0.25">
      <c r="A56" s="173"/>
      <c r="B56" s="178" t="s">
        <v>64</v>
      </c>
      <c r="C56" s="179" t="s">
        <v>65</v>
      </c>
      <c r="D56" s="180"/>
      <c r="E56" s="180"/>
      <c r="F56" s="188" t="s">
        <v>26</v>
      </c>
      <c r="G56" s="181"/>
      <c r="H56" s="181"/>
      <c r="I56" s="181">
        <f>'SO 01 P1'!G74+'SO 01 P2'!G107</f>
        <v>0</v>
      </c>
      <c r="J56" s="186" t="str">
        <f>IF(I80=0,"",I56/I80*100)</f>
        <v/>
      </c>
    </row>
    <row r="57" spans="1:10" ht="36.75" customHeight="1" x14ac:dyDescent="0.25">
      <c r="A57" s="173"/>
      <c r="B57" s="178" t="s">
        <v>66</v>
      </c>
      <c r="C57" s="179" t="s">
        <v>67</v>
      </c>
      <c r="D57" s="180"/>
      <c r="E57" s="180"/>
      <c r="F57" s="188" t="s">
        <v>26</v>
      </c>
      <c r="G57" s="181"/>
      <c r="H57" s="181"/>
      <c r="I57" s="181">
        <f>'SO 01 P1'!G77+'SO 01 P2'!G110</f>
        <v>0</v>
      </c>
      <c r="J57" s="186" t="str">
        <f>IF(I80=0,"",I57/I80*100)</f>
        <v/>
      </c>
    </row>
    <row r="58" spans="1:10" ht="36.75" customHeight="1" x14ac:dyDescent="0.25">
      <c r="A58" s="173"/>
      <c r="B58" s="178" t="s">
        <v>68</v>
      </c>
      <c r="C58" s="179" t="s">
        <v>69</v>
      </c>
      <c r="D58" s="180"/>
      <c r="E58" s="180"/>
      <c r="F58" s="188" t="s">
        <v>26</v>
      </c>
      <c r="G58" s="181"/>
      <c r="H58" s="181"/>
      <c r="I58" s="181">
        <f>'SO 01 P1'!G84+'SO 01 P2'!G117</f>
        <v>0</v>
      </c>
      <c r="J58" s="186" t="str">
        <f>IF(I80=0,"",I58/I80*100)</f>
        <v/>
      </c>
    </row>
    <row r="59" spans="1:10" ht="36.75" customHeight="1" x14ac:dyDescent="0.25">
      <c r="A59" s="173"/>
      <c r="B59" s="178" t="s">
        <v>70</v>
      </c>
      <c r="C59" s="179" t="s">
        <v>71</v>
      </c>
      <c r="D59" s="180"/>
      <c r="E59" s="180"/>
      <c r="F59" s="188" t="s">
        <v>26</v>
      </c>
      <c r="G59" s="181"/>
      <c r="H59" s="181"/>
      <c r="I59" s="181">
        <f>'SO 01 P1'!G129+'SO 01 P2'!G169</f>
        <v>0</v>
      </c>
      <c r="J59" s="186" t="str">
        <f>IF(I80=0,"",I59/I80*100)</f>
        <v/>
      </c>
    </row>
    <row r="60" spans="1:10" ht="36.75" customHeight="1" x14ac:dyDescent="0.25">
      <c r="A60" s="173"/>
      <c r="B60" s="178" t="s">
        <v>72</v>
      </c>
      <c r="C60" s="179" t="s">
        <v>73</v>
      </c>
      <c r="D60" s="180"/>
      <c r="E60" s="180"/>
      <c r="F60" s="188" t="s">
        <v>27</v>
      </c>
      <c r="G60" s="181"/>
      <c r="H60" s="181"/>
      <c r="I60" s="181">
        <f>'SO 01 P1'!G131+'SO 01 P2'!G171</f>
        <v>0</v>
      </c>
      <c r="J60" s="186" t="str">
        <f>IF(I80=0,"",I60/I80*100)</f>
        <v/>
      </c>
    </row>
    <row r="61" spans="1:10" ht="36.75" customHeight="1" x14ac:dyDescent="0.25">
      <c r="A61" s="173"/>
      <c r="B61" s="178" t="s">
        <v>74</v>
      </c>
      <c r="C61" s="179" t="s">
        <v>75</v>
      </c>
      <c r="D61" s="180"/>
      <c r="E61" s="180"/>
      <c r="F61" s="188" t="s">
        <v>27</v>
      </c>
      <c r="G61" s="181"/>
      <c r="H61" s="181"/>
      <c r="I61" s="181">
        <f>'SO 01 P1'!G140+'SO 01 P2'!G180</f>
        <v>0</v>
      </c>
      <c r="J61" s="186" t="str">
        <f>IF(I80=0,"",I61/I80*100)</f>
        <v/>
      </c>
    </row>
    <row r="62" spans="1:10" ht="36.75" customHeight="1" x14ac:dyDescent="0.25">
      <c r="A62" s="173"/>
      <c r="B62" s="178" t="s">
        <v>76</v>
      </c>
      <c r="C62" s="179" t="s">
        <v>77</v>
      </c>
      <c r="D62" s="180"/>
      <c r="E62" s="180"/>
      <c r="F62" s="188" t="s">
        <v>27</v>
      </c>
      <c r="G62" s="181"/>
      <c r="H62" s="181"/>
      <c r="I62" s="181">
        <f>'SO 01 P1'!G142+'SO 01 P2'!G182</f>
        <v>0</v>
      </c>
      <c r="J62" s="186" t="str">
        <f>IF(I80=0,"",I62/I80*100)</f>
        <v/>
      </c>
    </row>
    <row r="63" spans="1:10" ht="36.75" customHeight="1" x14ac:dyDescent="0.25">
      <c r="A63" s="173"/>
      <c r="B63" s="178" t="s">
        <v>78</v>
      </c>
      <c r="C63" s="179" t="s">
        <v>79</v>
      </c>
      <c r="D63" s="180"/>
      <c r="E63" s="180"/>
      <c r="F63" s="188" t="s">
        <v>27</v>
      </c>
      <c r="G63" s="181"/>
      <c r="H63" s="181"/>
      <c r="I63" s="181">
        <f>'SO 01 P1'!G145+'SO 01 P2'!G191</f>
        <v>0</v>
      </c>
      <c r="J63" s="186" t="str">
        <f>IF(I80=0,"",I63/I80*100)</f>
        <v/>
      </c>
    </row>
    <row r="64" spans="1:10" ht="36.75" customHeight="1" x14ac:dyDescent="0.25">
      <c r="A64" s="173"/>
      <c r="B64" s="178" t="s">
        <v>80</v>
      </c>
      <c r="C64" s="179" t="s">
        <v>81</v>
      </c>
      <c r="D64" s="180"/>
      <c r="E64" s="180"/>
      <c r="F64" s="188" t="s">
        <v>27</v>
      </c>
      <c r="G64" s="181"/>
      <c r="H64" s="181"/>
      <c r="I64" s="181">
        <f>'SO 01 P1'!G156+'SO 01 P2'!G198</f>
        <v>0</v>
      </c>
      <c r="J64" s="186" t="str">
        <f>IF(I80=0,"",I64/I80*100)</f>
        <v/>
      </c>
    </row>
    <row r="65" spans="1:10" ht="36.75" customHeight="1" x14ac:dyDescent="0.25">
      <c r="A65" s="173"/>
      <c r="B65" s="178" t="s">
        <v>82</v>
      </c>
      <c r="C65" s="179" t="s">
        <v>83</v>
      </c>
      <c r="D65" s="180"/>
      <c r="E65" s="180"/>
      <c r="F65" s="188" t="s">
        <v>27</v>
      </c>
      <c r="G65" s="181"/>
      <c r="H65" s="181"/>
      <c r="I65" s="181">
        <f>'SO 01 P1'!G161+'SO 01 P2'!G207</f>
        <v>0</v>
      </c>
      <c r="J65" s="186" t="str">
        <f>IF(I80=0,"",I65/I80*100)</f>
        <v/>
      </c>
    </row>
    <row r="66" spans="1:10" ht="36.75" customHeight="1" x14ac:dyDescent="0.25">
      <c r="A66" s="173"/>
      <c r="B66" s="178" t="s">
        <v>84</v>
      </c>
      <c r="C66" s="179" t="s">
        <v>85</v>
      </c>
      <c r="D66" s="180"/>
      <c r="E66" s="180"/>
      <c r="F66" s="188" t="s">
        <v>27</v>
      </c>
      <c r="G66" s="181"/>
      <c r="H66" s="181"/>
      <c r="I66" s="181">
        <f>'SO 01 P1'!G192</f>
        <v>0</v>
      </c>
      <c r="J66" s="186" t="str">
        <f>IF(I80=0,"",I66/I80*100)</f>
        <v/>
      </c>
    </row>
    <row r="67" spans="1:10" ht="36.75" customHeight="1" x14ac:dyDescent="0.25">
      <c r="A67" s="173"/>
      <c r="B67" s="178" t="s">
        <v>86</v>
      </c>
      <c r="C67" s="179" t="s">
        <v>87</v>
      </c>
      <c r="D67" s="180"/>
      <c r="E67" s="180"/>
      <c r="F67" s="188" t="s">
        <v>27</v>
      </c>
      <c r="G67" s="181"/>
      <c r="H67" s="181"/>
      <c r="I67" s="181">
        <f>'SO 01 P1'!G202+'SO 01 P2'!G239</f>
        <v>0</v>
      </c>
      <c r="J67" s="186" t="str">
        <f>IF(I80=0,"",I67/I80*100)</f>
        <v/>
      </c>
    </row>
    <row r="68" spans="1:10" ht="36.75" customHeight="1" x14ac:dyDescent="0.25">
      <c r="A68" s="173"/>
      <c r="B68" s="178" t="s">
        <v>88</v>
      </c>
      <c r="C68" s="179" t="s">
        <v>89</v>
      </c>
      <c r="D68" s="180"/>
      <c r="E68" s="180"/>
      <c r="F68" s="188" t="s">
        <v>27</v>
      </c>
      <c r="G68" s="181"/>
      <c r="H68" s="181"/>
      <c r="I68" s="181">
        <f>'SO 01 P1'!G205+'SO 01 P2'!G242</f>
        <v>0</v>
      </c>
      <c r="J68" s="186" t="str">
        <f>IF(I80=0,"",I68/I80*100)</f>
        <v/>
      </c>
    </row>
    <row r="69" spans="1:10" ht="36.75" customHeight="1" x14ac:dyDescent="0.25">
      <c r="A69" s="173"/>
      <c r="B69" s="178" t="s">
        <v>90</v>
      </c>
      <c r="C69" s="179" t="s">
        <v>91</v>
      </c>
      <c r="D69" s="180"/>
      <c r="E69" s="180"/>
      <c r="F69" s="188" t="s">
        <v>27</v>
      </c>
      <c r="G69" s="181"/>
      <c r="H69" s="181"/>
      <c r="I69" s="181">
        <f>'SO 01 P1'!G209+'SO 01 P2'!G246</f>
        <v>0</v>
      </c>
      <c r="J69" s="186" t="str">
        <f>IF(I80=0,"",I69/I80*100)</f>
        <v/>
      </c>
    </row>
    <row r="70" spans="1:10" ht="36.75" customHeight="1" x14ac:dyDescent="0.25">
      <c r="A70" s="173"/>
      <c r="B70" s="178" t="s">
        <v>92</v>
      </c>
      <c r="C70" s="179" t="s">
        <v>93</v>
      </c>
      <c r="D70" s="180"/>
      <c r="E70" s="180"/>
      <c r="F70" s="188" t="s">
        <v>27</v>
      </c>
      <c r="G70" s="181"/>
      <c r="H70" s="181"/>
      <c r="I70" s="181">
        <f>'SO 01 P1'!G214+'SO 01 P2'!G253</f>
        <v>0</v>
      </c>
      <c r="J70" s="186" t="str">
        <f>IF(I80=0,"",I70/I80*100)</f>
        <v/>
      </c>
    </row>
    <row r="71" spans="1:10" ht="36.75" customHeight="1" x14ac:dyDescent="0.25">
      <c r="A71" s="173"/>
      <c r="B71" s="178" t="s">
        <v>94</v>
      </c>
      <c r="C71" s="179" t="s">
        <v>95</v>
      </c>
      <c r="D71" s="180"/>
      <c r="E71" s="180"/>
      <c r="F71" s="188" t="s">
        <v>27</v>
      </c>
      <c r="G71" s="181"/>
      <c r="H71" s="181"/>
      <c r="I71" s="181">
        <f>'SO 01 P1'!G237+'SO 01 P2'!G277</f>
        <v>0</v>
      </c>
      <c r="J71" s="186" t="str">
        <f>IF(I80=0,"",I71/I80*100)</f>
        <v/>
      </c>
    </row>
    <row r="72" spans="1:10" ht="36.75" customHeight="1" x14ac:dyDescent="0.25">
      <c r="A72" s="173"/>
      <c r="B72" s="178" t="s">
        <v>96</v>
      </c>
      <c r="C72" s="179" t="s">
        <v>97</v>
      </c>
      <c r="D72" s="180"/>
      <c r="E72" s="180"/>
      <c r="F72" s="188" t="s">
        <v>27</v>
      </c>
      <c r="G72" s="181"/>
      <c r="H72" s="181"/>
      <c r="I72" s="181">
        <f>'SO 01 P1'!G256+'SO 01 P2'!G296</f>
        <v>0</v>
      </c>
      <c r="J72" s="186" t="str">
        <f>IF(I80=0,"",I72/I80*100)</f>
        <v/>
      </c>
    </row>
    <row r="73" spans="1:10" ht="36.75" customHeight="1" x14ac:dyDescent="0.25">
      <c r="A73" s="173"/>
      <c r="B73" s="178" t="s">
        <v>98</v>
      </c>
      <c r="C73" s="179" t="s">
        <v>99</v>
      </c>
      <c r="D73" s="180"/>
      <c r="E73" s="180"/>
      <c r="F73" s="188" t="s">
        <v>27</v>
      </c>
      <c r="G73" s="181"/>
      <c r="H73" s="181"/>
      <c r="I73" s="181">
        <f>'SO 01 P1'!G291+'SO 01 P2'!G340</f>
        <v>0</v>
      </c>
      <c r="J73" s="186" t="str">
        <f>IF(I80=0,"",I73/I80*100)</f>
        <v/>
      </c>
    </row>
    <row r="74" spans="1:10" ht="36.75" customHeight="1" x14ac:dyDescent="0.25">
      <c r="A74" s="173"/>
      <c r="B74" s="178" t="s">
        <v>100</v>
      </c>
      <c r="C74" s="179" t="s">
        <v>101</v>
      </c>
      <c r="D74" s="180"/>
      <c r="E74" s="180"/>
      <c r="F74" s="188" t="s">
        <v>27</v>
      </c>
      <c r="G74" s="181"/>
      <c r="H74" s="181"/>
      <c r="I74" s="181">
        <f>'SO 01 P1'!G325+'SO 01 P2'!G379</f>
        <v>0</v>
      </c>
      <c r="J74" s="186" t="str">
        <f>IF(I80=0,"",I74/I80*100)</f>
        <v/>
      </c>
    </row>
    <row r="75" spans="1:10" ht="36.75" customHeight="1" x14ac:dyDescent="0.25">
      <c r="A75" s="173"/>
      <c r="B75" s="178" t="s">
        <v>102</v>
      </c>
      <c r="C75" s="179" t="s">
        <v>103</v>
      </c>
      <c r="D75" s="180"/>
      <c r="E75" s="180"/>
      <c r="F75" s="188" t="s">
        <v>27</v>
      </c>
      <c r="G75" s="181"/>
      <c r="H75" s="181"/>
      <c r="I75" s="181">
        <f>'SO 01 P1'!G338+'SO 01 P2'!G392</f>
        <v>0</v>
      </c>
      <c r="J75" s="186" t="str">
        <f>IF(I80=0,"",I75/I80*100)</f>
        <v/>
      </c>
    </row>
    <row r="76" spans="1:10" ht="36.75" customHeight="1" x14ac:dyDescent="0.25">
      <c r="A76" s="173"/>
      <c r="B76" s="178" t="s">
        <v>104</v>
      </c>
      <c r="C76" s="179" t="s">
        <v>105</v>
      </c>
      <c r="D76" s="180"/>
      <c r="E76" s="180"/>
      <c r="F76" s="188" t="s">
        <v>28</v>
      </c>
      <c r="G76" s="181"/>
      <c r="H76" s="181"/>
      <c r="I76" s="181">
        <f>'SO 01 P1'!G373+'SO 01 P2'!G431</f>
        <v>0</v>
      </c>
      <c r="J76" s="186" t="str">
        <f>IF(I80=0,"",I76/I80*100)</f>
        <v/>
      </c>
    </row>
    <row r="77" spans="1:10" ht="36.75" customHeight="1" x14ac:dyDescent="0.25">
      <c r="A77" s="173"/>
      <c r="B77" s="178" t="s">
        <v>106</v>
      </c>
      <c r="C77" s="179" t="s">
        <v>107</v>
      </c>
      <c r="D77" s="180"/>
      <c r="E77" s="180"/>
      <c r="F77" s="188" t="s">
        <v>28</v>
      </c>
      <c r="G77" s="181"/>
      <c r="H77" s="181"/>
      <c r="I77" s="181">
        <f>'SO 01 P1'!G413+'SO 01 P2'!G471</f>
        <v>0</v>
      </c>
      <c r="J77" s="186" t="str">
        <f>IF(I80=0,"",I77/I80*100)</f>
        <v/>
      </c>
    </row>
    <row r="78" spans="1:10" ht="36.75" customHeight="1" x14ac:dyDescent="0.25">
      <c r="A78" s="173"/>
      <c r="B78" s="178" t="s">
        <v>108</v>
      </c>
      <c r="C78" s="179" t="s">
        <v>109</v>
      </c>
      <c r="D78" s="180"/>
      <c r="E78" s="180"/>
      <c r="F78" s="188" t="s">
        <v>110</v>
      </c>
      <c r="G78" s="181"/>
      <c r="H78" s="181"/>
      <c r="I78" s="181">
        <f>'SO 01 P1'!G418+'SO 01 P2'!G476</f>
        <v>0</v>
      </c>
      <c r="J78" s="186" t="str">
        <f>IF(I80=0,"",I78/I80*100)</f>
        <v/>
      </c>
    </row>
    <row r="79" spans="1:10" ht="36.75" customHeight="1" x14ac:dyDescent="0.25">
      <c r="A79" s="173"/>
      <c r="B79" s="178" t="s">
        <v>111</v>
      </c>
      <c r="C79" s="179" t="s">
        <v>30</v>
      </c>
      <c r="D79" s="180"/>
      <c r="E79" s="180"/>
      <c r="F79" s="188" t="s">
        <v>111</v>
      </c>
      <c r="G79" s="181"/>
      <c r="H79" s="181"/>
      <c r="I79" s="181">
        <f>'SO 01 Pol'!G8</f>
        <v>0</v>
      </c>
      <c r="J79" s="186" t="str">
        <f>IF(I80=0,"",I79/I80*100)</f>
        <v/>
      </c>
    </row>
    <row r="80" spans="1:10" ht="25.5" customHeight="1" x14ac:dyDescent="0.25">
      <c r="A80" s="174"/>
      <c r="B80" s="182" t="s">
        <v>1</v>
      </c>
      <c r="C80" s="183"/>
      <c r="D80" s="184"/>
      <c r="E80" s="184"/>
      <c r="F80" s="189"/>
      <c r="G80" s="185"/>
      <c r="H80" s="185"/>
      <c r="I80" s="185">
        <f>SUM(I51:I79)</f>
        <v>0</v>
      </c>
      <c r="J80" s="187">
        <f>SUM(J51:J79)</f>
        <v>0</v>
      </c>
    </row>
    <row r="81" spans="6:10" x14ac:dyDescent="0.25">
      <c r="F81" s="129"/>
      <c r="G81" s="129"/>
      <c r="H81" s="129"/>
      <c r="I81" s="129"/>
      <c r="J81" s="130"/>
    </row>
    <row r="82" spans="6:10" x14ac:dyDescent="0.25">
      <c r="F82" s="129"/>
      <c r="G82" s="129"/>
      <c r="H82" s="129"/>
      <c r="I82" s="129"/>
      <c r="J82" s="130"/>
    </row>
    <row r="83" spans="6:10" x14ac:dyDescent="0.25">
      <c r="F83" s="129"/>
      <c r="G83" s="129"/>
      <c r="H83" s="129"/>
      <c r="I83" s="129"/>
      <c r="J8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515B-C045-43D2-8621-0F4B1DCD232A}">
  <sheetPr>
    <outlinePr summaryBelow="0"/>
  </sheetPr>
  <dimension ref="A1:BH5000"/>
  <sheetViews>
    <sheetView workbookViewId="0">
      <pane ySplit="7" topLeftCell="A8" activePane="bottomLeft" state="frozen"/>
      <selection pane="bottomLeft" activeCell="AA15" sqref="AA15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113</v>
      </c>
    </row>
    <row r="2" spans="1:60" ht="25.05" customHeight="1" x14ac:dyDescent="0.25">
      <c r="A2" s="192" t="s">
        <v>8</v>
      </c>
      <c r="B2" s="49"/>
      <c r="C2" s="195" t="s">
        <v>797</v>
      </c>
      <c r="D2" s="193"/>
      <c r="E2" s="193"/>
      <c r="F2" s="193"/>
      <c r="G2" s="194"/>
      <c r="AG2" t="s">
        <v>114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114</v>
      </c>
      <c r="AG3" t="s">
        <v>115</v>
      </c>
    </row>
    <row r="4" spans="1:60" ht="25.05" customHeight="1" x14ac:dyDescent="0.25">
      <c r="A4" s="196" t="s">
        <v>10</v>
      </c>
      <c r="B4" s="197"/>
      <c r="C4" s="198" t="s">
        <v>49</v>
      </c>
      <c r="D4" s="199"/>
      <c r="E4" s="199"/>
      <c r="F4" s="199"/>
      <c r="G4" s="200"/>
      <c r="AG4" t="s">
        <v>116</v>
      </c>
    </row>
    <row r="5" spans="1:60" x14ac:dyDescent="0.25">
      <c r="D5" s="10"/>
    </row>
    <row r="6" spans="1:60" ht="39.6" x14ac:dyDescent="0.25">
      <c r="A6" s="202" t="s">
        <v>117</v>
      </c>
      <c r="B6" s="204" t="s">
        <v>118</v>
      </c>
      <c r="C6" s="204" t="s">
        <v>119</v>
      </c>
      <c r="D6" s="203" t="s">
        <v>120</v>
      </c>
      <c r="E6" s="202" t="s">
        <v>121</v>
      </c>
      <c r="F6" s="201" t="s">
        <v>122</v>
      </c>
      <c r="G6" s="202" t="s">
        <v>31</v>
      </c>
      <c r="H6" s="205" t="s">
        <v>32</v>
      </c>
      <c r="I6" s="205" t="s">
        <v>123</v>
      </c>
      <c r="J6" s="205" t="s">
        <v>33</v>
      </c>
      <c r="K6" s="205" t="s">
        <v>124</v>
      </c>
      <c r="L6" s="205" t="s">
        <v>125</v>
      </c>
      <c r="M6" s="205" t="s">
        <v>126</v>
      </c>
      <c r="N6" s="205" t="s">
        <v>127</v>
      </c>
      <c r="O6" s="205" t="s">
        <v>128</v>
      </c>
      <c r="P6" s="205" t="s">
        <v>129</v>
      </c>
      <c r="Q6" s="205" t="s">
        <v>130</v>
      </c>
      <c r="R6" s="205" t="s">
        <v>131</v>
      </c>
      <c r="S6" s="205" t="s">
        <v>132</v>
      </c>
      <c r="T6" s="205" t="s">
        <v>133</v>
      </c>
      <c r="U6" s="205" t="s">
        <v>134</v>
      </c>
      <c r="V6" s="205" t="s">
        <v>135</v>
      </c>
      <c r="W6" s="205" t="s">
        <v>136</v>
      </c>
      <c r="X6" s="205" t="s">
        <v>137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138</v>
      </c>
      <c r="B8" s="229" t="s">
        <v>111</v>
      </c>
      <c r="C8" s="247" t="s">
        <v>30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0</v>
      </c>
      <c r="J8" s="227"/>
      <c r="K8" s="227">
        <f>SUM(K9:K16)</f>
        <v>18700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0</v>
      </c>
      <c r="R8" s="227"/>
      <c r="S8" s="227"/>
      <c r="T8" s="227"/>
      <c r="U8" s="227"/>
      <c r="V8" s="227">
        <f>SUM(V9:V16)</f>
        <v>0</v>
      </c>
      <c r="W8" s="227"/>
      <c r="X8" s="227"/>
      <c r="AG8" t="s">
        <v>139</v>
      </c>
    </row>
    <row r="9" spans="1:60" outlineLevel="1" x14ac:dyDescent="0.25">
      <c r="A9" s="240">
        <v>1</v>
      </c>
      <c r="B9" s="241" t="s">
        <v>140</v>
      </c>
      <c r="C9" s="248" t="s">
        <v>141</v>
      </c>
      <c r="D9" s="242" t="s">
        <v>142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3000</v>
      </c>
      <c r="K9" s="225">
        <f>ROUND(E9*J9,2)</f>
        <v>3000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143</v>
      </c>
      <c r="T9" s="225" t="s">
        <v>144</v>
      </c>
      <c r="U9" s="225">
        <v>0</v>
      </c>
      <c r="V9" s="225">
        <f>ROUND(E9*U9,2)</f>
        <v>0</v>
      </c>
      <c r="W9" s="225"/>
      <c r="X9" s="225" t="s">
        <v>145</v>
      </c>
      <c r="Y9" s="206"/>
      <c r="Z9" s="206"/>
      <c r="AA9" s="206"/>
      <c r="AB9" s="206"/>
      <c r="AC9" s="206"/>
      <c r="AD9" s="206"/>
      <c r="AE9" s="206"/>
      <c r="AF9" s="206"/>
      <c r="AG9" s="206" t="s">
        <v>146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147</v>
      </c>
      <c r="C10" s="248" t="s">
        <v>148</v>
      </c>
      <c r="D10" s="242" t="s">
        <v>142</v>
      </c>
      <c r="E10" s="243">
        <v>1</v>
      </c>
      <c r="F10" s="244"/>
      <c r="G10" s="245">
        <f>ROUND(E10*F10,2)</f>
        <v>0</v>
      </c>
      <c r="H10" s="226">
        <v>0</v>
      </c>
      <c r="I10" s="225">
        <f>ROUND(E10*H10,2)</f>
        <v>0</v>
      </c>
      <c r="J10" s="226">
        <v>3000</v>
      </c>
      <c r="K10" s="225">
        <f>ROUND(E10*J10,2)</f>
        <v>3000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143</v>
      </c>
      <c r="T10" s="225" t="s">
        <v>144</v>
      </c>
      <c r="U10" s="225">
        <v>0</v>
      </c>
      <c r="V10" s="225">
        <f>ROUND(E10*U10,2)</f>
        <v>0</v>
      </c>
      <c r="W10" s="225"/>
      <c r="X10" s="225" t="s">
        <v>145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146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149</v>
      </c>
      <c r="C11" s="248" t="s">
        <v>150</v>
      </c>
      <c r="D11" s="242" t="s">
        <v>142</v>
      </c>
      <c r="E11" s="243">
        <v>1</v>
      </c>
      <c r="F11" s="244"/>
      <c r="G11" s="245">
        <f>ROUND(E11*F11,2)</f>
        <v>0</v>
      </c>
      <c r="H11" s="226">
        <v>0</v>
      </c>
      <c r="I11" s="225">
        <f>ROUND(E11*H11,2)</f>
        <v>0</v>
      </c>
      <c r="J11" s="226">
        <v>2000</v>
      </c>
      <c r="K11" s="225">
        <f>ROUND(E11*J11,2)</f>
        <v>2000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143</v>
      </c>
      <c r="T11" s="225" t="s">
        <v>144</v>
      </c>
      <c r="U11" s="225">
        <v>0</v>
      </c>
      <c r="V11" s="225">
        <f>ROUND(E11*U11,2)</f>
        <v>0</v>
      </c>
      <c r="W11" s="225"/>
      <c r="X11" s="225" t="s">
        <v>145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146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151</v>
      </c>
      <c r="C12" s="248" t="s">
        <v>152</v>
      </c>
      <c r="D12" s="242" t="s">
        <v>142</v>
      </c>
      <c r="E12" s="243">
        <v>1</v>
      </c>
      <c r="F12" s="244"/>
      <c r="G12" s="245">
        <f>ROUND(E12*F12,2)</f>
        <v>0</v>
      </c>
      <c r="H12" s="226">
        <v>0</v>
      </c>
      <c r="I12" s="225">
        <f>ROUND(E12*H12,2)</f>
        <v>0</v>
      </c>
      <c r="J12" s="226">
        <v>2000</v>
      </c>
      <c r="K12" s="225">
        <f>ROUND(E12*J12,2)</f>
        <v>2000</v>
      </c>
      <c r="L12" s="225">
        <v>15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143</v>
      </c>
      <c r="T12" s="225" t="s">
        <v>144</v>
      </c>
      <c r="U12" s="225">
        <v>0</v>
      </c>
      <c r="V12" s="225">
        <f>ROUND(E12*U12,2)</f>
        <v>0</v>
      </c>
      <c r="W12" s="225"/>
      <c r="X12" s="225" t="s">
        <v>145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146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153</v>
      </c>
      <c r="C13" s="248" t="s">
        <v>154</v>
      </c>
      <c r="D13" s="242" t="s">
        <v>142</v>
      </c>
      <c r="E13" s="243">
        <v>1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500</v>
      </c>
      <c r="K13" s="225">
        <f>ROUND(E13*J13,2)</f>
        <v>500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155</v>
      </c>
      <c r="T13" s="225" t="s">
        <v>144</v>
      </c>
      <c r="U13" s="225">
        <v>0</v>
      </c>
      <c r="V13" s="225">
        <f>ROUND(E13*U13,2)</f>
        <v>0</v>
      </c>
      <c r="W13" s="225"/>
      <c r="X13" s="225" t="s">
        <v>145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146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156</v>
      </c>
      <c r="C14" s="248" t="s">
        <v>157</v>
      </c>
      <c r="D14" s="242" t="s">
        <v>142</v>
      </c>
      <c r="E14" s="243">
        <v>1</v>
      </c>
      <c r="F14" s="244"/>
      <c r="G14" s="245">
        <f>ROUND(E14*F14,2)</f>
        <v>0</v>
      </c>
      <c r="H14" s="226">
        <v>0</v>
      </c>
      <c r="I14" s="225">
        <f>ROUND(E14*H14,2)</f>
        <v>0</v>
      </c>
      <c r="J14" s="226">
        <v>2000</v>
      </c>
      <c r="K14" s="225">
        <f>ROUND(E14*J14,2)</f>
        <v>2000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155</v>
      </c>
      <c r="T14" s="225" t="s">
        <v>144</v>
      </c>
      <c r="U14" s="225">
        <v>0</v>
      </c>
      <c r="V14" s="225">
        <f>ROUND(E14*U14,2)</f>
        <v>0</v>
      </c>
      <c r="W14" s="225"/>
      <c r="X14" s="225" t="s">
        <v>145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146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158</v>
      </c>
      <c r="C15" s="248" t="s">
        <v>159</v>
      </c>
      <c r="D15" s="242" t="s">
        <v>142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6000</v>
      </c>
      <c r="K15" s="225">
        <f>ROUND(E15*J15,2)</f>
        <v>6000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155</v>
      </c>
      <c r="T15" s="225" t="s">
        <v>144</v>
      </c>
      <c r="U15" s="225">
        <v>0</v>
      </c>
      <c r="V15" s="225">
        <f>ROUND(E15*U15,2)</f>
        <v>0</v>
      </c>
      <c r="W15" s="225"/>
      <c r="X15" s="225" t="s">
        <v>145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146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8</v>
      </c>
      <c r="B16" s="235" t="s">
        <v>160</v>
      </c>
      <c r="C16" s="249" t="s">
        <v>161</v>
      </c>
      <c r="D16" s="236" t="s">
        <v>142</v>
      </c>
      <c r="E16" s="237">
        <v>1</v>
      </c>
      <c r="F16" s="238"/>
      <c r="G16" s="239">
        <f>ROUND(E16*F16,2)</f>
        <v>0</v>
      </c>
      <c r="H16" s="226">
        <v>0</v>
      </c>
      <c r="I16" s="225">
        <f>ROUND(E16*H16,2)</f>
        <v>0</v>
      </c>
      <c r="J16" s="226">
        <v>200</v>
      </c>
      <c r="K16" s="225">
        <f>ROUND(E16*J16,2)</f>
        <v>200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155</v>
      </c>
      <c r="T16" s="225" t="s">
        <v>144</v>
      </c>
      <c r="U16" s="225">
        <v>0</v>
      </c>
      <c r="V16" s="225">
        <f>ROUND(E16*U16,2)</f>
        <v>0</v>
      </c>
      <c r="W16" s="225"/>
      <c r="X16" s="225" t="s">
        <v>145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146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33" x14ac:dyDescent="0.25">
      <c r="A17" s="3"/>
      <c r="B17" s="4"/>
      <c r="C17" s="2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125</v>
      </c>
    </row>
    <row r="18" spans="1:33" x14ac:dyDescent="0.25">
      <c r="A18" s="209"/>
      <c r="B18" s="210" t="s">
        <v>31</v>
      </c>
      <c r="C18" s="251"/>
      <c r="D18" s="211"/>
      <c r="E18" s="212"/>
      <c r="F18" s="212"/>
      <c r="G18" s="24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162</v>
      </c>
    </row>
    <row r="19" spans="1:33" x14ac:dyDescent="0.25">
      <c r="A19" s="3"/>
      <c r="B19" s="4"/>
      <c r="C19" s="25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3" t="s">
        <v>163</v>
      </c>
      <c r="B21" s="213"/>
      <c r="C21" s="25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4"/>
      <c r="B22" s="215"/>
      <c r="C22" s="253"/>
      <c r="D22" s="215"/>
      <c r="E22" s="215"/>
      <c r="F22" s="215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164</v>
      </c>
    </row>
    <row r="23" spans="1:33" x14ac:dyDescent="0.25">
      <c r="A23" s="217"/>
      <c r="B23" s="218"/>
      <c r="C23" s="254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54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7"/>
      <c r="B25" s="218"/>
      <c r="C25" s="254"/>
      <c r="D25" s="218"/>
      <c r="E25" s="218"/>
      <c r="F25" s="218"/>
      <c r="G25" s="2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0"/>
      <c r="B26" s="221"/>
      <c r="C26" s="255"/>
      <c r="D26" s="221"/>
      <c r="E26" s="221"/>
      <c r="F26" s="221"/>
      <c r="G26" s="22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6"/>
      <c r="D28" s="10"/>
      <c r="AG28" t="s">
        <v>165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7CC7-BCDA-43A8-9CA3-667419426455}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113</v>
      </c>
    </row>
    <row r="2" spans="1:60" ht="25.05" customHeight="1" x14ac:dyDescent="0.25">
      <c r="A2" s="192" t="s">
        <v>8</v>
      </c>
      <c r="B2" s="49"/>
      <c r="C2" s="195" t="s">
        <v>797</v>
      </c>
      <c r="D2" s="193"/>
      <c r="E2" s="193"/>
      <c r="F2" s="193"/>
      <c r="G2" s="194"/>
      <c r="AG2" t="s">
        <v>114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114</v>
      </c>
      <c r="AG3" t="s">
        <v>115</v>
      </c>
    </row>
    <row r="4" spans="1:60" ht="25.05" customHeight="1" x14ac:dyDescent="0.25">
      <c r="A4" s="196" t="s">
        <v>10</v>
      </c>
      <c r="B4" s="197"/>
      <c r="C4" s="198" t="s">
        <v>47</v>
      </c>
      <c r="D4" s="199"/>
      <c r="E4" s="199"/>
      <c r="F4" s="199"/>
      <c r="G4" s="200"/>
      <c r="AG4" t="s">
        <v>116</v>
      </c>
    </row>
    <row r="5" spans="1:60" x14ac:dyDescent="0.25">
      <c r="D5" s="10"/>
    </row>
    <row r="6" spans="1:60" ht="39.6" x14ac:dyDescent="0.25">
      <c r="A6" s="202" t="s">
        <v>117</v>
      </c>
      <c r="B6" s="204" t="s">
        <v>118</v>
      </c>
      <c r="C6" s="204" t="s">
        <v>119</v>
      </c>
      <c r="D6" s="203" t="s">
        <v>120</v>
      </c>
      <c r="E6" s="202" t="s">
        <v>121</v>
      </c>
      <c r="F6" s="201" t="s">
        <v>122</v>
      </c>
      <c r="G6" s="202" t="s">
        <v>31</v>
      </c>
      <c r="H6" s="205" t="s">
        <v>32</v>
      </c>
      <c r="I6" s="205" t="s">
        <v>123</v>
      </c>
      <c r="J6" s="205" t="s">
        <v>33</v>
      </c>
      <c r="K6" s="205" t="s">
        <v>124</v>
      </c>
      <c r="L6" s="205" t="s">
        <v>125</v>
      </c>
      <c r="M6" s="205" t="s">
        <v>126</v>
      </c>
      <c r="N6" s="205" t="s">
        <v>127</v>
      </c>
      <c r="O6" s="205" t="s">
        <v>128</v>
      </c>
      <c r="P6" s="205" t="s">
        <v>129</v>
      </c>
      <c r="Q6" s="205" t="s">
        <v>130</v>
      </c>
      <c r="R6" s="205" t="s">
        <v>131</v>
      </c>
      <c r="S6" s="205" t="s">
        <v>132</v>
      </c>
      <c r="T6" s="205" t="s">
        <v>133</v>
      </c>
      <c r="U6" s="205" t="s">
        <v>134</v>
      </c>
      <c r="V6" s="205" t="s">
        <v>135</v>
      </c>
      <c r="W6" s="205" t="s">
        <v>136</v>
      </c>
      <c r="X6" s="205" t="s">
        <v>137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138</v>
      </c>
      <c r="B8" s="229" t="s">
        <v>54</v>
      </c>
      <c r="C8" s="247" t="s">
        <v>55</v>
      </c>
      <c r="D8" s="230"/>
      <c r="E8" s="231"/>
      <c r="F8" s="232"/>
      <c r="G8" s="233">
        <f>SUMIF(AG9:AG17,"&lt;&gt;NOR",G9:G17)</f>
        <v>0</v>
      </c>
      <c r="H8" s="227"/>
      <c r="I8" s="227">
        <f>SUM(I9:I17)</f>
        <v>922.1</v>
      </c>
      <c r="J8" s="227"/>
      <c r="K8" s="227">
        <f>SUM(K9:K17)</f>
        <v>1055.1300000000001</v>
      </c>
      <c r="L8" s="227"/>
      <c r="M8" s="227">
        <f>SUM(M9:M17)</f>
        <v>0</v>
      </c>
      <c r="N8" s="227"/>
      <c r="O8" s="227">
        <f>SUM(O9:O17)</f>
        <v>7.0000000000000007E-2</v>
      </c>
      <c r="P8" s="227"/>
      <c r="Q8" s="227">
        <f>SUM(Q9:Q17)</f>
        <v>0</v>
      </c>
      <c r="R8" s="227"/>
      <c r="S8" s="227"/>
      <c r="T8" s="227"/>
      <c r="U8" s="227"/>
      <c r="V8" s="227">
        <f>SUM(V9:V17)</f>
        <v>2.33</v>
      </c>
      <c r="W8" s="227"/>
      <c r="X8" s="227"/>
      <c r="AG8" t="s">
        <v>139</v>
      </c>
    </row>
    <row r="9" spans="1:60" outlineLevel="1" x14ac:dyDescent="0.25">
      <c r="A9" s="234">
        <v>1</v>
      </c>
      <c r="B9" s="235" t="s">
        <v>166</v>
      </c>
      <c r="C9" s="249" t="s">
        <v>167</v>
      </c>
      <c r="D9" s="236" t="s">
        <v>168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143</v>
      </c>
      <c r="T9" s="225" t="s">
        <v>143</v>
      </c>
      <c r="U9" s="225">
        <v>20.6</v>
      </c>
      <c r="V9" s="225">
        <f>ROUND(E9*U9,2)</f>
        <v>0.14000000000000001</v>
      </c>
      <c r="W9" s="225"/>
      <c r="X9" s="225" t="s">
        <v>169</v>
      </c>
      <c r="Y9" s="206"/>
      <c r="Z9" s="206"/>
      <c r="AA9" s="206"/>
      <c r="AB9" s="206"/>
      <c r="AC9" s="206"/>
      <c r="AD9" s="206"/>
      <c r="AE9" s="206"/>
      <c r="AF9" s="206"/>
      <c r="AG9" s="206" t="s">
        <v>170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171</v>
      </c>
      <c r="D10" s="257"/>
      <c r="E10" s="258">
        <v>6.7299999999999999E-3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172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0.399999999999999" outlineLevel="1" x14ac:dyDescent="0.25">
      <c r="A11" s="234">
        <v>2</v>
      </c>
      <c r="B11" s="235" t="s">
        <v>173</v>
      </c>
      <c r="C11" s="249" t="s">
        <v>174</v>
      </c>
      <c r="D11" s="236" t="s">
        <v>175</v>
      </c>
      <c r="E11" s="237">
        <v>0.49399999999999999</v>
      </c>
      <c r="F11" s="238"/>
      <c r="G11" s="239">
        <f>ROUND(E11*F11,2)</f>
        <v>0</v>
      </c>
      <c r="H11" s="226">
        <v>490.43</v>
      </c>
      <c r="I11" s="225">
        <f>ROUND(E11*H11,2)</f>
        <v>242.27</v>
      </c>
      <c r="J11" s="226">
        <v>243.57</v>
      </c>
      <c r="K11" s="225">
        <f>ROUND(E11*J11,2)</f>
        <v>120.32</v>
      </c>
      <c r="L11" s="225">
        <v>15</v>
      </c>
      <c r="M11" s="225">
        <f>G11*(1+L11/100)</f>
        <v>0</v>
      </c>
      <c r="N11" s="225">
        <v>7.4709999999999999E-2</v>
      </c>
      <c r="O11" s="225">
        <f>ROUND(E11*N11,2)</f>
        <v>0.04</v>
      </c>
      <c r="P11" s="225">
        <v>0</v>
      </c>
      <c r="Q11" s="225">
        <f>ROUND(E11*P11,2)</f>
        <v>0</v>
      </c>
      <c r="R11" s="225"/>
      <c r="S11" s="225" t="s">
        <v>143</v>
      </c>
      <c r="T11" s="225" t="s">
        <v>176</v>
      </c>
      <c r="U11" s="225">
        <v>0.52915000000000001</v>
      </c>
      <c r="V11" s="225">
        <f>ROUND(E11*U11,2)</f>
        <v>0.26</v>
      </c>
      <c r="W11" s="225"/>
      <c r="X11" s="225" t="s">
        <v>169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170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61" t="s">
        <v>177</v>
      </c>
      <c r="D12" s="257"/>
      <c r="E12" s="258">
        <v>0.49399999999999999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172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3</v>
      </c>
      <c r="B13" s="241" t="s">
        <v>178</v>
      </c>
      <c r="C13" s="248" t="s">
        <v>179</v>
      </c>
      <c r="D13" s="242" t="s">
        <v>180</v>
      </c>
      <c r="E13" s="243">
        <v>1</v>
      </c>
      <c r="F13" s="244"/>
      <c r="G13" s="245">
        <f>ROUND(E13*F13,2)</f>
        <v>0</v>
      </c>
      <c r="H13" s="226">
        <v>120.94</v>
      </c>
      <c r="I13" s="225">
        <f>ROUND(E13*H13,2)</f>
        <v>120.94</v>
      </c>
      <c r="J13" s="226">
        <v>329.06</v>
      </c>
      <c r="K13" s="225">
        <f>ROUND(E13*J13,2)</f>
        <v>329.06</v>
      </c>
      <c r="L13" s="225">
        <v>15</v>
      </c>
      <c r="M13" s="225">
        <f>G13*(1+L13/100)</f>
        <v>0</v>
      </c>
      <c r="N13" s="225">
        <v>1.1469999999999999E-2</v>
      </c>
      <c r="O13" s="225">
        <f>ROUND(E13*N13,2)</f>
        <v>0.01</v>
      </c>
      <c r="P13" s="225">
        <v>0</v>
      </c>
      <c r="Q13" s="225">
        <f>ROUND(E13*P13,2)</f>
        <v>0</v>
      </c>
      <c r="R13" s="225"/>
      <c r="S13" s="225" t="s">
        <v>143</v>
      </c>
      <c r="T13" s="225" t="s">
        <v>144</v>
      </c>
      <c r="U13" s="225">
        <v>0.85</v>
      </c>
      <c r="V13" s="225">
        <f>ROUND(E13*U13,2)</f>
        <v>0.85</v>
      </c>
      <c r="W13" s="225"/>
      <c r="X13" s="225" t="s">
        <v>169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170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0.399999999999999" outlineLevel="1" x14ac:dyDescent="0.25">
      <c r="A14" s="234">
        <v>4</v>
      </c>
      <c r="B14" s="235" t="s">
        <v>181</v>
      </c>
      <c r="C14" s="249" t="s">
        <v>182</v>
      </c>
      <c r="D14" s="236" t="s">
        <v>175</v>
      </c>
      <c r="E14" s="237">
        <v>3.84</v>
      </c>
      <c r="F14" s="238"/>
      <c r="G14" s="239">
        <f>ROUND(E14*F14,2)</f>
        <v>0</v>
      </c>
      <c r="H14" s="226">
        <v>0</v>
      </c>
      <c r="I14" s="225">
        <f>ROUND(E14*H14,2)</f>
        <v>0</v>
      </c>
      <c r="J14" s="226">
        <v>141</v>
      </c>
      <c r="K14" s="225">
        <f>ROUND(E14*J14,2)</f>
        <v>541.44000000000005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143</v>
      </c>
      <c r="T14" s="225" t="s">
        <v>144</v>
      </c>
      <c r="U14" s="225">
        <v>0.28000000000000003</v>
      </c>
      <c r="V14" s="225">
        <f>ROUND(E14*U14,2)</f>
        <v>1.08</v>
      </c>
      <c r="W14" s="225"/>
      <c r="X14" s="225" t="s">
        <v>169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170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61" t="s">
        <v>183</v>
      </c>
      <c r="D15" s="257"/>
      <c r="E15" s="258">
        <v>3.84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172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5</v>
      </c>
      <c r="B16" s="235" t="s">
        <v>184</v>
      </c>
      <c r="C16" s="249" t="s">
        <v>185</v>
      </c>
      <c r="D16" s="236" t="s">
        <v>168</v>
      </c>
      <c r="E16" s="237">
        <v>6.7299999999999999E-3</v>
      </c>
      <c r="F16" s="238"/>
      <c r="G16" s="239">
        <f>ROUND(E16*F16,2)</f>
        <v>0</v>
      </c>
      <c r="H16" s="226">
        <v>40320</v>
      </c>
      <c r="I16" s="225">
        <f>ROUND(E16*H16,2)</f>
        <v>271.35000000000002</v>
      </c>
      <c r="J16" s="226">
        <v>0</v>
      </c>
      <c r="K16" s="225">
        <f>ROUND(E16*J16,2)</f>
        <v>0</v>
      </c>
      <c r="L16" s="225">
        <v>15</v>
      </c>
      <c r="M16" s="225">
        <f>G16*(1+L16/100)</f>
        <v>0</v>
      </c>
      <c r="N16" s="225">
        <v>1</v>
      </c>
      <c r="O16" s="225">
        <f>ROUND(E16*N16,2)</f>
        <v>0.01</v>
      </c>
      <c r="P16" s="225">
        <v>0</v>
      </c>
      <c r="Q16" s="225">
        <f>ROUND(E16*P16,2)</f>
        <v>0</v>
      </c>
      <c r="R16" s="225" t="s">
        <v>186</v>
      </c>
      <c r="S16" s="225" t="s">
        <v>143</v>
      </c>
      <c r="T16" s="225" t="s">
        <v>143</v>
      </c>
      <c r="U16" s="225">
        <v>0</v>
      </c>
      <c r="V16" s="225">
        <f>ROUND(E16*U16,2)</f>
        <v>0</v>
      </c>
      <c r="W16" s="225"/>
      <c r="X16" s="225" t="s">
        <v>187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188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61" t="s">
        <v>171</v>
      </c>
      <c r="D17" s="257"/>
      <c r="E17" s="258">
        <v>6.7299999999999999E-3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172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x14ac:dyDescent="0.25">
      <c r="A18" s="228" t="s">
        <v>138</v>
      </c>
      <c r="B18" s="229" t="s">
        <v>56</v>
      </c>
      <c r="C18" s="247" t="s">
        <v>57</v>
      </c>
      <c r="D18" s="230"/>
      <c r="E18" s="231"/>
      <c r="F18" s="232"/>
      <c r="G18" s="233">
        <f>SUMIF(AG19:AG20,"&lt;&gt;NOR",G19:G20)</f>
        <v>0</v>
      </c>
      <c r="H18" s="227"/>
      <c r="I18" s="227">
        <f>SUM(I19:I20)</f>
        <v>919.07</v>
      </c>
      <c r="J18" s="227"/>
      <c r="K18" s="227">
        <f>SUM(K19:K20)</f>
        <v>2172.13</v>
      </c>
      <c r="L18" s="227"/>
      <c r="M18" s="227">
        <f>SUM(M19:M20)</f>
        <v>0</v>
      </c>
      <c r="N18" s="227"/>
      <c r="O18" s="227">
        <f>SUM(O19:O20)</f>
        <v>0.05</v>
      </c>
      <c r="P18" s="227"/>
      <c r="Q18" s="227">
        <f>SUM(Q19:Q20)</f>
        <v>0</v>
      </c>
      <c r="R18" s="227"/>
      <c r="S18" s="227"/>
      <c r="T18" s="227"/>
      <c r="U18" s="227"/>
      <c r="V18" s="227">
        <f>SUM(V19:V20)</f>
        <v>3.65</v>
      </c>
      <c r="W18" s="227"/>
      <c r="X18" s="227"/>
      <c r="AG18" t="s">
        <v>139</v>
      </c>
    </row>
    <row r="19" spans="1:60" outlineLevel="1" x14ac:dyDescent="0.25">
      <c r="A19" s="234">
        <v>6</v>
      </c>
      <c r="B19" s="235" t="s">
        <v>189</v>
      </c>
      <c r="C19" s="249" t="s">
        <v>190</v>
      </c>
      <c r="D19" s="236" t="s">
        <v>175</v>
      </c>
      <c r="E19" s="237">
        <v>3.84</v>
      </c>
      <c r="F19" s="238"/>
      <c r="G19" s="239">
        <f>ROUND(E19*F19,2)</f>
        <v>0</v>
      </c>
      <c r="H19" s="226">
        <v>239.34</v>
      </c>
      <c r="I19" s="225">
        <f>ROUND(E19*H19,2)</f>
        <v>919.07</v>
      </c>
      <c r="J19" s="226">
        <v>565.66</v>
      </c>
      <c r="K19" s="225">
        <f>ROUND(E19*J19,2)</f>
        <v>2172.13</v>
      </c>
      <c r="L19" s="225">
        <v>15</v>
      </c>
      <c r="M19" s="225">
        <f>G19*(1+L19/100)</f>
        <v>0</v>
      </c>
      <c r="N19" s="225">
        <v>1.1900000000000001E-2</v>
      </c>
      <c r="O19" s="225">
        <f>ROUND(E19*N19,2)</f>
        <v>0.05</v>
      </c>
      <c r="P19" s="225">
        <v>0</v>
      </c>
      <c r="Q19" s="225">
        <f>ROUND(E19*P19,2)</f>
        <v>0</v>
      </c>
      <c r="R19" s="225"/>
      <c r="S19" s="225" t="s">
        <v>143</v>
      </c>
      <c r="T19" s="225" t="s">
        <v>144</v>
      </c>
      <c r="U19" s="225">
        <v>0.95</v>
      </c>
      <c r="V19" s="225">
        <f>ROUND(E19*U19,2)</f>
        <v>3.65</v>
      </c>
      <c r="W19" s="225"/>
      <c r="X19" s="225" t="s">
        <v>169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170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183</v>
      </c>
      <c r="D20" s="257"/>
      <c r="E20" s="258">
        <v>3.84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172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28" t="s">
        <v>138</v>
      </c>
      <c r="B21" s="229" t="s">
        <v>58</v>
      </c>
      <c r="C21" s="247" t="s">
        <v>59</v>
      </c>
      <c r="D21" s="230"/>
      <c r="E21" s="231"/>
      <c r="F21" s="232"/>
      <c r="G21" s="233">
        <f>SUMIF(AG22:AG66,"&lt;&gt;NOR",G22:G66)</f>
        <v>0</v>
      </c>
      <c r="H21" s="227"/>
      <c r="I21" s="227">
        <f>SUM(I22:I66)</f>
        <v>9379.119999999999</v>
      </c>
      <c r="J21" s="227"/>
      <c r="K21" s="227">
        <f>SUM(K22:K66)</f>
        <v>37015.31</v>
      </c>
      <c r="L21" s="227"/>
      <c r="M21" s="227">
        <f>SUM(M22:M66)</f>
        <v>0</v>
      </c>
      <c r="N21" s="227"/>
      <c r="O21" s="227">
        <f>SUM(O22:O66)</f>
        <v>3.03</v>
      </c>
      <c r="P21" s="227"/>
      <c r="Q21" s="227">
        <f>SUM(Q22:Q66)</f>
        <v>0</v>
      </c>
      <c r="R21" s="227"/>
      <c r="S21" s="227"/>
      <c r="T21" s="227"/>
      <c r="U21" s="227"/>
      <c r="V21" s="227">
        <f>SUM(V22:V66)</f>
        <v>73.939999999999984</v>
      </c>
      <c r="W21" s="227"/>
      <c r="X21" s="227"/>
      <c r="AG21" t="s">
        <v>139</v>
      </c>
    </row>
    <row r="22" spans="1:60" outlineLevel="1" x14ac:dyDescent="0.25">
      <c r="A22" s="234">
        <v>7</v>
      </c>
      <c r="B22" s="235" t="s">
        <v>191</v>
      </c>
      <c r="C22" s="249" t="s">
        <v>192</v>
      </c>
      <c r="D22" s="236" t="s">
        <v>175</v>
      </c>
      <c r="E22" s="237">
        <v>5.96</v>
      </c>
      <c r="F22" s="238"/>
      <c r="G22" s="239">
        <f>ROUND(E22*F22,2)</f>
        <v>0</v>
      </c>
      <c r="H22" s="226">
        <v>27.42</v>
      </c>
      <c r="I22" s="225">
        <f>ROUND(E22*H22,2)</f>
        <v>163.41999999999999</v>
      </c>
      <c r="J22" s="226">
        <v>121.08</v>
      </c>
      <c r="K22" s="225">
        <f>ROUND(E22*J22,2)</f>
        <v>721.64</v>
      </c>
      <c r="L22" s="225">
        <v>15</v>
      </c>
      <c r="M22" s="225">
        <f>G22*(1+L22/100)</f>
        <v>0</v>
      </c>
      <c r="N22" s="225">
        <v>4.8999999999999998E-3</v>
      </c>
      <c r="O22" s="225">
        <f>ROUND(E22*N22,2)</f>
        <v>0.03</v>
      </c>
      <c r="P22" s="225">
        <v>0</v>
      </c>
      <c r="Q22" s="225">
        <f>ROUND(E22*P22,2)</f>
        <v>0</v>
      </c>
      <c r="R22" s="225"/>
      <c r="S22" s="225" t="s">
        <v>143</v>
      </c>
      <c r="T22" s="225" t="s">
        <v>144</v>
      </c>
      <c r="U22" s="225">
        <v>0.25</v>
      </c>
      <c r="V22" s="225">
        <f>ROUND(E22*U22,2)</f>
        <v>1.49</v>
      </c>
      <c r="W22" s="225"/>
      <c r="X22" s="225" t="s">
        <v>169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170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193</v>
      </c>
      <c r="D23" s="257"/>
      <c r="E23" s="258">
        <v>4.88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172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194</v>
      </c>
      <c r="D24" s="257"/>
      <c r="E24" s="258">
        <v>1.08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172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0.399999999999999" outlineLevel="1" x14ac:dyDescent="0.25">
      <c r="A25" s="234">
        <v>8</v>
      </c>
      <c r="B25" s="235" t="s">
        <v>195</v>
      </c>
      <c r="C25" s="249" t="s">
        <v>196</v>
      </c>
      <c r="D25" s="236" t="s">
        <v>175</v>
      </c>
      <c r="E25" s="237">
        <v>40.72</v>
      </c>
      <c r="F25" s="238"/>
      <c r="G25" s="239">
        <f>ROUND(E25*F25,2)</f>
        <v>0</v>
      </c>
      <c r="H25" s="226">
        <v>14.48</v>
      </c>
      <c r="I25" s="225">
        <f>ROUND(E25*H25,2)</f>
        <v>589.63</v>
      </c>
      <c r="J25" s="226">
        <v>98.02</v>
      </c>
      <c r="K25" s="225">
        <f>ROUND(E25*J25,2)</f>
        <v>3991.37</v>
      </c>
      <c r="L25" s="225">
        <v>15</v>
      </c>
      <c r="M25" s="225">
        <f>G25*(1+L25/100)</f>
        <v>0</v>
      </c>
      <c r="N25" s="225">
        <v>6.0899999999999999E-3</v>
      </c>
      <c r="O25" s="225">
        <f>ROUND(E25*N25,2)</f>
        <v>0.25</v>
      </c>
      <c r="P25" s="225">
        <v>0</v>
      </c>
      <c r="Q25" s="225">
        <f>ROUND(E25*P25,2)</f>
        <v>0</v>
      </c>
      <c r="R25" s="225"/>
      <c r="S25" s="225" t="s">
        <v>143</v>
      </c>
      <c r="T25" s="225" t="s">
        <v>144</v>
      </c>
      <c r="U25" s="225">
        <v>0.19273999999999999</v>
      </c>
      <c r="V25" s="225">
        <f>ROUND(E25*U25,2)</f>
        <v>7.85</v>
      </c>
      <c r="W25" s="225"/>
      <c r="X25" s="225" t="s">
        <v>169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170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197</v>
      </c>
      <c r="D26" s="257"/>
      <c r="E26" s="258">
        <v>5.0599999999999996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172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198</v>
      </c>
      <c r="D27" s="257"/>
      <c r="E27" s="258">
        <v>3.74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172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199</v>
      </c>
      <c r="D28" s="257"/>
      <c r="E28" s="258">
        <v>16.8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172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200</v>
      </c>
      <c r="D29" s="257"/>
      <c r="E29" s="258">
        <v>15.12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172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34">
        <v>9</v>
      </c>
      <c r="B30" s="235" t="s">
        <v>201</v>
      </c>
      <c r="C30" s="249" t="s">
        <v>202</v>
      </c>
      <c r="D30" s="236" t="s">
        <v>175</v>
      </c>
      <c r="E30" s="237">
        <v>16.32</v>
      </c>
      <c r="F30" s="238"/>
      <c r="G30" s="239">
        <f>ROUND(E30*F30,2)</f>
        <v>0</v>
      </c>
      <c r="H30" s="226">
        <v>42.36</v>
      </c>
      <c r="I30" s="225">
        <f>ROUND(E30*H30,2)</f>
        <v>691.32</v>
      </c>
      <c r="J30" s="226">
        <v>289.14</v>
      </c>
      <c r="K30" s="225">
        <f>ROUND(E30*J30,2)</f>
        <v>4718.76</v>
      </c>
      <c r="L30" s="225">
        <v>15</v>
      </c>
      <c r="M30" s="225">
        <f>G30*(1+L30/100)</f>
        <v>0</v>
      </c>
      <c r="N30" s="225">
        <v>4.4139999999999999E-2</v>
      </c>
      <c r="O30" s="225">
        <f>ROUND(E30*N30,2)</f>
        <v>0.72</v>
      </c>
      <c r="P30" s="225">
        <v>0</v>
      </c>
      <c r="Q30" s="225">
        <f>ROUND(E30*P30,2)</f>
        <v>0</v>
      </c>
      <c r="R30" s="225"/>
      <c r="S30" s="225" t="s">
        <v>143</v>
      </c>
      <c r="T30" s="225" t="s">
        <v>144</v>
      </c>
      <c r="U30" s="225">
        <v>0.6</v>
      </c>
      <c r="V30" s="225">
        <f>ROUND(E30*U30,2)</f>
        <v>9.7899999999999991</v>
      </c>
      <c r="W30" s="225"/>
      <c r="X30" s="225" t="s">
        <v>169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170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194</v>
      </c>
      <c r="D31" s="257"/>
      <c r="E31" s="258">
        <v>1.08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172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203</v>
      </c>
      <c r="D32" s="257"/>
      <c r="E32" s="258">
        <v>2.8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172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204</v>
      </c>
      <c r="D33" s="257"/>
      <c r="E33" s="258">
        <v>16.2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172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205</v>
      </c>
      <c r="D34" s="257"/>
      <c r="E34" s="258">
        <v>-1.6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172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206</v>
      </c>
      <c r="D35" s="257"/>
      <c r="E35" s="258">
        <v>-2.16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172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34">
        <v>10</v>
      </c>
      <c r="B36" s="235" t="s">
        <v>207</v>
      </c>
      <c r="C36" s="249" t="s">
        <v>208</v>
      </c>
      <c r="D36" s="236" t="s">
        <v>175</v>
      </c>
      <c r="E36" s="237">
        <v>20</v>
      </c>
      <c r="F36" s="238"/>
      <c r="G36" s="239">
        <f>ROUND(E36*F36,2)</f>
        <v>0</v>
      </c>
      <c r="H36" s="226">
        <v>46.97</v>
      </c>
      <c r="I36" s="225">
        <f>ROUND(E36*H36,2)</f>
        <v>939.4</v>
      </c>
      <c r="J36" s="226">
        <v>405.53</v>
      </c>
      <c r="K36" s="225">
        <f>ROUND(E36*J36,2)</f>
        <v>8110.6</v>
      </c>
      <c r="L36" s="225">
        <v>15</v>
      </c>
      <c r="M36" s="225">
        <f>G36*(1+L36/100)</f>
        <v>0</v>
      </c>
      <c r="N36" s="225">
        <v>4.7660000000000001E-2</v>
      </c>
      <c r="O36" s="225">
        <f>ROUND(E36*N36,2)</f>
        <v>0.95</v>
      </c>
      <c r="P36" s="225">
        <v>0</v>
      </c>
      <c r="Q36" s="225">
        <f>ROUND(E36*P36,2)</f>
        <v>0</v>
      </c>
      <c r="R36" s="225"/>
      <c r="S36" s="225" t="s">
        <v>143</v>
      </c>
      <c r="T36" s="225" t="s">
        <v>143</v>
      </c>
      <c r="U36" s="225">
        <v>0.84</v>
      </c>
      <c r="V36" s="225">
        <f>ROUND(E36*U36,2)</f>
        <v>16.8</v>
      </c>
      <c r="W36" s="225"/>
      <c r="X36" s="225" t="s">
        <v>169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170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209</v>
      </c>
      <c r="D37" s="257"/>
      <c r="E37" s="258">
        <v>14.04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172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193</v>
      </c>
      <c r="D38" s="257"/>
      <c r="E38" s="258">
        <v>4.88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172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194</v>
      </c>
      <c r="D39" s="257"/>
      <c r="E39" s="258">
        <v>1.08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172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ht="20.399999999999999" outlineLevel="1" x14ac:dyDescent="0.25">
      <c r="A40" s="234">
        <v>11</v>
      </c>
      <c r="B40" s="235" t="s">
        <v>210</v>
      </c>
      <c r="C40" s="249" t="s">
        <v>211</v>
      </c>
      <c r="D40" s="236" t="s">
        <v>175</v>
      </c>
      <c r="E40" s="237">
        <v>86.103999999999999</v>
      </c>
      <c r="F40" s="238"/>
      <c r="G40" s="239">
        <f>ROUND(E40*F40,2)</f>
        <v>0</v>
      </c>
      <c r="H40" s="226">
        <v>60.21</v>
      </c>
      <c r="I40" s="225">
        <f>ROUND(E40*H40,2)</f>
        <v>5184.32</v>
      </c>
      <c r="J40" s="226">
        <v>169.79</v>
      </c>
      <c r="K40" s="225">
        <f>ROUND(E40*J40,2)</f>
        <v>14619.6</v>
      </c>
      <c r="L40" s="225">
        <v>15</v>
      </c>
      <c r="M40" s="225">
        <f>G40*(1+L40/100)</f>
        <v>0</v>
      </c>
      <c r="N40" s="225">
        <v>1.038E-2</v>
      </c>
      <c r="O40" s="225">
        <f>ROUND(E40*N40,2)</f>
        <v>0.89</v>
      </c>
      <c r="P40" s="225">
        <v>0</v>
      </c>
      <c r="Q40" s="225">
        <f>ROUND(E40*P40,2)</f>
        <v>0</v>
      </c>
      <c r="R40" s="225"/>
      <c r="S40" s="225" t="s">
        <v>143</v>
      </c>
      <c r="T40" s="225" t="s">
        <v>143</v>
      </c>
      <c r="U40" s="225">
        <v>0.33688000000000001</v>
      </c>
      <c r="V40" s="225">
        <f>ROUND(E40*U40,2)</f>
        <v>29.01</v>
      </c>
      <c r="W40" s="225"/>
      <c r="X40" s="225" t="s">
        <v>169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170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212</v>
      </c>
      <c r="D41" s="257"/>
      <c r="E41" s="258">
        <v>21.6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172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213</v>
      </c>
      <c r="D42" s="257"/>
      <c r="E42" s="258">
        <v>-6.3040000000000003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172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214</v>
      </c>
      <c r="D43" s="257"/>
      <c r="E43" s="258">
        <v>18.09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172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215</v>
      </c>
      <c r="D44" s="257"/>
      <c r="E44" s="258">
        <v>-3.27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172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216</v>
      </c>
      <c r="D45" s="257"/>
      <c r="E45" s="258">
        <v>4.55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172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217</v>
      </c>
      <c r="D46" s="257"/>
      <c r="E46" s="258">
        <v>40.229999999999997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172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218</v>
      </c>
      <c r="D47" s="257"/>
      <c r="E47" s="258">
        <v>-1.5760000000000001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172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219</v>
      </c>
      <c r="D48" s="257"/>
      <c r="E48" s="258">
        <v>-2.25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172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220</v>
      </c>
      <c r="D49" s="257"/>
      <c r="E49" s="258">
        <v>44.82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172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218</v>
      </c>
      <c r="D50" s="257"/>
      <c r="E50" s="258">
        <v>-1.5760000000000001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172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219</v>
      </c>
      <c r="D51" s="257"/>
      <c r="E51" s="258">
        <v>-2.25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172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221</v>
      </c>
      <c r="D52" s="257"/>
      <c r="E52" s="258">
        <v>-25.96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172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34">
        <v>12</v>
      </c>
      <c r="B53" s="235" t="s">
        <v>222</v>
      </c>
      <c r="C53" s="249" t="s">
        <v>223</v>
      </c>
      <c r="D53" s="236" t="s">
        <v>175</v>
      </c>
      <c r="E53" s="237">
        <v>2.67</v>
      </c>
      <c r="F53" s="238"/>
      <c r="G53" s="239">
        <f>ROUND(E53*F53,2)</f>
        <v>0</v>
      </c>
      <c r="H53" s="226">
        <v>148.16999999999999</v>
      </c>
      <c r="I53" s="225">
        <f>ROUND(E53*H53,2)</f>
        <v>395.61</v>
      </c>
      <c r="J53" s="226">
        <v>946.83</v>
      </c>
      <c r="K53" s="225">
        <f>ROUND(E53*J53,2)</f>
        <v>2528.04</v>
      </c>
      <c r="L53" s="225">
        <v>15</v>
      </c>
      <c r="M53" s="225">
        <f>G53*(1+L53/100)</f>
        <v>0</v>
      </c>
      <c r="N53" s="225">
        <v>5.8500000000000003E-2</v>
      </c>
      <c r="O53" s="225">
        <f>ROUND(E53*N53,2)</f>
        <v>0.16</v>
      </c>
      <c r="P53" s="225">
        <v>0</v>
      </c>
      <c r="Q53" s="225">
        <f>ROUND(E53*P53,2)</f>
        <v>0</v>
      </c>
      <c r="R53" s="225"/>
      <c r="S53" s="225" t="s">
        <v>143</v>
      </c>
      <c r="T53" s="225" t="s">
        <v>144</v>
      </c>
      <c r="U53" s="225">
        <v>1.86904</v>
      </c>
      <c r="V53" s="225">
        <f>ROUND(E53*U53,2)</f>
        <v>4.99</v>
      </c>
      <c r="W53" s="225"/>
      <c r="X53" s="225" t="s">
        <v>169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170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224</v>
      </c>
      <c r="D54" s="257"/>
      <c r="E54" s="258">
        <v>0.42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172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225</v>
      </c>
      <c r="D55" s="257"/>
      <c r="E55" s="258">
        <v>0.75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172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226</v>
      </c>
      <c r="D56" s="257"/>
      <c r="E56" s="258">
        <v>1.2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172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61" t="s">
        <v>227</v>
      </c>
      <c r="D57" s="257"/>
      <c r="E57" s="258">
        <v>0.3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172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0.399999999999999" outlineLevel="1" x14ac:dyDescent="0.25">
      <c r="A58" s="234">
        <v>13</v>
      </c>
      <c r="B58" s="235" t="s">
        <v>228</v>
      </c>
      <c r="C58" s="249" t="s">
        <v>229</v>
      </c>
      <c r="D58" s="236" t="s">
        <v>175</v>
      </c>
      <c r="E58" s="237">
        <v>4.88</v>
      </c>
      <c r="F58" s="238"/>
      <c r="G58" s="239">
        <f>ROUND(E58*F58,2)</f>
        <v>0</v>
      </c>
      <c r="H58" s="226">
        <v>84.48</v>
      </c>
      <c r="I58" s="225">
        <f>ROUND(E58*H58,2)</f>
        <v>412.26</v>
      </c>
      <c r="J58" s="226">
        <v>180.02</v>
      </c>
      <c r="K58" s="225">
        <f>ROUND(E58*J58,2)</f>
        <v>878.5</v>
      </c>
      <c r="L58" s="225">
        <v>15</v>
      </c>
      <c r="M58" s="225">
        <f>G58*(1+L58/100)</f>
        <v>0</v>
      </c>
      <c r="N58" s="225">
        <v>3.6099999999999999E-3</v>
      </c>
      <c r="O58" s="225">
        <f>ROUND(E58*N58,2)</f>
        <v>0.02</v>
      </c>
      <c r="P58" s="225">
        <v>0</v>
      </c>
      <c r="Q58" s="225">
        <f>ROUND(E58*P58,2)</f>
        <v>0</v>
      </c>
      <c r="R58" s="225"/>
      <c r="S58" s="225" t="s">
        <v>143</v>
      </c>
      <c r="T58" s="225" t="s">
        <v>176</v>
      </c>
      <c r="U58" s="225">
        <v>0.36199999999999999</v>
      </c>
      <c r="V58" s="225">
        <f>ROUND(E58*U58,2)</f>
        <v>1.77</v>
      </c>
      <c r="W58" s="225"/>
      <c r="X58" s="225" t="s">
        <v>169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170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193</v>
      </c>
      <c r="D59" s="257"/>
      <c r="E59" s="258">
        <v>4.88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172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34">
        <v>14</v>
      </c>
      <c r="B60" s="235" t="s">
        <v>230</v>
      </c>
      <c r="C60" s="249" t="s">
        <v>231</v>
      </c>
      <c r="D60" s="236" t="s">
        <v>175</v>
      </c>
      <c r="E60" s="237">
        <v>24.88</v>
      </c>
      <c r="F60" s="238"/>
      <c r="G60" s="239">
        <f>ROUND(E60*F60,2)</f>
        <v>0</v>
      </c>
      <c r="H60" s="226">
        <v>40.32</v>
      </c>
      <c r="I60" s="225">
        <f>ROUND(E60*H60,2)</f>
        <v>1003.16</v>
      </c>
      <c r="J60" s="226">
        <v>42.88</v>
      </c>
      <c r="K60" s="225">
        <f>ROUND(E60*J60,2)</f>
        <v>1066.8499999999999</v>
      </c>
      <c r="L60" s="225">
        <v>15</v>
      </c>
      <c r="M60" s="225">
        <f>G60*(1+L60/100)</f>
        <v>0</v>
      </c>
      <c r="N60" s="225">
        <v>2.5999999999999998E-4</v>
      </c>
      <c r="O60" s="225">
        <f>ROUND(E60*N60,2)</f>
        <v>0.01</v>
      </c>
      <c r="P60" s="225">
        <v>0</v>
      </c>
      <c r="Q60" s="225">
        <f>ROUND(E60*P60,2)</f>
        <v>0</v>
      </c>
      <c r="R60" s="225"/>
      <c r="S60" s="225" t="s">
        <v>143</v>
      </c>
      <c r="T60" s="225" t="s">
        <v>144</v>
      </c>
      <c r="U60" s="225">
        <v>0.09</v>
      </c>
      <c r="V60" s="225">
        <f>ROUND(E60*U60,2)</f>
        <v>2.2400000000000002</v>
      </c>
      <c r="W60" s="225"/>
      <c r="X60" s="225" t="s">
        <v>169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170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194</v>
      </c>
      <c r="D61" s="257"/>
      <c r="E61" s="258">
        <v>1.08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172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209</v>
      </c>
      <c r="D62" s="257"/>
      <c r="E62" s="258">
        <v>14.04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172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232</v>
      </c>
      <c r="D63" s="257"/>
      <c r="E63" s="258">
        <v>9.76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172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34">
        <v>15</v>
      </c>
      <c r="B64" s="235" t="s">
        <v>233</v>
      </c>
      <c r="C64" s="249" t="s">
        <v>234</v>
      </c>
      <c r="D64" s="236" t="s">
        <v>175</v>
      </c>
      <c r="E64" s="237">
        <v>7.77</v>
      </c>
      <c r="F64" s="238"/>
      <c r="G64" s="239">
        <f>ROUND(E64*F64,2)</f>
        <v>0</v>
      </c>
      <c r="H64" s="226">
        <v>0</v>
      </c>
      <c r="I64" s="225">
        <f>ROUND(E64*H64,2)</f>
        <v>0</v>
      </c>
      <c r="J64" s="226">
        <v>48.9</v>
      </c>
      <c r="K64" s="225">
        <f>ROUND(E64*J64,2)</f>
        <v>379.95</v>
      </c>
      <c r="L64" s="225">
        <v>15</v>
      </c>
      <c r="M64" s="225">
        <f>G64*(1+L64/100)</f>
        <v>0</v>
      </c>
      <c r="N64" s="225">
        <v>4.0000000000000003E-5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143</v>
      </c>
      <c r="T64" s="225" t="s">
        <v>144</v>
      </c>
      <c r="U64" s="225">
        <v>0</v>
      </c>
      <c r="V64" s="225">
        <f>ROUND(E64*U64,2)</f>
        <v>0</v>
      </c>
      <c r="W64" s="225"/>
      <c r="X64" s="225" t="s">
        <v>235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236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237</v>
      </c>
      <c r="D65" s="257"/>
      <c r="E65" s="258">
        <v>4.5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172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61" t="s">
        <v>238</v>
      </c>
      <c r="D66" s="257"/>
      <c r="E66" s="258">
        <v>3.27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172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x14ac:dyDescent="0.25">
      <c r="A67" s="228" t="s">
        <v>138</v>
      </c>
      <c r="B67" s="229" t="s">
        <v>62</v>
      </c>
      <c r="C67" s="247" t="s">
        <v>63</v>
      </c>
      <c r="D67" s="230"/>
      <c r="E67" s="231"/>
      <c r="F67" s="232"/>
      <c r="G67" s="233">
        <f>SUMIF(AG68:AG73,"&lt;&gt;NOR",G68:G73)</f>
        <v>0</v>
      </c>
      <c r="H67" s="227"/>
      <c r="I67" s="227">
        <f>SUM(I68:I73)</f>
        <v>1292.42</v>
      </c>
      <c r="J67" s="227"/>
      <c r="K67" s="227">
        <f>SUM(K68:K73)</f>
        <v>859.12000000000012</v>
      </c>
      <c r="L67" s="227"/>
      <c r="M67" s="227">
        <f>SUM(M68:M73)</f>
        <v>0</v>
      </c>
      <c r="N67" s="227"/>
      <c r="O67" s="227">
        <f>SUM(O68:O73)</f>
        <v>0.23</v>
      </c>
      <c r="P67" s="227"/>
      <c r="Q67" s="227">
        <f>SUM(Q68:Q73)</f>
        <v>0</v>
      </c>
      <c r="R67" s="227"/>
      <c r="S67" s="227"/>
      <c r="T67" s="227"/>
      <c r="U67" s="227"/>
      <c r="V67" s="227">
        <f>SUM(V68:V73)</f>
        <v>1.8399999999999999</v>
      </c>
      <c r="W67" s="227"/>
      <c r="X67" s="227"/>
      <c r="AG67" t="s">
        <v>139</v>
      </c>
    </row>
    <row r="68" spans="1:60" outlineLevel="1" x14ac:dyDescent="0.25">
      <c r="A68" s="234">
        <v>16</v>
      </c>
      <c r="B68" s="235" t="s">
        <v>239</v>
      </c>
      <c r="C68" s="249" t="s">
        <v>240</v>
      </c>
      <c r="D68" s="236" t="s">
        <v>241</v>
      </c>
      <c r="E68" s="237">
        <v>6.8000000000000005E-2</v>
      </c>
      <c r="F68" s="238"/>
      <c r="G68" s="239">
        <f>ROUND(E68*F68,2)</f>
        <v>0</v>
      </c>
      <c r="H68" s="226">
        <v>1978.6</v>
      </c>
      <c r="I68" s="225">
        <f>ROUND(E68*H68,2)</f>
        <v>134.54</v>
      </c>
      <c r="J68" s="226">
        <v>2001.4</v>
      </c>
      <c r="K68" s="225">
        <f>ROUND(E68*J68,2)</f>
        <v>136.1</v>
      </c>
      <c r="L68" s="225">
        <v>15</v>
      </c>
      <c r="M68" s="225">
        <f>G68*(1+L68/100)</f>
        <v>0</v>
      </c>
      <c r="N68" s="225">
        <v>2.5</v>
      </c>
      <c r="O68" s="225">
        <f>ROUND(E68*N68,2)</f>
        <v>0.17</v>
      </c>
      <c r="P68" s="225">
        <v>0</v>
      </c>
      <c r="Q68" s="225">
        <f>ROUND(E68*P68,2)</f>
        <v>0</v>
      </c>
      <c r="R68" s="225"/>
      <c r="S68" s="225" t="s">
        <v>143</v>
      </c>
      <c r="T68" s="225" t="s">
        <v>143</v>
      </c>
      <c r="U68" s="225">
        <v>4.66</v>
      </c>
      <c r="V68" s="225">
        <f>ROUND(E68*U68,2)</f>
        <v>0.32</v>
      </c>
      <c r="W68" s="225"/>
      <c r="X68" s="225" t="s">
        <v>169</v>
      </c>
      <c r="Y68" s="206"/>
      <c r="Z68" s="206"/>
      <c r="AA68" s="206"/>
      <c r="AB68" s="206"/>
      <c r="AC68" s="206"/>
      <c r="AD68" s="206"/>
      <c r="AE68" s="206"/>
      <c r="AF68" s="206"/>
      <c r="AG68" s="206" t="s">
        <v>170</v>
      </c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242</v>
      </c>
      <c r="D69" s="257"/>
      <c r="E69" s="258">
        <v>6.8000000000000005E-2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172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34">
        <v>17</v>
      </c>
      <c r="B70" s="235" t="s">
        <v>230</v>
      </c>
      <c r="C70" s="249" t="s">
        <v>231</v>
      </c>
      <c r="D70" s="236" t="s">
        <v>175</v>
      </c>
      <c r="E70" s="237">
        <v>3.29</v>
      </c>
      <c r="F70" s="238"/>
      <c r="G70" s="239">
        <f>ROUND(E70*F70,2)</f>
        <v>0</v>
      </c>
      <c r="H70" s="226">
        <v>40.32</v>
      </c>
      <c r="I70" s="225">
        <f>ROUND(E70*H70,2)</f>
        <v>132.65</v>
      </c>
      <c r="J70" s="226">
        <v>42.88</v>
      </c>
      <c r="K70" s="225">
        <f>ROUND(E70*J70,2)</f>
        <v>141.08000000000001</v>
      </c>
      <c r="L70" s="225">
        <v>15</v>
      </c>
      <c r="M70" s="225">
        <f>G70*(1+L70/100)</f>
        <v>0</v>
      </c>
      <c r="N70" s="225">
        <v>2.5999999999999998E-4</v>
      </c>
      <c r="O70" s="225">
        <f>ROUND(E70*N70,2)</f>
        <v>0</v>
      </c>
      <c r="P70" s="225">
        <v>0</v>
      </c>
      <c r="Q70" s="225">
        <f>ROUND(E70*P70,2)</f>
        <v>0</v>
      </c>
      <c r="R70" s="225"/>
      <c r="S70" s="225" t="s">
        <v>143</v>
      </c>
      <c r="T70" s="225" t="s">
        <v>144</v>
      </c>
      <c r="U70" s="225">
        <v>0.09</v>
      </c>
      <c r="V70" s="225">
        <f>ROUND(E70*U70,2)</f>
        <v>0.3</v>
      </c>
      <c r="W70" s="225"/>
      <c r="X70" s="225" t="s">
        <v>169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170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243</v>
      </c>
      <c r="D71" s="257"/>
      <c r="E71" s="258">
        <v>3.29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172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34">
        <v>18</v>
      </c>
      <c r="B72" s="235" t="s">
        <v>244</v>
      </c>
      <c r="C72" s="249" t="s">
        <v>245</v>
      </c>
      <c r="D72" s="236" t="s">
        <v>175</v>
      </c>
      <c r="E72" s="237">
        <v>3.29</v>
      </c>
      <c r="F72" s="238"/>
      <c r="G72" s="239">
        <f>ROUND(E72*F72,2)</f>
        <v>0</v>
      </c>
      <c r="H72" s="226">
        <v>311.62</v>
      </c>
      <c r="I72" s="225">
        <f>ROUND(E72*H72,2)</f>
        <v>1025.23</v>
      </c>
      <c r="J72" s="226">
        <v>176.88</v>
      </c>
      <c r="K72" s="225">
        <f>ROUND(E72*J72,2)</f>
        <v>581.94000000000005</v>
      </c>
      <c r="L72" s="225">
        <v>15</v>
      </c>
      <c r="M72" s="225">
        <f>G72*(1+L72/100)</f>
        <v>0</v>
      </c>
      <c r="N72" s="225">
        <v>1.806E-2</v>
      </c>
      <c r="O72" s="225">
        <f>ROUND(E72*N72,2)</f>
        <v>0.06</v>
      </c>
      <c r="P72" s="225">
        <v>0</v>
      </c>
      <c r="Q72" s="225">
        <f>ROUND(E72*P72,2)</f>
        <v>0</v>
      </c>
      <c r="R72" s="225"/>
      <c r="S72" s="225" t="s">
        <v>143</v>
      </c>
      <c r="T72" s="225" t="s">
        <v>143</v>
      </c>
      <c r="U72" s="225">
        <v>0.372</v>
      </c>
      <c r="V72" s="225">
        <f>ROUND(E72*U72,2)</f>
        <v>1.22</v>
      </c>
      <c r="W72" s="225"/>
      <c r="X72" s="225" t="s">
        <v>169</v>
      </c>
      <c r="Y72" s="206"/>
      <c r="Z72" s="206"/>
      <c r="AA72" s="206"/>
      <c r="AB72" s="206"/>
      <c r="AC72" s="206"/>
      <c r="AD72" s="206"/>
      <c r="AE72" s="206"/>
      <c r="AF72" s="206"/>
      <c r="AG72" s="206" t="s">
        <v>170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243</v>
      </c>
      <c r="D73" s="257"/>
      <c r="E73" s="258">
        <v>3.29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172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x14ac:dyDescent="0.25">
      <c r="A74" s="228" t="s">
        <v>138</v>
      </c>
      <c r="B74" s="229" t="s">
        <v>64</v>
      </c>
      <c r="C74" s="247" t="s">
        <v>65</v>
      </c>
      <c r="D74" s="230"/>
      <c r="E74" s="231"/>
      <c r="F74" s="232"/>
      <c r="G74" s="233">
        <f>SUMIF(AG75:AG76,"&lt;&gt;NOR",G75:G76)</f>
        <v>0</v>
      </c>
      <c r="H74" s="227"/>
      <c r="I74" s="227">
        <f>SUM(I75:I76)</f>
        <v>1234.52</v>
      </c>
      <c r="J74" s="227"/>
      <c r="K74" s="227">
        <f>SUM(K75:K76)</f>
        <v>903.48</v>
      </c>
      <c r="L74" s="227"/>
      <c r="M74" s="227">
        <f>SUM(M75:M76)</f>
        <v>0</v>
      </c>
      <c r="N74" s="227"/>
      <c r="O74" s="227">
        <f>SUM(O75:O76)</f>
        <v>0.03</v>
      </c>
      <c r="P74" s="227"/>
      <c r="Q74" s="227">
        <f>SUM(Q75:Q76)</f>
        <v>0</v>
      </c>
      <c r="R74" s="227"/>
      <c r="S74" s="227"/>
      <c r="T74" s="227"/>
      <c r="U74" s="227"/>
      <c r="V74" s="227">
        <f>SUM(V75:V76)</f>
        <v>1.86</v>
      </c>
      <c r="W74" s="227"/>
      <c r="X74" s="227"/>
      <c r="AG74" t="s">
        <v>139</v>
      </c>
    </row>
    <row r="75" spans="1:60" outlineLevel="1" x14ac:dyDescent="0.25">
      <c r="A75" s="240">
        <v>19</v>
      </c>
      <c r="B75" s="241" t="s">
        <v>246</v>
      </c>
      <c r="C75" s="248" t="s">
        <v>247</v>
      </c>
      <c r="D75" s="242" t="s">
        <v>248</v>
      </c>
      <c r="E75" s="243">
        <v>1</v>
      </c>
      <c r="F75" s="244"/>
      <c r="G75" s="245">
        <f>ROUND(E75*F75,2)</f>
        <v>0</v>
      </c>
      <c r="H75" s="226">
        <v>19.52</v>
      </c>
      <c r="I75" s="225">
        <f>ROUND(E75*H75,2)</f>
        <v>19.52</v>
      </c>
      <c r="J75" s="226">
        <v>903.48</v>
      </c>
      <c r="K75" s="225">
        <f>ROUND(E75*J75,2)</f>
        <v>903.48</v>
      </c>
      <c r="L75" s="225">
        <v>15</v>
      </c>
      <c r="M75" s="225">
        <f>G75*(1+L75/100)</f>
        <v>0</v>
      </c>
      <c r="N75" s="225">
        <v>1.8970000000000001E-2</v>
      </c>
      <c r="O75" s="225">
        <f>ROUND(E75*N75,2)</f>
        <v>0.02</v>
      </c>
      <c r="P75" s="225">
        <v>0</v>
      </c>
      <c r="Q75" s="225">
        <f>ROUND(E75*P75,2)</f>
        <v>0</v>
      </c>
      <c r="R75" s="225"/>
      <c r="S75" s="225" t="s">
        <v>143</v>
      </c>
      <c r="T75" s="225" t="s">
        <v>143</v>
      </c>
      <c r="U75" s="225">
        <v>1.86</v>
      </c>
      <c r="V75" s="225">
        <f>ROUND(E75*U75,2)</f>
        <v>1.86</v>
      </c>
      <c r="W75" s="225"/>
      <c r="X75" s="225" t="s">
        <v>169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170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ht="20.399999999999999" outlineLevel="1" x14ac:dyDescent="0.25">
      <c r="A76" s="240">
        <v>20</v>
      </c>
      <c r="B76" s="241" t="s">
        <v>249</v>
      </c>
      <c r="C76" s="248" t="s">
        <v>250</v>
      </c>
      <c r="D76" s="242" t="s">
        <v>248</v>
      </c>
      <c r="E76" s="243">
        <v>1</v>
      </c>
      <c r="F76" s="244"/>
      <c r="G76" s="245">
        <f>ROUND(E76*F76,2)</f>
        <v>0</v>
      </c>
      <c r="H76" s="226">
        <v>1215</v>
      </c>
      <c r="I76" s="225">
        <f>ROUND(E76*H76,2)</f>
        <v>1215</v>
      </c>
      <c r="J76" s="226">
        <v>0</v>
      </c>
      <c r="K76" s="225">
        <f>ROUND(E76*J76,2)</f>
        <v>0</v>
      </c>
      <c r="L76" s="225">
        <v>15</v>
      </c>
      <c r="M76" s="225">
        <f>G76*(1+L76/100)</f>
        <v>0</v>
      </c>
      <c r="N76" s="225">
        <v>1.081E-2</v>
      </c>
      <c r="O76" s="225">
        <f>ROUND(E76*N76,2)</f>
        <v>0.01</v>
      </c>
      <c r="P76" s="225">
        <v>0</v>
      </c>
      <c r="Q76" s="225">
        <f>ROUND(E76*P76,2)</f>
        <v>0</v>
      </c>
      <c r="R76" s="225" t="s">
        <v>186</v>
      </c>
      <c r="S76" s="225" t="s">
        <v>143</v>
      </c>
      <c r="T76" s="225" t="s">
        <v>143</v>
      </c>
      <c r="U76" s="225">
        <v>0</v>
      </c>
      <c r="V76" s="225">
        <f>ROUND(E76*U76,2)</f>
        <v>0</v>
      </c>
      <c r="W76" s="225"/>
      <c r="X76" s="225" t="s">
        <v>187</v>
      </c>
      <c r="Y76" s="206"/>
      <c r="Z76" s="206"/>
      <c r="AA76" s="206"/>
      <c r="AB76" s="206"/>
      <c r="AC76" s="206"/>
      <c r="AD76" s="206"/>
      <c r="AE76" s="206"/>
      <c r="AF76" s="206"/>
      <c r="AG76" s="206" t="s">
        <v>188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ht="26.4" x14ac:dyDescent="0.25">
      <c r="A77" s="228" t="s">
        <v>138</v>
      </c>
      <c r="B77" s="229" t="s">
        <v>66</v>
      </c>
      <c r="C77" s="247" t="s">
        <v>67</v>
      </c>
      <c r="D77" s="230"/>
      <c r="E77" s="231"/>
      <c r="F77" s="232"/>
      <c r="G77" s="233">
        <f>SUMIF(AG78:AG83,"&lt;&gt;NOR",G78:G83)</f>
        <v>0</v>
      </c>
      <c r="H77" s="227"/>
      <c r="I77" s="227">
        <f>SUM(I78:I83)</f>
        <v>63.72</v>
      </c>
      <c r="J77" s="227"/>
      <c r="K77" s="227">
        <f>SUM(K78:K83)</f>
        <v>5439.44</v>
      </c>
      <c r="L77" s="227"/>
      <c r="M77" s="227">
        <f>SUM(M78:M83)</f>
        <v>0</v>
      </c>
      <c r="N77" s="227"/>
      <c r="O77" s="227">
        <f>SUM(O78:O83)</f>
        <v>0</v>
      </c>
      <c r="P77" s="227"/>
      <c r="Q77" s="227">
        <f>SUM(Q78:Q83)</f>
        <v>0</v>
      </c>
      <c r="R77" s="227"/>
      <c r="S77" s="227"/>
      <c r="T77" s="227"/>
      <c r="U77" s="227"/>
      <c r="V77" s="227">
        <f>SUM(V78:V83)</f>
        <v>13.72</v>
      </c>
      <c r="W77" s="227"/>
      <c r="X77" s="227"/>
      <c r="AG77" t="s">
        <v>139</v>
      </c>
    </row>
    <row r="78" spans="1:60" outlineLevel="1" x14ac:dyDescent="0.25">
      <c r="A78" s="234">
        <v>21</v>
      </c>
      <c r="B78" s="235" t="s">
        <v>251</v>
      </c>
      <c r="C78" s="249" t="s">
        <v>252</v>
      </c>
      <c r="D78" s="236" t="s">
        <v>175</v>
      </c>
      <c r="E78" s="237">
        <v>44.56</v>
      </c>
      <c r="F78" s="238"/>
      <c r="G78" s="239">
        <f>ROUND(E78*F78,2)</f>
        <v>0</v>
      </c>
      <c r="H78" s="226">
        <v>1.43</v>
      </c>
      <c r="I78" s="225">
        <f>ROUND(E78*H78,2)</f>
        <v>63.72</v>
      </c>
      <c r="J78" s="226">
        <v>122.07</v>
      </c>
      <c r="K78" s="225">
        <f>ROUND(E78*J78,2)</f>
        <v>5439.44</v>
      </c>
      <c r="L78" s="225">
        <v>15</v>
      </c>
      <c r="M78" s="225">
        <f>G78*(1+L78/100)</f>
        <v>0</v>
      </c>
      <c r="N78" s="225">
        <v>4.0000000000000003E-5</v>
      </c>
      <c r="O78" s="225">
        <f>ROUND(E78*N78,2)</f>
        <v>0</v>
      </c>
      <c r="P78" s="225">
        <v>0</v>
      </c>
      <c r="Q78" s="225">
        <f>ROUND(E78*P78,2)</f>
        <v>0</v>
      </c>
      <c r="R78" s="225"/>
      <c r="S78" s="225" t="s">
        <v>143</v>
      </c>
      <c r="T78" s="225" t="s">
        <v>144</v>
      </c>
      <c r="U78" s="225">
        <v>0.308</v>
      </c>
      <c r="V78" s="225">
        <f>ROUND(E78*U78,2)</f>
        <v>13.72</v>
      </c>
      <c r="W78" s="225"/>
      <c r="X78" s="225" t="s">
        <v>169</v>
      </c>
      <c r="Y78" s="206"/>
      <c r="Z78" s="206"/>
      <c r="AA78" s="206"/>
      <c r="AB78" s="206"/>
      <c r="AC78" s="206"/>
      <c r="AD78" s="206"/>
      <c r="AE78" s="206"/>
      <c r="AF78" s="206"/>
      <c r="AG78" s="206" t="s">
        <v>170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61" t="s">
        <v>183</v>
      </c>
      <c r="D79" s="257"/>
      <c r="E79" s="258">
        <v>3.84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172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197</v>
      </c>
      <c r="D80" s="257"/>
      <c r="E80" s="258">
        <v>5.0599999999999996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172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198</v>
      </c>
      <c r="D81" s="257"/>
      <c r="E81" s="258">
        <v>3.74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172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199</v>
      </c>
      <c r="D82" s="257"/>
      <c r="E82" s="258">
        <v>16.8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172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200</v>
      </c>
      <c r="D83" s="257"/>
      <c r="E83" s="258">
        <v>15.12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172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x14ac:dyDescent="0.25">
      <c r="A84" s="228" t="s">
        <v>138</v>
      </c>
      <c r="B84" s="229" t="s">
        <v>68</v>
      </c>
      <c r="C84" s="247" t="s">
        <v>69</v>
      </c>
      <c r="D84" s="230"/>
      <c r="E84" s="231"/>
      <c r="F84" s="232"/>
      <c r="G84" s="233">
        <f>SUMIF(AG85:AG128,"&lt;&gt;NOR",G85:G128)</f>
        <v>0</v>
      </c>
      <c r="H84" s="227"/>
      <c r="I84" s="227">
        <f>SUM(I85:I128)</f>
        <v>810.48</v>
      </c>
      <c r="J84" s="227"/>
      <c r="K84" s="227">
        <f>SUM(K85:K128)</f>
        <v>15845.650000000001</v>
      </c>
      <c r="L84" s="227"/>
      <c r="M84" s="227">
        <f>SUM(M85:M128)</f>
        <v>0</v>
      </c>
      <c r="N84" s="227"/>
      <c r="O84" s="227">
        <f>SUM(O85:O128)</f>
        <v>0.01</v>
      </c>
      <c r="P84" s="227"/>
      <c r="Q84" s="227">
        <f>SUM(Q85:Q128)</f>
        <v>3.31</v>
      </c>
      <c r="R84" s="227"/>
      <c r="S84" s="227"/>
      <c r="T84" s="227"/>
      <c r="U84" s="227"/>
      <c r="V84" s="227">
        <f>SUM(V85:V128)</f>
        <v>31.11</v>
      </c>
      <c r="W84" s="227"/>
      <c r="X84" s="227"/>
      <c r="AG84" t="s">
        <v>139</v>
      </c>
    </row>
    <row r="85" spans="1:60" outlineLevel="1" x14ac:dyDescent="0.25">
      <c r="A85" s="234">
        <v>22</v>
      </c>
      <c r="B85" s="235" t="s">
        <v>253</v>
      </c>
      <c r="C85" s="249" t="s">
        <v>254</v>
      </c>
      <c r="D85" s="236" t="s">
        <v>175</v>
      </c>
      <c r="E85" s="237">
        <v>3.29</v>
      </c>
      <c r="F85" s="238"/>
      <c r="G85" s="239">
        <f>ROUND(E85*F85,2)</f>
        <v>0</v>
      </c>
      <c r="H85" s="226">
        <v>0</v>
      </c>
      <c r="I85" s="225">
        <f>ROUND(E85*H85,2)</f>
        <v>0</v>
      </c>
      <c r="J85" s="226">
        <v>59.5</v>
      </c>
      <c r="K85" s="225">
        <f>ROUND(E85*J85,2)</f>
        <v>195.76</v>
      </c>
      <c r="L85" s="225">
        <v>15</v>
      </c>
      <c r="M85" s="225">
        <f>G85*(1+L85/100)</f>
        <v>0</v>
      </c>
      <c r="N85" s="225">
        <v>0</v>
      </c>
      <c r="O85" s="225">
        <f>ROUND(E85*N85,2)</f>
        <v>0</v>
      </c>
      <c r="P85" s="225">
        <v>1.75E-3</v>
      </c>
      <c r="Q85" s="225">
        <f>ROUND(E85*P85,2)</f>
        <v>0.01</v>
      </c>
      <c r="R85" s="225"/>
      <c r="S85" s="225" t="s">
        <v>143</v>
      </c>
      <c r="T85" s="225" t="s">
        <v>144</v>
      </c>
      <c r="U85" s="225">
        <v>0.16500000000000001</v>
      </c>
      <c r="V85" s="225">
        <f>ROUND(E85*U85,2)</f>
        <v>0.54</v>
      </c>
      <c r="W85" s="225"/>
      <c r="X85" s="225" t="s">
        <v>169</v>
      </c>
      <c r="Y85" s="206"/>
      <c r="Z85" s="206"/>
      <c r="AA85" s="206"/>
      <c r="AB85" s="206"/>
      <c r="AC85" s="206"/>
      <c r="AD85" s="206"/>
      <c r="AE85" s="206"/>
      <c r="AF85" s="206"/>
      <c r="AG85" s="206" t="s">
        <v>170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243</v>
      </c>
      <c r="D86" s="257"/>
      <c r="E86" s="258">
        <v>3.29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172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34">
        <v>23</v>
      </c>
      <c r="B87" s="235" t="s">
        <v>255</v>
      </c>
      <c r="C87" s="249" t="s">
        <v>256</v>
      </c>
      <c r="D87" s="236" t="s">
        <v>175</v>
      </c>
      <c r="E87" s="237">
        <v>3.29</v>
      </c>
      <c r="F87" s="238"/>
      <c r="G87" s="239">
        <f>ROUND(E87*F87,2)</f>
        <v>0</v>
      </c>
      <c r="H87" s="226">
        <v>0</v>
      </c>
      <c r="I87" s="225">
        <f>ROUND(E87*H87,2)</f>
        <v>0</v>
      </c>
      <c r="J87" s="226">
        <v>67.3</v>
      </c>
      <c r="K87" s="225">
        <f>ROUND(E87*J87,2)</f>
        <v>221.42</v>
      </c>
      <c r="L87" s="225">
        <v>15</v>
      </c>
      <c r="M87" s="225">
        <f>G87*(1+L87/100)</f>
        <v>0</v>
      </c>
      <c r="N87" s="225">
        <v>0</v>
      </c>
      <c r="O87" s="225">
        <f>ROUND(E87*N87,2)</f>
        <v>0</v>
      </c>
      <c r="P87" s="225">
        <v>0.02</v>
      </c>
      <c r="Q87" s="225">
        <f>ROUND(E87*P87,2)</f>
        <v>7.0000000000000007E-2</v>
      </c>
      <c r="R87" s="225"/>
      <c r="S87" s="225" t="s">
        <v>143</v>
      </c>
      <c r="T87" s="225" t="s">
        <v>144</v>
      </c>
      <c r="U87" s="225">
        <v>0.14699999999999999</v>
      </c>
      <c r="V87" s="225">
        <f>ROUND(E87*U87,2)</f>
        <v>0.48</v>
      </c>
      <c r="W87" s="225"/>
      <c r="X87" s="225" t="s">
        <v>169</v>
      </c>
      <c r="Y87" s="206"/>
      <c r="Z87" s="206"/>
      <c r="AA87" s="206"/>
      <c r="AB87" s="206"/>
      <c r="AC87" s="206"/>
      <c r="AD87" s="206"/>
      <c r="AE87" s="206"/>
      <c r="AF87" s="206"/>
      <c r="AG87" s="206" t="s">
        <v>170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243</v>
      </c>
      <c r="D88" s="257"/>
      <c r="E88" s="258">
        <v>3.29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172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34">
        <v>24</v>
      </c>
      <c r="B89" s="235" t="s">
        <v>257</v>
      </c>
      <c r="C89" s="249" t="s">
        <v>258</v>
      </c>
      <c r="D89" s="236" t="s">
        <v>175</v>
      </c>
      <c r="E89" s="237">
        <v>0.19700000000000001</v>
      </c>
      <c r="F89" s="238"/>
      <c r="G89" s="239">
        <f>ROUND(E89*F89,2)</f>
        <v>0</v>
      </c>
      <c r="H89" s="226">
        <v>0</v>
      </c>
      <c r="I89" s="225">
        <f>ROUND(E89*H89,2)</f>
        <v>0</v>
      </c>
      <c r="J89" s="226">
        <v>149.5</v>
      </c>
      <c r="K89" s="225">
        <f>ROUND(E89*J89,2)</f>
        <v>29.45</v>
      </c>
      <c r="L89" s="225">
        <v>15</v>
      </c>
      <c r="M89" s="225">
        <f>G89*(1+L89/100)</f>
        <v>0</v>
      </c>
      <c r="N89" s="225">
        <v>0</v>
      </c>
      <c r="O89" s="225">
        <f>ROUND(E89*N89,2)</f>
        <v>0</v>
      </c>
      <c r="P89" s="225">
        <v>5.5E-2</v>
      </c>
      <c r="Q89" s="225">
        <f>ROUND(E89*P89,2)</f>
        <v>0.01</v>
      </c>
      <c r="R89" s="225"/>
      <c r="S89" s="225" t="s">
        <v>143</v>
      </c>
      <c r="T89" s="225" t="s">
        <v>144</v>
      </c>
      <c r="U89" s="225">
        <v>0.42499999999999999</v>
      </c>
      <c r="V89" s="225">
        <f>ROUND(E89*U89,2)</f>
        <v>0.08</v>
      </c>
      <c r="W89" s="225"/>
      <c r="X89" s="225" t="s">
        <v>169</v>
      </c>
      <c r="Y89" s="206"/>
      <c r="Z89" s="206"/>
      <c r="AA89" s="206"/>
      <c r="AB89" s="206"/>
      <c r="AC89" s="206"/>
      <c r="AD89" s="206"/>
      <c r="AE89" s="206"/>
      <c r="AF89" s="206"/>
      <c r="AG89" s="206" t="s">
        <v>170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61" t="s">
        <v>259</v>
      </c>
      <c r="D90" s="257"/>
      <c r="E90" s="258">
        <v>0.19700000000000001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172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40">
        <v>25</v>
      </c>
      <c r="B91" s="241" t="s">
        <v>260</v>
      </c>
      <c r="C91" s="248" t="s">
        <v>261</v>
      </c>
      <c r="D91" s="242" t="s">
        <v>248</v>
      </c>
      <c r="E91" s="243">
        <v>4</v>
      </c>
      <c r="F91" s="244"/>
      <c r="G91" s="245">
        <f>ROUND(E91*F91,2)</f>
        <v>0</v>
      </c>
      <c r="H91" s="226">
        <v>0</v>
      </c>
      <c r="I91" s="225">
        <f>ROUND(E91*H91,2)</f>
        <v>0</v>
      </c>
      <c r="J91" s="226">
        <v>17.600000000000001</v>
      </c>
      <c r="K91" s="225">
        <f>ROUND(E91*J91,2)</f>
        <v>70.400000000000006</v>
      </c>
      <c r="L91" s="225">
        <v>15</v>
      </c>
      <c r="M91" s="225">
        <f>G91*(1+L91/100)</f>
        <v>0</v>
      </c>
      <c r="N91" s="225">
        <v>0</v>
      </c>
      <c r="O91" s="225">
        <f>ROUND(E91*N91,2)</f>
        <v>0</v>
      </c>
      <c r="P91" s="225">
        <v>0</v>
      </c>
      <c r="Q91" s="225">
        <f>ROUND(E91*P91,2)</f>
        <v>0</v>
      </c>
      <c r="R91" s="225"/>
      <c r="S91" s="225" t="s">
        <v>143</v>
      </c>
      <c r="T91" s="225" t="s">
        <v>144</v>
      </c>
      <c r="U91" s="225">
        <v>0.05</v>
      </c>
      <c r="V91" s="225">
        <f>ROUND(E91*U91,2)</f>
        <v>0.2</v>
      </c>
      <c r="W91" s="225"/>
      <c r="X91" s="225" t="s">
        <v>169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170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34">
        <v>26</v>
      </c>
      <c r="B92" s="235" t="s">
        <v>262</v>
      </c>
      <c r="C92" s="249" t="s">
        <v>263</v>
      </c>
      <c r="D92" s="236" t="s">
        <v>175</v>
      </c>
      <c r="E92" s="237">
        <v>1.1819999999999999</v>
      </c>
      <c r="F92" s="238"/>
      <c r="G92" s="239">
        <f>ROUND(E92*F92,2)</f>
        <v>0</v>
      </c>
      <c r="H92" s="226">
        <v>26.39</v>
      </c>
      <c r="I92" s="225">
        <f>ROUND(E92*H92,2)</f>
        <v>31.19</v>
      </c>
      <c r="J92" s="226">
        <v>372.11</v>
      </c>
      <c r="K92" s="225">
        <f>ROUND(E92*J92,2)</f>
        <v>439.83</v>
      </c>
      <c r="L92" s="225">
        <v>15</v>
      </c>
      <c r="M92" s="225">
        <f>G92*(1+L92/100)</f>
        <v>0</v>
      </c>
      <c r="N92" s="225">
        <v>1.17E-3</v>
      </c>
      <c r="O92" s="225">
        <f>ROUND(E92*N92,2)</f>
        <v>0</v>
      </c>
      <c r="P92" s="225">
        <v>7.5999999999999998E-2</v>
      </c>
      <c r="Q92" s="225">
        <f>ROUND(E92*P92,2)</f>
        <v>0.09</v>
      </c>
      <c r="R92" s="225"/>
      <c r="S92" s="225" t="s">
        <v>143</v>
      </c>
      <c r="T92" s="225" t="s">
        <v>144</v>
      </c>
      <c r="U92" s="225">
        <v>0.93899999999999995</v>
      </c>
      <c r="V92" s="225">
        <f>ROUND(E92*U92,2)</f>
        <v>1.1100000000000001</v>
      </c>
      <c r="W92" s="225"/>
      <c r="X92" s="225" t="s">
        <v>169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170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264</v>
      </c>
      <c r="D93" s="257"/>
      <c r="E93" s="258">
        <v>1.1819999999999999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172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34">
        <v>27</v>
      </c>
      <c r="B94" s="235" t="s">
        <v>265</v>
      </c>
      <c r="C94" s="249" t="s">
        <v>266</v>
      </c>
      <c r="D94" s="236" t="s">
        <v>267</v>
      </c>
      <c r="E94" s="237">
        <v>2.2200000000000002</v>
      </c>
      <c r="F94" s="238"/>
      <c r="G94" s="239">
        <f>ROUND(E94*F94,2)</f>
        <v>0</v>
      </c>
      <c r="H94" s="226">
        <v>61.68</v>
      </c>
      <c r="I94" s="225">
        <f>ROUND(E94*H94,2)</f>
        <v>136.93</v>
      </c>
      <c r="J94" s="226">
        <v>441.32</v>
      </c>
      <c r="K94" s="225">
        <f>ROUND(E94*J94,2)</f>
        <v>979.73</v>
      </c>
      <c r="L94" s="225">
        <v>15</v>
      </c>
      <c r="M94" s="225">
        <f>G94*(1+L94/100)</f>
        <v>0</v>
      </c>
      <c r="N94" s="225">
        <v>0</v>
      </c>
      <c r="O94" s="225">
        <f>ROUND(E94*N94,2)</f>
        <v>0</v>
      </c>
      <c r="P94" s="225">
        <v>4.6000000000000001E-4</v>
      </c>
      <c r="Q94" s="225">
        <f>ROUND(E94*P94,2)</f>
        <v>0</v>
      </c>
      <c r="R94" s="225"/>
      <c r="S94" s="225" t="s">
        <v>143</v>
      </c>
      <c r="T94" s="225" t="s">
        <v>144</v>
      </c>
      <c r="U94" s="225">
        <v>0.81</v>
      </c>
      <c r="V94" s="225">
        <f>ROUND(E94*U94,2)</f>
        <v>1.8</v>
      </c>
      <c r="W94" s="225"/>
      <c r="X94" s="225" t="s">
        <v>169</v>
      </c>
      <c r="Y94" s="206"/>
      <c r="Z94" s="206"/>
      <c r="AA94" s="206"/>
      <c r="AB94" s="206"/>
      <c r="AC94" s="206"/>
      <c r="AD94" s="206"/>
      <c r="AE94" s="206"/>
      <c r="AF94" s="206"/>
      <c r="AG94" s="206" t="s">
        <v>170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268</v>
      </c>
      <c r="D95" s="257"/>
      <c r="E95" s="258">
        <v>2.2200000000000002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172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34">
        <v>28</v>
      </c>
      <c r="B96" s="235" t="s">
        <v>269</v>
      </c>
      <c r="C96" s="249" t="s">
        <v>270</v>
      </c>
      <c r="D96" s="236" t="s">
        <v>175</v>
      </c>
      <c r="E96" s="237">
        <v>0.49249999999999999</v>
      </c>
      <c r="F96" s="238"/>
      <c r="G96" s="239">
        <f>ROUND(E96*F96,2)</f>
        <v>0</v>
      </c>
      <c r="H96" s="226">
        <v>12.26</v>
      </c>
      <c r="I96" s="225">
        <f>ROUND(E96*H96,2)</f>
        <v>6.04</v>
      </c>
      <c r="J96" s="226">
        <v>123.74</v>
      </c>
      <c r="K96" s="225">
        <f>ROUND(E96*J96,2)</f>
        <v>60.94</v>
      </c>
      <c r="L96" s="225">
        <v>15</v>
      </c>
      <c r="M96" s="225">
        <f>G96*(1+L96/100)</f>
        <v>0</v>
      </c>
      <c r="N96" s="225">
        <v>5.4000000000000001E-4</v>
      </c>
      <c r="O96" s="225">
        <f>ROUND(E96*N96,2)</f>
        <v>0</v>
      </c>
      <c r="P96" s="225">
        <v>0.18</v>
      </c>
      <c r="Q96" s="225">
        <f>ROUND(E96*P96,2)</f>
        <v>0.09</v>
      </c>
      <c r="R96" s="225"/>
      <c r="S96" s="225" t="s">
        <v>143</v>
      </c>
      <c r="T96" s="225" t="s">
        <v>144</v>
      </c>
      <c r="U96" s="225">
        <v>0.309</v>
      </c>
      <c r="V96" s="225">
        <f>ROUND(E96*U96,2)</f>
        <v>0.15</v>
      </c>
      <c r="W96" s="225"/>
      <c r="X96" s="225" t="s">
        <v>169</v>
      </c>
      <c r="Y96" s="206"/>
      <c r="Z96" s="206"/>
      <c r="AA96" s="206"/>
      <c r="AB96" s="206"/>
      <c r="AC96" s="206"/>
      <c r="AD96" s="206"/>
      <c r="AE96" s="206"/>
      <c r="AF96" s="206"/>
      <c r="AG96" s="206" t="s">
        <v>170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271</v>
      </c>
      <c r="D97" s="257"/>
      <c r="E97" s="258">
        <v>0.49249999999999999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172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40">
        <v>29</v>
      </c>
      <c r="B98" s="241" t="s">
        <v>272</v>
      </c>
      <c r="C98" s="248" t="s">
        <v>273</v>
      </c>
      <c r="D98" s="242" t="s">
        <v>267</v>
      </c>
      <c r="E98" s="243">
        <v>40</v>
      </c>
      <c r="F98" s="244"/>
      <c r="G98" s="245">
        <f>ROUND(E98*F98,2)</f>
        <v>0</v>
      </c>
      <c r="H98" s="226">
        <v>12.67</v>
      </c>
      <c r="I98" s="225">
        <f>ROUND(E98*H98,2)</f>
        <v>506.8</v>
      </c>
      <c r="J98" s="226">
        <v>102.83</v>
      </c>
      <c r="K98" s="225">
        <f>ROUND(E98*J98,2)</f>
        <v>4113.2</v>
      </c>
      <c r="L98" s="225">
        <v>15</v>
      </c>
      <c r="M98" s="225">
        <f>G98*(1+L98/100)</f>
        <v>0</v>
      </c>
      <c r="N98" s="225">
        <v>0</v>
      </c>
      <c r="O98" s="225">
        <f>ROUND(E98*N98,2)</f>
        <v>0</v>
      </c>
      <c r="P98" s="225">
        <v>2.16E-3</v>
      </c>
      <c r="Q98" s="225">
        <f>ROUND(E98*P98,2)</f>
        <v>0.09</v>
      </c>
      <c r="R98" s="225"/>
      <c r="S98" s="225" t="s">
        <v>143</v>
      </c>
      <c r="T98" s="225" t="s">
        <v>144</v>
      </c>
      <c r="U98" s="225">
        <v>0.26500000000000001</v>
      </c>
      <c r="V98" s="225">
        <f>ROUND(E98*U98,2)</f>
        <v>10.6</v>
      </c>
      <c r="W98" s="225"/>
      <c r="X98" s="225" t="s">
        <v>169</v>
      </c>
      <c r="Y98" s="206"/>
      <c r="Z98" s="206"/>
      <c r="AA98" s="206"/>
      <c r="AB98" s="206"/>
      <c r="AC98" s="206"/>
      <c r="AD98" s="206"/>
      <c r="AE98" s="206"/>
      <c r="AF98" s="206"/>
      <c r="AG98" s="206" t="s">
        <v>170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40">
        <v>30</v>
      </c>
      <c r="B99" s="241" t="s">
        <v>274</v>
      </c>
      <c r="C99" s="248" t="s">
        <v>275</v>
      </c>
      <c r="D99" s="242" t="s">
        <v>267</v>
      </c>
      <c r="E99" s="243">
        <v>10</v>
      </c>
      <c r="F99" s="244"/>
      <c r="G99" s="245">
        <f>ROUND(E99*F99,2)</f>
        <v>0</v>
      </c>
      <c r="H99" s="226">
        <v>11.38</v>
      </c>
      <c r="I99" s="225">
        <f>ROUND(E99*H99,2)</f>
        <v>113.8</v>
      </c>
      <c r="J99" s="226">
        <v>44.22</v>
      </c>
      <c r="K99" s="225">
        <f>ROUND(E99*J99,2)</f>
        <v>442.2</v>
      </c>
      <c r="L99" s="225">
        <v>15</v>
      </c>
      <c r="M99" s="225">
        <f>G99*(1+L99/100)</f>
        <v>0</v>
      </c>
      <c r="N99" s="225">
        <v>4.8999999999999998E-4</v>
      </c>
      <c r="O99" s="225">
        <f>ROUND(E99*N99,2)</f>
        <v>0</v>
      </c>
      <c r="P99" s="225">
        <v>1E-3</v>
      </c>
      <c r="Q99" s="225">
        <f>ROUND(E99*P99,2)</f>
        <v>0.01</v>
      </c>
      <c r="R99" s="225"/>
      <c r="S99" s="225" t="s">
        <v>143</v>
      </c>
      <c r="T99" s="225" t="s">
        <v>144</v>
      </c>
      <c r="U99" s="225">
        <v>0.111</v>
      </c>
      <c r="V99" s="225">
        <f>ROUND(E99*U99,2)</f>
        <v>1.1100000000000001</v>
      </c>
      <c r="W99" s="225"/>
      <c r="X99" s="225" t="s">
        <v>169</v>
      </c>
      <c r="Y99" s="206"/>
      <c r="Z99" s="206"/>
      <c r="AA99" s="206"/>
      <c r="AB99" s="206"/>
      <c r="AC99" s="206"/>
      <c r="AD99" s="206"/>
      <c r="AE99" s="206"/>
      <c r="AF99" s="206"/>
      <c r="AG99" s="206" t="s">
        <v>170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34">
        <v>31</v>
      </c>
      <c r="B100" s="235" t="s">
        <v>276</v>
      </c>
      <c r="C100" s="249" t="s">
        <v>277</v>
      </c>
      <c r="D100" s="236" t="s">
        <v>175</v>
      </c>
      <c r="E100" s="237">
        <v>40.72</v>
      </c>
      <c r="F100" s="238"/>
      <c r="G100" s="239">
        <f>ROUND(E100*F100,2)</f>
        <v>0</v>
      </c>
      <c r="H100" s="226">
        <v>0</v>
      </c>
      <c r="I100" s="225">
        <f>ROUND(E100*H100,2)</f>
        <v>0</v>
      </c>
      <c r="J100" s="226">
        <v>10.5</v>
      </c>
      <c r="K100" s="225">
        <f>ROUND(E100*J100,2)</f>
        <v>427.56</v>
      </c>
      <c r="L100" s="225">
        <v>15</v>
      </c>
      <c r="M100" s="225">
        <f>G100*(1+L100/100)</f>
        <v>0</v>
      </c>
      <c r="N100" s="225">
        <v>0</v>
      </c>
      <c r="O100" s="225">
        <f>ROUND(E100*N100,2)</f>
        <v>0</v>
      </c>
      <c r="P100" s="225">
        <v>4.0000000000000001E-3</v>
      </c>
      <c r="Q100" s="225">
        <f>ROUND(E100*P100,2)</f>
        <v>0.16</v>
      </c>
      <c r="R100" s="225"/>
      <c r="S100" s="225" t="s">
        <v>143</v>
      </c>
      <c r="T100" s="225" t="s">
        <v>144</v>
      </c>
      <c r="U100" s="225">
        <v>0.03</v>
      </c>
      <c r="V100" s="225">
        <f>ROUND(E100*U100,2)</f>
        <v>1.22</v>
      </c>
      <c r="W100" s="225"/>
      <c r="X100" s="225" t="s">
        <v>169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170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197</v>
      </c>
      <c r="D101" s="257"/>
      <c r="E101" s="258">
        <v>5.0599999999999996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172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198</v>
      </c>
      <c r="D102" s="257"/>
      <c r="E102" s="258">
        <v>3.74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172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199</v>
      </c>
      <c r="D103" s="257"/>
      <c r="E103" s="258">
        <v>16.8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172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200</v>
      </c>
      <c r="D104" s="257"/>
      <c r="E104" s="258">
        <v>15.12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172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34">
        <v>32</v>
      </c>
      <c r="B105" s="235" t="s">
        <v>278</v>
      </c>
      <c r="C105" s="249" t="s">
        <v>279</v>
      </c>
      <c r="D105" s="236" t="s">
        <v>175</v>
      </c>
      <c r="E105" s="237">
        <v>86.103999999999999</v>
      </c>
      <c r="F105" s="238"/>
      <c r="G105" s="239">
        <f>ROUND(E105*F105,2)</f>
        <v>0</v>
      </c>
      <c r="H105" s="226">
        <v>0</v>
      </c>
      <c r="I105" s="225">
        <f>ROUND(E105*H105,2)</f>
        <v>0</v>
      </c>
      <c r="J105" s="226">
        <v>28.1</v>
      </c>
      <c r="K105" s="225">
        <f>ROUND(E105*J105,2)</f>
        <v>2419.52</v>
      </c>
      <c r="L105" s="225">
        <v>15</v>
      </c>
      <c r="M105" s="225">
        <f>G105*(1+L105/100)</f>
        <v>0</v>
      </c>
      <c r="N105" s="225">
        <v>0</v>
      </c>
      <c r="O105" s="225">
        <f>ROUND(E105*N105,2)</f>
        <v>0</v>
      </c>
      <c r="P105" s="225">
        <v>0.01</v>
      </c>
      <c r="Q105" s="225">
        <f>ROUND(E105*P105,2)</f>
        <v>0.86</v>
      </c>
      <c r="R105" s="225"/>
      <c r="S105" s="225" t="s">
        <v>143</v>
      </c>
      <c r="T105" s="225" t="s">
        <v>143</v>
      </c>
      <c r="U105" s="225">
        <v>0.08</v>
      </c>
      <c r="V105" s="225">
        <f>ROUND(E105*U105,2)</f>
        <v>6.89</v>
      </c>
      <c r="W105" s="225"/>
      <c r="X105" s="225" t="s">
        <v>169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170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212</v>
      </c>
      <c r="D106" s="257"/>
      <c r="E106" s="258">
        <v>21.6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172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61" t="s">
        <v>213</v>
      </c>
      <c r="D107" s="257"/>
      <c r="E107" s="258">
        <v>-6.3040000000000003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172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1" t="s">
        <v>214</v>
      </c>
      <c r="D108" s="257"/>
      <c r="E108" s="258">
        <v>18.09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172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61" t="s">
        <v>215</v>
      </c>
      <c r="D109" s="257"/>
      <c r="E109" s="258">
        <v>-3.27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172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1" t="s">
        <v>216</v>
      </c>
      <c r="D110" s="257"/>
      <c r="E110" s="258">
        <v>4.55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172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217</v>
      </c>
      <c r="D111" s="257"/>
      <c r="E111" s="258">
        <v>40.229999999999997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172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61" t="s">
        <v>218</v>
      </c>
      <c r="D112" s="257"/>
      <c r="E112" s="258">
        <v>-1.5760000000000001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172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219</v>
      </c>
      <c r="D113" s="257"/>
      <c r="E113" s="258">
        <v>-2.25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172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220</v>
      </c>
      <c r="D114" s="257"/>
      <c r="E114" s="258">
        <v>44.82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172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218</v>
      </c>
      <c r="D115" s="257"/>
      <c r="E115" s="258">
        <v>-1.5760000000000001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172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61" t="s">
        <v>219</v>
      </c>
      <c r="D116" s="257"/>
      <c r="E116" s="258">
        <v>-2.25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172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61" t="s">
        <v>221</v>
      </c>
      <c r="D117" s="257"/>
      <c r="E117" s="258">
        <v>-25.96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172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34">
        <v>33</v>
      </c>
      <c r="B118" s="235" t="s">
        <v>280</v>
      </c>
      <c r="C118" s="249" t="s">
        <v>281</v>
      </c>
      <c r="D118" s="236" t="s">
        <v>175</v>
      </c>
      <c r="E118" s="237">
        <v>20</v>
      </c>
      <c r="F118" s="238"/>
      <c r="G118" s="239">
        <f>ROUND(E118*F118,2)</f>
        <v>0</v>
      </c>
      <c r="H118" s="226">
        <v>0</v>
      </c>
      <c r="I118" s="225">
        <f>ROUND(E118*H118,2)</f>
        <v>0</v>
      </c>
      <c r="J118" s="226">
        <v>91.3</v>
      </c>
      <c r="K118" s="225">
        <f>ROUND(E118*J118,2)</f>
        <v>1826</v>
      </c>
      <c r="L118" s="225">
        <v>15</v>
      </c>
      <c r="M118" s="225">
        <f>G118*(1+L118/100)</f>
        <v>0</v>
      </c>
      <c r="N118" s="225">
        <v>0</v>
      </c>
      <c r="O118" s="225">
        <f>ROUND(E118*N118,2)</f>
        <v>0</v>
      </c>
      <c r="P118" s="225">
        <v>4.5999999999999999E-2</v>
      </c>
      <c r="Q118" s="225">
        <f>ROUND(E118*P118,2)</f>
        <v>0.92</v>
      </c>
      <c r="R118" s="225"/>
      <c r="S118" s="225" t="s">
        <v>143</v>
      </c>
      <c r="T118" s="225" t="s">
        <v>143</v>
      </c>
      <c r="U118" s="225">
        <v>0.26</v>
      </c>
      <c r="V118" s="225">
        <f>ROUND(E118*U118,2)</f>
        <v>5.2</v>
      </c>
      <c r="W118" s="225"/>
      <c r="X118" s="225" t="s">
        <v>169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170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209</v>
      </c>
      <c r="D119" s="257"/>
      <c r="E119" s="258">
        <v>14.04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172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61" t="s">
        <v>193</v>
      </c>
      <c r="D120" s="257"/>
      <c r="E120" s="258">
        <v>4.88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172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61" t="s">
        <v>194</v>
      </c>
      <c r="D121" s="257"/>
      <c r="E121" s="258">
        <v>1.08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172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ht="20.399999999999999" outlineLevel="1" x14ac:dyDescent="0.25">
      <c r="A122" s="240">
        <v>34</v>
      </c>
      <c r="B122" s="241" t="s">
        <v>282</v>
      </c>
      <c r="C122" s="248" t="s">
        <v>283</v>
      </c>
      <c r="D122" s="242" t="s">
        <v>248</v>
      </c>
      <c r="E122" s="243">
        <v>4</v>
      </c>
      <c r="F122" s="244"/>
      <c r="G122" s="245">
        <f>ROUND(E122*F122,2)</f>
        <v>0</v>
      </c>
      <c r="H122" s="226">
        <v>3.93</v>
      </c>
      <c r="I122" s="225">
        <f>ROUND(E122*H122,2)</f>
        <v>15.72</v>
      </c>
      <c r="J122" s="226">
        <v>194.07</v>
      </c>
      <c r="K122" s="225">
        <f>ROUND(E122*J122,2)</f>
        <v>776.28</v>
      </c>
      <c r="L122" s="225">
        <v>15</v>
      </c>
      <c r="M122" s="225">
        <f>G122*(1+L122/100)</f>
        <v>0</v>
      </c>
      <c r="N122" s="225">
        <v>3.6700000000000001E-3</v>
      </c>
      <c r="O122" s="225">
        <f>ROUND(E122*N122,2)</f>
        <v>0.01</v>
      </c>
      <c r="P122" s="225">
        <v>0</v>
      </c>
      <c r="Q122" s="225">
        <f>ROUND(E122*P122,2)</f>
        <v>0</v>
      </c>
      <c r="R122" s="225"/>
      <c r="S122" s="225" t="s">
        <v>143</v>
      </c>
      <c r="T122" s="225" t="s">
        <v>144</v>
      </c>
      <c r="U122" s="225">
        <v>0.433</v>
      </c>
      <c r="V122" s="225">
        <f>ROUND(E122*U122,2)</f>
        <v>1.73</v>
      </c>
      <c r="W122" s="225"/>
      <c r="X122" s="225" t="s">
        <v>169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170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ht="20.399999999999999" outlineLevel="1" x14ac:dyDescent="0.25">
      <c r="A123" s="234">
        <v>35</v>
      </c>
      <c r="B123" s="235" t="s">
        <v>284</v>
      </c>
      <c r="C123" s="249" t="s">
        <v>285</v>
      </c>
      <c r="D123" s="236" t="s">
        <v>175</v>
      </c>
      <c r="E123" s="237">
        <v>16.32</v>
      </c>
      <c r="F123" s="238"/>
      <c r="G123" s="239">
        <f>ROUND(E123*F123,2)</f>
        <v>0</v>
      </c>
      <c r="H123" s="226">
        <v>0</v>
      </c>
      <c r="I123" s="225">
        <f>ROUND(E123*H123,2)</f>
        <v>0</v>
      </c>
      <c r="J123" s="226">
        <v>235.5</v>
      </c>
      <c r="K123" s="225">
        <f>ROUND(E123*J123,2)</f>
        <v>3843.36</v>
      </c>
      <c r="L123" s="225">
        <v>15</v>
      </c>
      <c r="M123" s="225">
        <f>G123*(1+L123/100)</f>
        <v>0</v>
      </c>
      <c r="N123" s="225">
        <v>0</v>
      </c>
      <c r="O123" s="225">
        <f>ROUND(E123*N123,2)</f>
        <v>0</v>
      </c>
      <c r="P123" s="225">
        <v>6.0999999999999999E-2</v>
      </c>
      <c r="Q123" s="225">
        <f>ROUND(E123*P123,2)</f>
        <v>1</v>
      </c>
      <c r="R123" s="225"/>
      <c r="S123" s="225" t="s">
        <v>143</v>
      </c>
      <c r="T123" s="225" t="s">
        <v>144</v>
      </c>
      <c r="U123" s="225">
        <v>0</v>
      </c>
      <c r="V123" s="225">
        <f>ROUND(E123*U123,2)</f>
        <v>0</v>
      </c>
      <c r="W123" s="225"/>
      <c r="X123" s="225" t="s">
        <v>235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236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61" t="s">
        <v>194</v>
      </c>
      <c r="D124" s="257"/>
      <c r="E124" s="258">
        <v>1.08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172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61" t="s">
        <v>203</v>
      </c>
      <c r="D125" s="257"/>
      <c r="E125" s="258">
        <v>2.8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172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204</v>
      </c>
      <c r="D126" s="257"/>
      <c r="E126" s="258">
        <v>16.2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172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205</v>
      </c>
      <c r="D127" s="257"/>
      <c r="E127" s="258">
        <v>-1.6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172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61" t="s">
        <v>206</v>
      </c>
      <c r="D128" s="257"/>
      <c r="E128" s="258">
        <v>-2.16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172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x14ac:dyDescent="0.25">
      <c r="A129" s="228" t="s">
        <v>138</v>
      </c>
      <c r="B129" s="229" t="s">
        <v>70</v>
      </c>
      <c r="C129" s="247" t="s">
        <v>71</v>
      </c>
      <c r="D129" s="230"/>
      <c r="E129" s="231"/>
      <c r="F129" s="232"/>
      <c r="G129" s="233">
        <f>SUMIF(AG130:AG130,"&lt;&gt;NOR",G130:G130)</f>
        <v>0</v>
      </c>
      <c r="H129" s="227"/>
      <c r="I129" s="227">
        <f>SUM(I130:I130)</f>
        <v>0</v>
      </c>
      <c r="J129" s="227"/>
      <c r="K129" s="227">
        <f>SUM(K130:K130)</f>
        <v>1334.07</v>
      </c>
      <c r="L129" s="227"/>
      <c r="M129" s="227">
        <f>SUM(M130:M130)</f>
        <v>0</v>
      </c>
      <c r="N129" s="227"/>
      <c r="O129" s="227">
        <f>SUM(O130:O130)</f>
        <v>0</v>
      </c>
      <c r="P129" s="227"/>
      <c r="Q129" s="227">
        <f>SUM(Q130:Q130)</f>
        <v>0</v>
      </c>
      <c r="R129" s="227"/>
      <c r="S129" s="227"/>
      <c r="T129" s="227"/>
      <c r="U129" s="227"/>
      <c r="V129" s="227">
        <f>SUM(V130:V130)</f>
        <v>3.21</v>
      </c>
      <c r="W129" s="227"/>
      <c r="X129" s="227"/>
      <c r="AG129" t="s">
        <v>139</v>
      </c>
    </row>
    <row r="130" spans="1:60" outlineLevel="1" x14ac:dyDescent="0.25">
      <c r="A130" s="240">
        <v>36</v>
      </c>
      <c r="B130" s="241" t="s">
        <v>286</v>
      </c>
      <c r="C130" s="248" t="s">
        <v>287</v>
      </c>
      <c r="D130" s="242" t="s">
        <v>168</v>
      </c>
      <c r="E130" s="243">
        <v>3.4163100000000002</v>
      </c>
      <c r="F130" s="244"/>
      <c r="G130" s="245">
        <f>ROUND(E130*F130,2)</f>
        <v>0</v>
      </c>
      <c r="H130" s="226">
        <v>0</v>
      </c>
      <c r="I130" s="225">
        <f>ROUND(E130*H130,2)</f>
        <v>0</v>
      </c>
      <c r="J130" s="226">
        <v>390.5</v>
      </c>
      <c r="K130" s="225">
        <f>ROUND(E130*J130,2)</f>
        <v>1334.07</v>
      </c>
      <c r="L130" s="225">
        <v>15</v>
      </c>
      <c r="M130" s="225">
        <f>G130*(1+L130/100)</f>
        <v>0</v>
      </c>
      <c r="N130" s="225">
        <v>0</v>
      </c>
      <c r="O130" s="225">
        <f>ROUND(E130*N130,2)</f>
        <v>0</v>
      </c>
      <c r="P130" s="225">
        <v>0</v>
      </c>
      <c r="Q130" s="225">
        <f>ROUND(E130*P130,2)</f>
        <v>0</v>
      </c>
      <c r="R130" s="225"/>
      <c r="S130" s="225" t="s">
        <v>143</v>
      </c>
      <c r="T130" s="225" t="s">
        <v>144</v>
      </c>
      <c r="U130" s="225">
        <v>0.9385</v>
      </c>
      <c r="V130" s="225">
        <f>ROUND(E130*U130,2)</f>
        <v>3.21</v>
      </c>
      <c r="W130" s="225"/>
      <c r="X130" s="225" t="s">
        <v>288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289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x14ac:dyDescent="0.25">
      <c r="A131" s="228" t="s">
        <v>138</v>
      </c>
      <c r="B131" s="229" t="s">
        <v>72</v>
      </c>
      <c r="C131" s="247" t="s">
        <v>73</v>
      </c>
      <c r="D131" s="230"/>
      <c r="E131" s="231"/>
      <c r="F131" s="232"/>
      <c r="G131" s="233">
        <f>SUMIF(AG132:AG139,"&lt;&gt;NOR",G132:G139)</f>
        <v>0</v>
      </c>
      <c r="H131" s="227"/>
      <c r="I131" s="227">
        <f>SUM(I132:I139)</f>
        <v>4071.41</v>
      </c>
      <c r="J131" s="227"/>
      <c r="K131" s="227">
        <f>SUM(K132:K139)</f>
        <v>2960.25</v>
      </c>
      <c r="L131" s="227"/>
      <c r="M131" s="227">
        <f>SUM(M132:M139)</f>
        <v>0</v>
      </c>
      <c r="N131" s="227"/>
      <c r="O131" s="227">
        <f>SUM(O132:O139)</f>
        <v>0.03</v>
      </c>
      <c r="P131" s="227"/>
      <c r="Q131" s="227">
        <f>SUM(Q132:Q139)</f>
        <v>0</v>
      </c>
      <c r="R131" s="227"/>
      <c r="S131" s="227"/>
      <c r="T131" s="227"/>
      <c r="U131" s="227"/>
      <c r="V131" s="227">
        <f>SUM(V132:V139)</f>
        <v>5.08</v>
      </c>
      <c r="W131" s="227"/>
      <c r="X131" s="227"/>
      <c r="AG131" t="s">
        <v>139</v>
      </c>
    </row>
    <row r="132" spans="1:60" outlineLevel="1" x14ac:dyDescent="0.25">
      <c r="A132" s="234">
        <v>37</v>
      </c>
      <c r="B132" s="235" t="s">
        <v>290</v>
      </c>
      <c r="C132" s="249" t="s">
        <v>291</v>
      </c>
      <c r="D132" s="236" t="s">
        <v>175</v>
      </c>
      <c r="E132" s="237">
        <v>9.19</v>
      </c>
      <c r="F132" s="238"/>
      <c r="G132" s="239">
        <f>ROUND(E132*F132,2)</f>
        <v>0</v>
      </c>
      <c r="H132" s="226">
        <v>309.82</v>
      </c>
      <c r="I132" s="225">
        <f>ROUND(E132*H132,2)</f>
        <v>2847.25</v>
      </c>
      <c r="J132" s="226">
        <v>203.18</v>
      </c>
      <c r="K132" s="225">
        <f>ROUND(E132*J132,2)</f>
        <v>1867.22</v>
      </c>
      <c r="L132" s="225">
        <v>15</v>
      </c>
      <c r="M132" s="225">
        <f>G132*(1+L132/100)</f>
        <v>0</v>
      </c>
      <c r="N132" s="225">
        <v>3.6800000000000001E-3</v>
      </c>
      <c r="O132" s="225">
        <f>ROUND(E132*N132,2)</f>
        <v>0.03</v>
      </c>
      <c r="P132" s="225">
        <v>0</v>
      </c>
      <c r="Q132" s="225">
        <f>ROUND(E132*P132,2)</f>
        <v>0</v>
      </c>
      <c r="R132" s="225"/>
      <c r="S132" s="225" t="s">
        <v>143</v>
      </c>
      <c r="T132" s="225" t="s">
        <v>144</v>
      </c>
      <c r="U132" s="225">
        <v>0.38500000000000001</v>
      </c>
      <c r="V132" s="225">
        <f>ROUND(E132*U132,2)</f>
        <v>3.54</v>
      </c>
      <c r="W132" s="225"/>
      <c r="X132" s="225" t="s">
        <v>169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170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23"/>
      <c r="B133" s="224"/>
      <c r="C133" s="261" t="s">
        <v>292</v>
      </c>
      <c r="D133" s="257"/>
      <c r="E133" s="258">
        <v>3.29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172</v>
      </c>
      <c r="AH133" s="206">
        <v>0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61" t="s">
        <v>293</v>
      </c>
      <c r="D134" s="257"/>
      <c r="E134" s="258">
        <v>0.7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172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61" t="s">
        <v>294</v>
      </c>
      <c r="D135" s="257"/>
      <c r="E135" s="258">
        <v>5.2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172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34">
        <v>38</v>
      </c>
      <c r="B136" s="235" t="s">
        <v>295</v>
      </c>
      <c r="C136" s="249" t="s">
        <v>296</v>
      </c>
      <c r="D136" s="236" t="s">
        <v>267</v>
      </c>
      <c r="E136" s="237">
        <v>14</v>
      </c>
      <c r="F136" s="238"/>
      <c r="G136" s="239">
        <f>ROUND(E136*F136,2)</f>
        <v>0</v>
      </c>
      <c r="H136" s="226">
        <v>87.44</v>
      </c>
      <c r="I136" s="225">
        <f>ROUND(E136*H136,2)</f>
        <v>1224.1600000000001</v>
      </c>
      <c r="J136" s="226">
        <v>58.06</v>
      </c>
      <c r="K136" s="225">
        <f>ROUND(E136*J136,2)</f>
        <v>812.84</v>
      </c>
      <c r="L136" s="225">
        <v>15</v>
      </c>
      <c r="M136" s="225">
        <f>G136*(1+L136/100)</f>
        <v>0</v>
      </c>
      <c r="N136" s="225">
        <v>3.2000000000000003E-4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143</v>
      </c>
      <c r="T136" s="225" t="s">
        <v>144</v>
      </c>
      <c r="U136" s="225">
        <v>0.11</v>
      </c>
      <c r="V136" s="225">
        <f>ROUND(E136*U136,2)</f>
        <v>1.54</v>
      </c>
      <c r="W136" s="225"/>
      <c r="X136" s="225" t="s">
        <v>169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170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61" t="s">
        <v>297</v>
      </c>
      <c r="D137" s="257"/>
      <c r="E137" s="258">
        <v>10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172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61" t="s">
        <v>298</v>
      </c>
      <c r="D138" s="257"/>
      <c r="E138" s="258">
        <v>4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172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40">
        <v>39</v>
      </c>
      <c r="B139" s="241" t="s">
        <v>299</v>
      </c>
      <c r="C139" s="248" t="s">
        <v>300</v>
      </c>
      <c r="D139" s="242" t="s">
        <v>0</v>
      </c>
      <c r="E139" s="243">
        <v>67.514700000000005</v>
      </c>
      <c r="F139" s="244"/>
      <c r="G139" s="245">
        <f>ROUND(E139*F139,2)</f>
        <v>0</v>
      </c>
      <c r="H139" s="226">
        <v>0</v>
      </c>
      <c r="I139" s="225">
        <f>ROUND(E139*H139,2)</f>
        <v>0</v>
      </c>
      <c r="J139" s="226">
        <v>4.1500000000000004</v>
      </c>
      <c r="K139" s="225">
        <f>ROUND(E139*J139,2)</f>
        <v>280.19</v>
      </c>
      <c r="L139" s="225">
        <v>15</v>
      </c>
      <c r="M139" s="225">
        <f>G139*(1+L139/100)</f>
        <v>0</v>
      </c>
      <c r="N139" s="225">
        <v>0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143</v>
      </c>
      <c r="T139" s="225" t="s">
        <v>144</v>
      </c>
      <c r="U139" s="225">
        <v>0</v>
      </c>
      <c r="V139" s="225">
        <f>ROUND(E139*U139,2)</f>
        <v>0</v>
      </c>
      <c r="W139" s="225"/>
      <c r="X139" s="225" t="s">
        <v>288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289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x14ac:dyDescent="0.25">
      <c r="A140" s="228" t="s">
        <v>138</v>
      </c>
      <c r="B140" s="229" t="s">
        <v>74</v>
      </c>
      <c r="C140" s="247" t="s">
        <v>75</v>
      </c>
      <c r="D140" s="230"/>
      <c r="E140" s="231"/>
      <c r="F140" s="232"/>
      <c r="G140" s="233">
        <f>SUMIF(AG141:AG141,"&lt;&gt;NOR",G141:G141)</f>
        <v>0</v>
      </c>
      <c r="H140" s="227"/>
      <c r="I140" s="227">
        <f>SUM(I141:I141)</f>
        <v>0</v>
      </c>
      <c r="J140" s="227"/>
      <c r="K140" s="227">
        <f>SUM(K141:K141)</f>
        <v>800</v>
      </c>
      <c r="L140" s="227"/>
      <c r="M140" s="227">
        <f>SUM(M141:M141)</f>
        <v>0</v>
      </c>
      <c r="N140" s="227"/>
      <c r="O140" s="227">
        <f>SUM(O141:O141)</f>
        <v>0</v>
      </c>
      <c r="P140" s="227"/>
      <c r="Q140" s="227">
        <f>SUM(Q141:Q141)</f>
        <v>0</v>
      </c>
      <c r="R140" s="227"/>
      <c r="S140" s="227"/>
      <c r="T140" s="227"/>
      <c r="U140" s="227"/>
      <c r="V140" s="227">
        <f>SUM(V141:V141)</f>
        <v>0.16</v>
      </c>
      <c r="W140" s="227"/>
      <c r="X140" s="227"/>
      <c r="AG140" t="s">
        <v>139</v>
      </c>
    </row>
    <row r="141" spans="1:60" outlineLevel="1" x14ac:dyDescent="0.25">
      <c r="A141" s="240">
        <v>40</v>
      </c>
      <c r="B141" s="241" t="s">
        <v>301</v>
      </c>
      <c r="C141" s="248" t="s">
        <v>302</v>
      </c>
      <c r="D141" s="242" t="s">
        <v>303</v>
      </c>
      <c r="E141" s="243">
        <v>1</v>
      </c>
      <c r="F141" s="244"/>
      <c r="G141" s="245">
        <f>ROUND(E141*F141,2)</f>
        <v>0</v>
      </c>
      <c r="H141" s="226">
        <v>0</v>
      </c>
      <c r="I141" s="225">
        <f>ROUND(E141*H141,2)</f>
        <v>0</v>
      </c>
      <c r="J141" s="226">
        <v>800</v>
      </c>
      <c r="K141" s="225">
        <f>ROUND(E141*J141,2)</f>
        <v>800</v>
      </c>
      <c r="L141" s="225">
        <v>15</v>
      </c>
      <c r="M141" s="225">
        <f>G141*(1+L141/100)</f>
        <v>0</v>
      </c>
      <c r="N141" s="225">
        <v>0</v>
      </c>
      <c r="O141" s="225">
        <f>ROUND(E141*N141,2)</f>
        <v>0</v>
      </c>
      <c r="P141" s="225">
        <v>0</v>
      </c>
      <c r="Q141" s="225">
        <f>ROUND(E141*P141,2)</f>
        <v>0</v>
      </c>
      <c r="R141" s="225"/>
      <c r="S141" s="225" t="s">
        <v>155</v>
      </c>
      <c r="T141" s="225" t="s">
        <v>144</v>
      </c>
      <c r="U141" s="225">
        <v>0.157</v>
      </c>
      <c r="V141" s="225">
        <f>ROUND(E141*U141,2)</f>
        <v>0.16</v>
      </c>
      <c r="W141" s="225"/>
      <c r="X141" s="225" t="s">
        <v>169</v>
      </c>
      <c r="Y141" s="206"/>
      <c r="Z141" s="206"/>
      <c r="AA141" s="206"/>
      <c r="AB141" s="206"/>
      <c r="AC141" s="206"/>
      <c r="AD141" s="206"/>
      <c r="AE141" s="206"/>
      <c r="AF141" s="206"/>
      <c r="AG141" s="206" t="s">
        <v>170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x14ac:dyDescent="0.25">
      <c r="A142" s="228" t="s">
        <v>138</v>
      </c>
      <c r="B142" s="229" t="s">
        <v>76</v>
      </c>
      <c r="C142" s="247" t="s">
        <v>77</v>
      </c>
      <c r="D142" s="230"/>
      <c r="E142" s="231"/>
      <c r="F142" s="232"/>
      <c r="G142" s="233">
        <f>SUMIF(AG143:AG144,"&lt;&gt;NOR",G143:G144)</f>
        <v>0</v>
      </c>
      <c r="H142" s="227"/>
      <c r="I142" s="227">
        <f>SUM(I143:I144)</f>
        <v>5.12</v>
      </c>
      <c r="J142" s="227"/>
      <c r="K142" s="227">
        <f>SUM(K143:K144)</f>
        <v>197.77</v>
      </c>
      <c r="L142" s="227"/>
      <c r="M142" s="227">
        <f>SUM(M143:M144)</f>
        <v>0</v>
      </c>
      <c r="N142" s="227"/>
      <c r="O142" s="227">
        <f>SUM(O143:O144)</f>
        <v>0</v>
      </c>
      <c r="P142" s="227"/>
      <c r="Q142" s="227">
        <f>SUM(Q143:Q144)</f>
        <v>0</v>
      </c>
      <c r="R142" s="227"/>
      <c r="S142" s="227"/>
      <c r="T142" s="227"/>
      <c r="U142" s="227"/>
      <c r="V142" s="227">
        <f>SUM(V143:V144)</f>
        <v>0.38</v>
      </c>
      <c r="W142" s="227"/>
      <c r="X142" s="227"/>
      <c r="AG142" t="s">
        <v>139</v>
      </c>
    </row>
    <row r="143" spans="1:60" ht="20.399999999999999" outlineLevel="1" x14ac:dyDescent="0.25">
      <c r="A143" s="240">
        <v>41</v>
      </c>
      <c r="B143" s="241" t="s">
        <v>304</v>
      </c>
      <c r="C143" s="248" t="s">
        <v>305</v>
      </c>
      <c r="D143" s="242" t="s">
        <v>267</v>
      </c>
      <c r="E143" s="243">
        <v>8</v>
      </c>
      <c r="F143" s="244"/>
      <c r="G143" s="245">
        <f>ROUND(E143*F143,2)</f>
        <v>0</v>
      </c>
      <c r="H143" s="226">
        <v>0.64</v>
      </c>
      <c r="I143" s="225">
        <f>ROUND(E143*H143,2)</f>
        <v>5.12</v>
      </c>
      <c r="J143" s="226">
        <v>24.26</v>
      </c>
      <c r="K143" s="225">
        <f>ROUND(E143*J143,2)</f>
        <v>194.08</v>
      </c>
      <c r="L143" s="225">
        <v>15</v>
      </c>
      <c r="M143" s="225">
        <f>G143*(1+L143/100)</f>
        <v>0</v>
      </c>
      <c r="N143" s="225">
        <v>0</v>
      </c>
      <c r="O143" s="225">
        <f>ROUND(E143*N143,2)</f>
        <v>0</v>
      </c>
      <c r="P143" s="225">
        <v>0</v>
      </c>
      <c r="Q143" s="225">
        <f>ROUND(E143*P143,2)</f>
        <v>0</v>
      </c>
      <c r="R143" s="225"/>
      <c r="S143" s="225" t="s">
        <v>143</v>
      </c>
      <c r="T143" s="225" t="s">
        <v>144</v>
      </c>
      <c r="U143" s="225">
        <v>4.8000000000000001E-2</v>
      </c>
      <c r="V143" s="225">
        <f>ROUND(E143*U143,2)</f>
        <v>0.38</v>
      </c>
      <c r="W143" s="225"/>
      <c r="X143" s="225" t="s">
        <v>169</v>
      </c>
      <c r="Y143" s="206"/>
      <c r="Z143" s="206"/>
      <c r="AA143" s="206"/>
      <c r="AB143" s="206"/>
      <c r="AC143" s="206"/>
      <c r="AD143" s="206"/>
      <c r="AE143" s="206"/>
      <c r="AF143" s="206"/>
      <c r="AG143" s="206" t="s">
        <v>170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40">
        <v>42</v>
      </c>
      <c r="B144" s="241" t="s">
        <v>306</v>
      </c>
      <c r="C144" s="248" t="s">
        <v>307</v>
      </c>
      <c r="D144" s="242" t="s">
        <v>0</v>
      </c>
      <c r="E144" s="243">
        <v>1.992</v>
      </c>
      <c r="F144" s="244"/>
      <c r="G144" s="245">
        <f>ROUND(E144*F144,2)</f>
        <v>0</v>
      </c>
      <c r="H144" s="226">
        <v>0</v>
      </c>
      <c r="I144" s="225">
        <f>ROUND(E144*H144,2)</f>
        <v>0</v>
      </c>
      <c r="J144" s="226">
        <v>1.85</v>
      </c>
      <c r="K144" s="225">
        <f>ROUND(E144*J144,2)</f>
        <v>3.69</v>
      </c>
      <c r="L144" s="225">
        <v>15</v>
      </c>
      <c r="M144" s="225">
        <f>G144*(1+L144/100)</f>
        <v>0</v>
      </c>
      <c r="N144" s="225">
        <v>0</v>
      </c>
      <c r="O144" s="225">
        <f>ROUND(E144*N144,2)</f>
        <v>0</v>
      </c>
      <c r="P144" s="225">
        <v>0</v>
      </c>
      <c r="Q144" s="225">
        <f>ROUND(E144*P144,2)</f>
        <v>0</v>
      </c>
      <c r="R144" s="225"/>
      <c r="S144" s="225" t="s">
        <v>143</v>
      </c>
      <c r="T144" s="225" t="s">
        <v>144</v>
      </c>
      <c r="U144" s="225">
        <v>0</v>
      </c>
      <c r="V144" s="225">
        <f>ROUND(E144*U144,2)</f>
        <v>0</v>
      </c>
      <c r="W144" s="225"/>
      <c r="X144" s="225" t="s">
        <v>288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289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x14ac:dyDescent="0.25">
      <c r="A145" s="228" t="s">
        <v>138</v>
      </c>
      <c r="B145" s="229" t="s">
        <v>78</v>
      </c>
      <c r="C145" s="247" t="s">
        <v>79</v>
      </c>
      <c r="D145" s="230"/>
      <c r="E145" s="231"/>
      <c r="F145" s="232"/>
      <c r="G145" s="233">
        <f>SUMIF(AG146:AG155,"&lt;&gt;NOR",G146:G155)</f>
        <v>0</v>
      </c>
      <c r="H145" s="227"/>
      <c r="I145" s="227">
        <f>SUM(I146:I155)</f>
        <v>120.66</v>
      </c>
      <c r="J145" s="227"/>
      <c r="K145" s="227">
        <f>SUM(K146:K155)</f>
        <v>1490.23</v>
      </c>
      <c r="L145" s="227"/>
      <c r="M145" s="227">
        <f>SUM(M146:M155)</f>
        <v>0</v>
      </c>
      <c r="N145" s="227"/>
      <c r="O145" s="227">
        <f>SUM(O146:O155)</f>
        <v>0</v>
      </c>
      <c r="P145" s="227"/>
      <c r="Q145" s="227">
        <f>SUM(Q146:Q155)</f>
        <v>0.02</v>
      </c>
      <c r="R145" s="227"/>
      <c r="S145" s="227"/>
      <c r="T145" s="227"/>
      <c r="U145" s="227"/>
      <c r="V145" s="227">
        <f>SUM(V146:V155)</f>
        <v>3.41</v>
      </c>
      <c r="W145" s="227"/>
      <c r="X145" s="227"/>
      <c r="AG145" t="s">
        <v>139</v>
      </c>
    </row>
    <row r="146" spans="1:60" outlineLevel="1" x14ac:dyDescent="0.25">
      <c r="A146" s="240">
        <v>43</v>
      </c>
      <c r="B146" s="241" t="s">
        <v>308</v>
      </c>
      <c r="C146" s="248" t="s">
        <v>309</v>
      </c>
      <c r="D146" s="242" t="s">
        <v>248</v>
      </c>
      <c r="E146" s="243">
        <v>2</v>
      </c>
      <c r="F146" s="244"/>
      <c r="G146" s="245">
        <f>ROUND(E146*F146,2)</f>
        <v>0</v>
      </c>
      <c r="H146" s="226">
        <v>0</v>
      </c>
      <c r="I146" s="225">
        <f>ROUND(E146*H146,2)</f>
        <v>0</v>
      </c>
      <c r="J146" s="226">
        <v>32.9</v>
      </c>
      <c r="K146" s="225">
        <f>ROUND(E146*J146,2)</f>
        <v>65.8</v>
      </c>
      <c r="L146" s="225">
        <v>15</v>
      </c>
      <c r="M146" s="225">
        <f>G146*(1+L146/100)</f>
        <v>0</v>
      </c>
      <c r="N146" s="225">
        <v>0</v>
      </c>
      <c r="O146" s="225">
        <f>ROUND(E146*N146,2)</f>
        <v>0</v>
      </c>
      <c r="P146" s="225">
        <v>5.11E-3</v>
      </c>
      <c r="Q146" s="225">
        <f>ROUND(E146*P146,2)</f>
        <v>0.01</v>
      </c>
      <c r="R146" s="225"/>
      <c r="S146" s="225" t="s">
        <v>143</v>
      </c>
      <c r="T146" s="225" t="s">
        <v>143</v>
      </c>
      <c r="U146" s="225">
        <v>8.3000000000000004E-2</v>
      </c>
      <c r="V146" s="225">
        <f>ROUND(E146*U146,2)</f>
        <v>0.17</v>
      </c>
      <c r="W146" s="225"/>
      <c r="X146" s="225" t="s">
        <v>169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170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ht="20.399999999999999" outlineLevel="1" x14ac:dyDescent="0.25">
      <c r="A147" s="240">
        <v>44</v>
      </c>
      <c r="B147" s="241" t="s">
        <v>310</v>
      </c>
      <c r="C147" s="248" t="s">
        <v>311</v>
      </c>
      <c r="D147" s="242" t="s">
        <v>248</v>
      </c>
      <c r="E147" s="243">
        <v>2</v>
      </c>
      <c r="F147" s="244"/>
      <c r="G147" s="245">
        <f>ROUND(E147*F147,2)</f>
        <v>0</v>
      </c>
      <c r="H147" s="226">
        <v>55.64</v>
      </c>
      <c r="I147" s="225">
        <f>ROUND(E147*H147,2)</f>
        <v>111.28</v>
      </c>
      <c r="J147" s="226">
        <v>104.36</v>
      </c>
      <c r="K147" s="225">
        <f>ROUND(E147*J147,2)</f>
        <v>208.72</v>
      </c>
      <c r="L147" s="225">
        <v>15</v>
      </c>
      <c r="M147" s="225">
        <f>G147*(1+L147/100)</f>
        <v>0</v>
      </c>
      <c r="N147" s="225">
        <v>6.0000000000000002E-5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143</v>
      </c>
      <c r="T147" s="225" t="s">
        <v>143</v>
      </c>
      <c r="U147" s="225">
        <v>0.20699999999999999</v>
      </c>
      <c r="V147" s="225">
        <f>ROUND(E147*U147,2)</f>
        <v>0.41</v>
      </c>
      <c r="W147" s="225"/>
      <c r="X147" s="225" t="s">
        <v>169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170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45</v>
      </c>
      <c r="B148" s="241" t="s">
        <v>312</v>
      </c>
      <c r="C148" s="248" t="s">
        <v>313</v>
      </c>
      <c r="D148" s="242" t="s">
        <v>248</v>
      </c>
      <c r="E148" s="243">
        <v>2</v>
      </c>
      <c r="F148" s="244"/>
      <c r="G148" s="245">
        <f>ROUND(E148*F148,2)</f>
        <v>0</v>
      </c>
      <c r="H148" s="226">
        <v>0</v>
      </c>
      <c r="I148" s="225">
        <f>ROUND(E148*H148,2)</f>
        <v>0</v>
      </c>
      <c r="J148" s="226">
        <v>28.5</v>
      </c>
      <c r="K148" s="225">
        <f>ROUND(E148*J148,2)</f>
        <v>57</v>
      </c>
      <c r="L148" s="225">
        <v>15</v>
      </c>
      <c r="M148" s="225">
        <f>G148*(1+L148/100)</f>
        <v>0</v>
      </c>
      <c r="N148" s="225">
        <v>0</v>
      </c>
      <c r="O148" s="225">
        <f>ROUND(E148*N148,2)</f>
        <v>0</v>
      </c>
      <c r="P148" s="225">
        <v>5.5999999999999999E-3</v>
      </c>
      <c r="Q148" s="225">
        <f>ROUND(E148*P148,2)</f>
        <v>0.01</v>
      </c>
      <c r="R148" s="225"/>
      <c r="S148" s="225" t="s">
        <v>143</v>
      </c>
      <c r="T148" s="225" t="s">
        <v>143</v>
      </c>
      <c r="U148" s="225">
        <v>7.1999999999999995E-2</v>
      </c>
      <c r="V148" s="225">
        <f>ROUND(E148*U148,2)</f>
        <v>0.14000000000000001</v>
      </c>
      <c r="W148" s="225"/>
      <c r="X148" s="225" t="s">
        <v>169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170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40">
        <v>46</v>
      </c>
      <c r="B149" s="241" t="s">
        <v>314</v>
      </c>
      <c r="C149" s="248" t="s">
        <v>315</v>
      </c>
      <c r="D149" s="242" t="s">
        <v>248</v>
      </c>
      <c r="E149" s="243">
        <v>2</v>
      </c>
      <c r="F149" s="244"/>
      <c r="G149" s="245">
        <f>ROUND(E149*F149,2)</f>
        <v>0</v>
      </c>
      <c r="H149" s="226">
        <v>2.69</v>
      </c>
      <c r="I149" s="225">
        <f>ROUND(E149*H149,2)</f>
        <v>5.38</v>
      </c>
      <c r="J149" s="226">
        <v>88.21</v>
      </c>
      <c r="K149" s="225">
        <f>ROUND(E149*J149,2)</f>
        <v>176.42</v>
      </c>
      <c r="L149" s="225">
        <v>15</v>
      </c>
      <c r="M149" s="225">
        <f>G149*(1+L149/100)</f>
        <v>0</v>
      </c>
      <c r="N149" s="225">
        <v>2.0000000000000002E-5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143</v>
      </c>
      <c r="T149" s="225" t="s">
        <v>143</v>
      </c>
      <c r="U149" s="225">
        <v>0.17499999999999999</v>
      </c>
      <c r="V149" s="225">
        <f>ROUND(E149*U149,2)</f>
        <v>0.35</v>
      </c>
      <c r="W149" s="225"/>
      <c r="X149" s="225" t="s">
        <v>169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170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ht="20.399999999999999" outlineLevel="1" x14ac:dyDescent="0.25">
      <c r="A150" s="240">
        <v>47</v>
      </c>
      <c r="B150" s="241" t="s">
        <v>316</v>
      </c>
      <c r="C150" s="248" t="s">
        <v>317</v>
      </c>
      <c r="D150" s="242" t="s">
        <v>267</v>
      </c>
      <c r="E150" s="243">
        <v>16</v>
      </c>
      <c r="F150" s="244"/>
      <c r="G150" s="245">
        <f>ROUND(E150*F150,2)</f>
        <v>0</v>
      </c>
      <c r="H150" s="226">
        <v>0.25</v>
      </c>
      <c r="I150" s="225">
        <f>ROUND(E150*H150,2)</f>
        <v>4</v>
      </c>
      <c r="J150" s="226">
        <v>10.65</v>
      </c>
      <c r="K150" s="225">
        <f>ROUND(E150*J150,2)</f>
        <v>170.4</v>
      </c>
      <c r="L150" s="225">
        <v>15</v>
      </c>
      <c r="M150" s="225">
        <f>G150*(1+L150/100)</f>
        <v>0</v>
      </c>
      <c r="N150" s="225">
        <v>0</v>
      </c>
      <c r="O150" s="225">
        <f>ROUND(E150*N150,2)</f>
        <v>0</v>
      </c>
      <c r="P150" s="225">
        <v>0</v>
      </c>
      <c r="Q150" s="225">
        <f>ROUND(E150*P150,2)</f>
        <v>0</v>
      </c>
      <c r="R150" s="225"/>
      <c r="S150" s="225" t="s">
        <v>143</v>
      </c>
      <c r="T150" s="225" t="s">
        <v>144</v>
      </c>
      <c r="U150" s="225">
        <v>2.1000000000000001E-2</v>
      </c>
      <c r="V150" s="225">
        <f>ROUND(E150*U150,2)</f>
        <v>0.34</v>
      </c>
      <c r="W150" s="225"/>
      <c r="X150" s="225" t="s">
        <v>169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170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34">
        <v>48</v>
      </c>
      <c r="B151" s="235" t="s">
        <v>318</v>
      </c>
      <c r="C151" s="249" t="s">
        <v>319</v>
      </c>
      <c r="D151" s="236" t="s">
        <v>320</v>
      </c>
      <c r="E151" s="237">
        <v>2</v>
      </c>
      <c r="F151" s="238"/>
      <c r="G151" s="239">
        <f>ROUND(E151*F151,2)</f>
        <v>0</v>
      </c>
      <c r="H151" s="226">
        <v>0</v>
      </c>
      <c r="I151" s="225">
        <f>ROUND(E151*H151,2)</f>
        <v>0</v>
      </c>
      <c r="J151" s="226">
        <v>396</v>
      </c>
      <c r="K151" s="225">
        <f>ROUND(E151*J151,2)</f>
        <v>792</v>
      </c>
      <c r="L151" s="225">
        <v>15</v>
      </c>
      <c r="M151" s="225">
        <f>G151*(1+L151/100)</f>
        <v>0</v>
      </c>
      <c r="N151" s="225">
        <v>0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143</v>
      </c>
      <c r="T151" s="225" t="s">
        <v>143</v>
      </c>
      <c r="U151" s="225">
        <v>1</v>
      </c>
      <c r="V151" s="225">
        <f>ROUND(E151*U151,2)</f>
        <v>2</v>
      </c>
      <c r="W151" s="225"/>
      <c r="X151" s="225" t="s">
        <v>169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170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61" t="s">
        <v>321</v>
      </c>
      <c r="D152" s="257"/>
      <c r="E152" s="258">
        <v>2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172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61" t="s">
        <v>322</v>
      </c>
      <c r="D153" s="257"/>
      <c r="E153" s="258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172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61" t="s">
        <v>323</v>
      </c>
      <c r="D154" s="257"/>
      <c r="E154" s="258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172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40">
        <v>49</v>
      </c>
      <c r="B155" s="241" t="s">
        <v>324</v>
      </c>
      <c r="C155" s="248" t="s">
        <v>325</v>
      </c>
      <c r="D155" s="242" t="s">
        <v>0</v>
      </c>
      <c r="E155" s="243">
        <v>15.91</v>
      </c>
      <c r="F155" s="244"/>
      <c r="G155" s="245">
        <f>ROUND(E155*F155,2)</f>
        <v>0</v>
      </c>
      <c r="H155" s="226">
        <v>0</v>
      </c>
      <c r="I155" s="225">
        <f>ROUND(E155*H155,2)</f>
        <v>0</v>
      </c>
      <c r="J155" s="226">
        <v>1.25</v>
      </c>
      <c r="K155" s="225">
        <f>ROUND(E155*J155,2)</f>
        <v>19.89</v>
      </c>
      <c r="L155" s="225">
        <v>15</v>
      </c>
      <c r="M155" s="225">
        <f>G155*(1+L155/100)</f>
        <v>0</v>
      </c>
      <c r="N155" s="225">
        <v>0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143</v>
      </c>
      <c r="T155" s="225" t="s">
        <v>144</v>
      </c>
      <c r="U155" s="225">
        <v>0</v>
      </c>
      <c r="V155" s="225">
        <f>ROUND(E155*U155,2)</f>
        <v>0</v>
      </c>
      <c r="W155" s="225"/>
      <c r="X155" s="225" t="s">
        <v>288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289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x14ac:dyDescent="0.25">
      <c r="A156" s="228" t="s">
        <v>138</v>
      </c>
      <c r="B156" s="229" t="s">
        <v>80</v>
      </c>
      <c r="C156" s="247" t="s">
        <v>81</v>
      </c>
      <c r="D156" s="230"/>
      <c r="E156" s="231"/>
      <c r="F156" s="232"/>
      <c r="G156" s="233">
        <f>SUMIF(AG157:AG160,"&lt;&gt;NOR",G157:G160)</f>
        <v>0</v>
      </c>
      <c r="H156" s="227"/>
      <c r="I156" s="227">
        <f>SUM(I157:I160)</f>
        <v>2539.62</v>
      </c>
      <c r="J156" s="227"/>
      <c r="K156" s="227">
        <f>SUM(K157:K160)</f>
        <v>3241.94</v>
      </c>
      <c r="L156" s="227"/>
      <c r="M156" s="227">
        <f>SUM(M157:M160)</f>
        <v>0</v>
      </c>
      <c r="N156" s="227"/>
      <c r="O156" s="227">
        <f>SUM(O157:O160)</f>
        <v>0</v>
      </c>
      <c r="P156" s="227"/>
      <c r="Q156" s="227">
        <f>SUM(Q157:Q160)</f>
        <v>0</v>
      </c>
      <c r="R156" s="227"/>
      <c r="S156" s="227"/>
      <c r="T156" s="227"/>
      <c r="U156" s="227"/>
      <c r="V156" s="227">
        <f>SUM(V157:V160)</f>
        <v>0.32</v>
      </c>
      <c r="W156" s="227"/>
      <c r="X156" s="227"/>
      <c r="AG156" t="s">
        <v>139</v>
      </c>
    </row>
    <row r="157" spans="1:60" outlineLevel="1" x14ac:dyDescent="0.25">
      <c r="A157" s="240">
        <v>50</v>
      </c>
      <c r="B157" s="241" t="s">
        <v>326</v>
      </c>
      <c r="C157" s="248" t="s">
        <v>327</v>
      </c>
      <c r="D157" s="242" t="s">
        <v>328</v>
      </c>
      <c r="E157" s="243">
        <v>1</v>
      </c>
      <c r="F157" s="244"/>
      <c r="G157" s="245">
        <f>ROUND(E157*F157,2)</f>
        <v>0</v>
      </c>
      <c r="H157" s="226">
        <v>1800.82</v>
      </c>
      <c r="I157" s="225">
        <f>ROUND(E157*H157,2)</f>
        <v>1800.82</v>
      </c>
      <c r="J157" s="226">
        <v>81.180000000000007</v>
      </c>
      <c r="K157" s="225">
        <f>ROUND(E157*J157,2)</f>
        <v>81.180000000000007</v>
      </c>
      <c r="L157" s="225">
        <v>15</v>
      </c>
      <c r="M157" s="225">
        <f>G157*(1+L157/100)</f>
        <v>0</v>
      </c>
      <c r="N157" s="225">
        <v>1E-3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143</v>
      </c>
      <c r="T157" s="225" t="s">
        <v>144</v>
      </c>
      <c r="U157" s="225">
        <v>0.14499999999999999</v>
      </c>
      <c r="V157" s="225">
        <f>ROUND(E157*U157,2)</f>
        <v>0.15</v>
      </c>
      <c r="W157" s="225"/>
      <c r="X157" s="225" t="s">
        <v>169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170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40">
        <v>51</v>
      </c>
      <c r="B158" s="241" t="s">
        <v>329</v>
      </c>
      <c r="C158" s="248" t="s">
        <v>330</v>
      </c>
      <c r="D158" s="242" t="s">
        <v>328</v>
      </c>
      <c r="E158" s="243">
        <v>1</v>
      </c>
      <c r="F158" s="244"/>
      <c r="G158" s="245">
        <f>ROUND(E158*F158,2)</f>
        <v>0</v>
      </c>
      <c r="H158" s="226">
        <v>738.8</v>
      </c>
      <c r="I158" s="225">
        <f>ROUND(E158*H158,2)</f>
        <v>738.8</v>
      </c>
      <c r="J158" s="226">
        <v>92.2</v>
      </c>
      <c r="K158" s="225">
        <f>ROUND(E158*J158,2)</f>
        <v>92.2</v>
      </c>
      <c r="L158" s="225">
        <v>15</v>
      </c>
      <c r="M158" s="225">
        <f>G158*(1+L158/100)</f>
        <v>0</v>
      </c>
      <c r="N158" s="225">
        <v>5.0000000000000001E-4</v>
      </c>
      <c r="O158" s="225">
        <f>ROUND(E158*N158,2)</f>
        <v>0</v>
      </c>
      <c r="P158" s="225">
        <v>0</v>
      </c>
      <c r="Q158" s="225">
        <f>ROUND(E158*P158,2)</f>
        <v>0</v>
      </c>
      <c r="R158" s="225"/>
      <c r="S158" s="225" t="s">
        <v>143</v>
      </c>
      <c r="T158" s="225" t="s">
        <v>144</v>
      </c>
      <c r="U158" s="225">
        <v>0.16500000000000001</v>
      </c>
      <c r="V158" s="225">
        <f>ROUND(E158*U158,2)</f>
        <v>0.17</v>
      </c>
      <c r="W158" s="225"/>
      <c r="X158" s="225" t="s">
        <v>169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170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40">
        <v>52</v>
      </c>
      <c r="B159" s="241" t="s">
        <v>331</v>
      </c>
      <c r="C159" s="248" t="s">
        <v>332</v>
      </c>
      <c r="D159" s="242" t="s">
        <v>303</v>
      </c>
      <c r="E159" s="243">
        <v>1</v>
      </c>
      <c r="F159" s="244"/>
      <c r="G159" s="245">
        <f>ROUND(E159*F159,2)</f>
        <v>0</v>
      </c>
      <c r="H159" s="226">
        <v>0</v>
      </c>
      <c r="I159" s="225">
        <f>ROUND(E159*H159,2)</f>
        <v>0</v>
      </c>
      <c r="J159" s="226">
        <v>3000</v>
      </c>
      <c r="K159" s="225">
        <f>ROUND(E159*J159,2)</f>
        <v>3000</v>
      </c>
      <c r="L159" s="225">
        <v>15</v>
      </c>
      <c r="M159" s="225">
        <f>G159*(1+L159/100)</f>
        <v>0</v>
      </c>
      <c r="N159" s="225">
        <v>0</v>
      </c>
      <c r="O159" s="225">
        <f>ROUND(E159*N159,2)</f>
        <v>0</v>
      </c>
      <c r="P159" s="225">
        <v>0</v>
      </c>
      <c r="Q159" s="225">
        <f>ROUND(E159*P159,2)</f>
        <v>0</v>
      </c>
      <c r="R159" s="225"/>
      <c r="S159" s="225" t="s">
        <v>155</v>
      </c>
      <c r="T159" s="225" t="s">
        <v>144</v>
      </c>
      <c r="U159" s="225">
        <v>0</v>
      </c>
      <c r="V159" s="225">
        <f>ROUND(E159*U159,2)</f>
        <v>0</v>
      </c>
      <c r="W159" s="225"/>
      <c r="X159" s="225" t="s">
        <v>169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170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40">
        <v>53</v>
      </c>
      <c r="B160" s="241" t="s">
        <v>333</v>
      </c>
      <c r="C160" s="248" t="s">
        <v>334</v>
      </c>
      <c r="D160" s="242" t="s">
        <v>0</v>
      </c>
      <c r="E160" s="243">
        <v>57.13</v>
      </c>
      <c r="F160" s="244"/>
      <c r="G160" s="245">
        <f>ROUND(E160*F160,2)</f>
        <v>0</v>
      </c>
      <c r="H160" s="226">
        <v>0</v>
      </c>
      <c r="I160" s="225">
        <f>ROUND(E160*H160,2)</f>
        <v>0</v>
      </c>
      <c r="J160" s="226">
        <v>1.2</v>
      </c>
      <c r="K160" s="225">
        <f>ROUND(E160*J160,2)</f>
        <v>68.56</v>
      </c>
      <c r="L160" s="225">
        <v>15</v>
      </c>
      <c r="M160" s="225">
        <f>G160*(1+L160/100)</f>
        <v>0</v>
      </c>
      <c r="N160" s="225">
        <v>0</v>
      </c>
      <c r="O160" s="225">
        <f>ROUND(E160*N160,2)</f>
        <v>0</v>
      </c>
      <c r="P160" s="225">
        <v>0</v>
      </c>
      <c r="Q160" s="225">
        <f>ROUND(E160*P160,2)</f>
        <v>0</v>
      </c>
      <c r="R160" s="225"/>
      <c r="S160" s="225" t="s">
        <v>143</v>
      </c>
      <c r="T160" s="225" t="s">
        <v>144</v>
      </c>
      <c r="U160" s="225">
        <v>0</v>
      </c>
      <c r="V160" s="225">
        <f>ROUND(E160*U160,2)</f>
        <v>0</v>
      </c>
      <c r="W160" s="225"/>
      <c r="X160" s="225" t="s">
        <v>288</v>
      </c>
      <c r="Y160" s="206"/>
      <c r="Z160" s="206"/>
      <c r="AA160" s="206"/>
      <c r="AB160" s="206"/>
      <c r="AC160" s="206"/>
      <c r="AD160" s="206"/>
      <c r="AE160" s="206"/>
      <c r="AF160" s="206"/>
      <c r="AG160" s="206" t="s">
        <v>289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x14ac:dyDescent="0.25">
      <c r="A161" s="228" t="s">
        <v>138</v>
      </c>
      <c r="B161" s="229" t="s">
        <v>82</v>
      </c>
      <c r="C161" s="247" t="s">
        <v>83</v>
      </c>
      <c r="D161" s="230"/>
      <c r="E161" s="231"/>
      <c r="F161" s="232"/>
      <c r="G161" s="233">
        <f>SUMIF(AG162:AG191,"&lt;&gt;NOR",G162:G191)</f>
        <v>0</v>
      </c>
      <c r="H161" s="227"/>
      <c r="I161" s="227">
        <f>SUM(I162:I191)</f>
        <v>21785.260000000002</v>
      </c>
      <c r="J161" s="227"/>
      <c r="K161" s="227">
        <f>SUM(K162:K191)</f>
        <v>7087.2800000000007</v>
      </c>
      <c r="L161" s="227"/>
      <c r="M161" s="227">
        <f>SUM(M162:M191)</f>
        <v>0</v>
      </c>
      <c r="N161" s="227"/>
      <c r="O161" s="227">
        <f>SUM(O162:O191)</f>
        <v>0.05</v>
      </c>
      <c r="P161" s="227"/>
      <c r="Q161" s="227">
        <f>SUM(Q162:Q191)</f>
        <v>0.14000000000000001</v>
      </c>
      <c r="R161" s="227"/>
      <c r="S161" s="227"/>
      <c r="T161" s="227"/>
      <c r="U161" s="227"/>
      <c r="V161" s="227">
        <f>SUM(V162:V191)</f>
        <v>12.579999999999998</v>
      </c>
      <c r="W161" s="227"/>
      <c r="X161" s="227"/>
      <c r="AG161" t="s">
        <v>139</v>
      </c>
    </row>
    <row r="162" spans="1:60" ht="20.399999999999999" outlineLevel="1" x14ac:dyDescent="0.25">
      <c r="A162" s="240">
        <v>54</v>
      </c>
      <c r="B162" s="241" t="s">
        <v>335</v>
      </c>
      <c r="C162" s="248" t="s">
        <v>336</v>
      </c>
      <c r="D162" s="242" t="s">
        <v>328</v>
      </c>
      <c r="E162" s="243">
        <v>1</v>
      </c>
      <c r="F162" s="244"/>
      <c r="G162" s="245">
        <f>ROUND(E162*F162,2)</f>
        <v>0</v>
      </c>
      <c r="H162" s="226">
        <v>5673.21</v>
      </c>
      <c r="I162" s="225">
        <f>ROUND(E162*H162,2)</f>
        <v>5673.21</v>
      </c>
      <c r="J162" s="226">
        <v>826.79</v>
      </c>
      <c r="K162" s="225">
        <f>ROUND(E162*J162,2)</f>
        <v>826.79</v>
      </c>
      <c r="L162" s="225">
        <v>15</v>
      </c>
      <c r="M162" s="225">
        <f>G162*(1+L162/100)</f>
        <v>0</v>
      </c>
      <c r="N162" s="225">
        <v>2.8719999999999999E-2</v>
      </c>
      <c r="O162" s="225">
        <f>ROUND(E162*N162,2)</f>
        <v>0.03</v>
      </c>
      <c r="P162" s="225">
        <v>0</v>
      </c>
      <c r="Q162" s="225">
        <f>ROUND(E162*P162,2)</f>
        <v>0</v>
      </c>
      <c r="R162" s="225"/>
      <c r="S162" s="225" t="s">
        <v>143</v>
      </c>
      <c r="T162" s="225" t="s">
        <v>144</v>
      </c>
      <c r="U162" s="225">
        <v>1.5</v>
      </c>
      <c r="V162" s="225">
        <f>ROUND(E162*U162,2)</f>
        <v>1.5</v>
      </c>
      <c r="W162" s="225"/>
      <c r="X162" s="225" t="s">
        <v>169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170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55</v>
      </c>
      <c r="B163" s="241" t="s">
        <v>337</v>
      </c>
      <c r="C163" s="248" t="s">
        <v>338</v>
      </c>
      <c r="D163" s="242" t="s">
        <v>328</v>
      </c>
      <c r="E163" s="243">
        <v>1</v>
      </c>
      <c r="F163" s="244"/>
      <c r="G163" s="245">
        <f>ROUND(E163*F163,2)</f>
        <v>0</v>
      </c>
      <c r="H163" s="226">
        <v>475.26</v>
      </c>
      <c r="I163" s="225">
        <f>ROUND(E163*H163,2)</f>
        <v>475.26</v>
      </c>
      <c r="J163" s="226">
        <v>760.74</v>
      </c>
      <c r="K163" s="225">
        <f>ROUND(E163*J163,2)</f>
        <v>760.74</v>
      </c>
      <c r="L163" s="225">
        <v>15</v>
      </c>
      <c r="M163" s="225">
        <f>G163*(1+L163/100)</f>
        <v>0</v>
      </c>
      <c r="N163" s="225">
        <v>1.8600000000000001E-3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143</v>
      </c>
      <c r="T163" s="225" t="s">
        <v>144</v>
      </c>
      <c r="U163" s="225">
        <v>1.3340000000000001</v>
      </c>
      <c r="V163" s="225">
        <f>ROUND(E163*U163,2)</f>
        <v>1.33</v>
      </c>
      <c r="W163" s="225"/>
      <c r="X163" s="225" t="s">
        <v>169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170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40">
        <v>56</v>
      </c>
      <c r="B164" s="241" t="s">
        <v>339</v>
      </c>
      <c r="C164" s="248" t="s">
        <v>340</v>
      </c>
      <c r="D164" s="242" t="s">
        <v>328</v>
      </c>
      <c r="E164" s="243">
        <v>1</v>
      </c>
      <c r="F164" s="244"/>
      <c r="G164" s="245">
        <f>ROUND(E164*F164,2)</f>
        <v>0</v>
      </c>
      <c r="H164" s="226">
        <v>95.29</v>
      </c>
      <c r="I164" s="225">
        <f>ROUND(E164*H164,2)</f>
        <v>95.29</v>
      </c>
      <c r="J164" s="226">
        <v>731.71</v>
      </c>
      <c r="K164" s="225">
        <f>ROUND(E164*J164,2)</f>
        <v>731.71</v>
      </c>
      <c r="L164" s="225">
        <v>15</v>
      </c>
      <c r="M164" s="225">
        <f>G164*(1+L164/100)</f>
        <v>0</v>
      </c>
      <c r="N164" s="225">
        <v>1.41E-3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143</v>
      </c>
      <c r="T164" s="225" t="s">
        <v>176</v>
      </c>
      <c r="U164" s="225">
        <v>1.575</v>
      </c>
      <c r="V164" s="225">
        <f>ROUND(E164*U164,2)</f>
        <v>1.58</v>
      </c>
      <c r="W164" s="225"/>
      <c r="X164" s="225" t="s">
        <v>169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170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57</v>
      </c>
      <c r="B165" s="241" t="s">
        <v>341</v>
      </c>
      <c r="C165" s="248" t="s">
        <v>342</v>
      </c>
      <c r="D165" s="242" t="s">
        <v>328</v>
      </c>
      <c r="E165" s="243">
        <v>3</v>
      </c>
      <c r="F165" s="244"/>
      <c r="G165" s="245">
        <f>ROUND(E165*F165,2)</f>
        <v>0</v>
      </c>
      <c r="H165" s="226">
        <v>18.260000000000002</v>
      </c>
      <c r="I165" s="225">
        <f>ROUND(E165*H165,2)</f>
        <v>54.78</v>
      </c>
      <c r="J165" s="226">
        <v>171.74</v>
      </c>
      <c r="K165" s="225">
        <f>ROUND(E165*J165,2)</f>
        <v>515.22</v>
      </c>
      <c r="L165" s="225">
        <v>15</v>
      </c>
      <c r="M165" s="225">
        <f>G165*(1+L165/100)</f>
        <v>0</v>
      </c>
      <c r="N165" s="225">
        <v>3.0000000000000001E-5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143</v>
      </c>
      <c r="T165" s="225" t="s">
        <v>144</v>
      </c>
      <c r="U165" s="225">
        <v>0.33</v>
      </c>
      <c r="V165" s="225">
        <f>ROUND(E165*U165,2)</f>
        <v>0.99</v>
      </c>
      <c r="W165" s="225"/>
      <c r="X165" s="225" t="s">
        <v>169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170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58</v>
      </c>
      <c r="B166" s="241" t="s">
        <v>343</v>
      </c>
      <c r="C166" s="248" t="s">
        <v>344</v>
      </c>
      <c r="D166" s="242" t="s">
        <v>248</v>
      </c>
      <c r="E166" s="243">
        <v>1</v>
      </c>
      <c r="F166" s="244"/>
      <c r="G166" s="245">
        <f>ROUND(E166*F166,2)</f>
        <v>0</v>
      </c>
      <c r="H166" s="226">
        <v>405.28</v>
      </c>
      <c r="I166" s="225">
        <f>ROUND(E166*H166,2)</f>
        <v>405.28</v>
      </c>
      <c r="J166" s="226">
        <v>706.72</v>
      </c>
      <c r="K166" s="225">
        <f>ROUND(E166*J166,2)</f>
        <v>706.72</v>
      </c>
      <c r="L166" s="225">
        <v>15</v>
      </c>
      <c r="M166" s="225">
        <f>G166*(1+L166/100)</f>
        <v>0</v>
      </c>
      <c r="N166" s="225">
        <v>1.82E-3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143</v>
      </c>
      <c r="T166" s="225" t="s">
        <v>144</v>
      </c>
      <c r="U166" s="225">
        <v>1.262</v>
      </c>
      <c r="V166" s="225">
        <f>ROUND(E166*U166,2)</f>
        <v>1.26</v>
      </c>
      <c r="W166" s="225"/>
      <c r="X166" s="225" t="s">
        <v>169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170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59</v>
      </c>
      <c r="B167" s="241" t="s">
        <v>345</v>
      </c>
      <c r="C167" s="248" t="s">
        <v>346</v>
      </c>
      <c r="D167" s="242" t="s">
        <v>328</v>
      </c>
      <c r="E167" s="243">
        <v>1</v>
      </c>
      <c r="F167" s="244"/>
      <c r="G167" s="245">
        <f>ROUND(E167*F167,2)</f>
        <v>0</v>
      </c>
      <c r="H167" s="226">
        <v>0</v>
      </c>
      <c r="I167" s="225">
        <f>ROUND(E167*H167,2)</f>
        <v>0</v>
      </c>
      <c r="J167" s="226">
        <v>123</v>
      </c>
      <c r="K167" s="225">
        <f>ROUND(E167*J167,2)</f>
        <v>123</v>
      </c>
      <c r="L167" s="225">
        <v>15</v>
      </c>
      <c r="M167" s="225">
        <f>G167*(1+L167/100)</f>
        <v>0</v>
      </c>
      <c r="N167" s="225">
        <v>0</v>
      </c>
      <c r="O167" s="225">
        <f>ROUND(E167*N167,2)</f>
        <v>0</v>
      </c>
      <c r="P167" s="225">
        <v>6.7000000000000004E-2</v>
      </c>
      <c r="Q167" s="225">
        <f>ROUND(E167*P167,2)</f>
        <v>7.0000000000000007E-2</v>
      </c>
      <c r="R167" s="225"/>
      <c r="S167" s="225" t="s">
        <v>143</v>
      </c>
      <c r="T167" s="225" t="s">
        <v>144</v>
      </c>
      <c r="U167" s="225">
        <v>0.31</v>
      </c>
      <c r="V167" s="225">
        <f>ROUND(E167*U167,2)</f>
        <v>0.31</v>
      </c>
      <c r="W167" s="225"/>
      <c r="X167" s="225" t="s">
        <v>169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170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40">
        <v>60</v>
      </c>
      <c r="B168" s="241" t="s">
        <v>347</v>
      </c>
      <c r="C168" s="248" t="s">
        <v>348</v>
      </c>
      <c r="D168" s="242" t="s">
        <v>328</v>
      </c>
      <c r="E168" s="243">
        <v>5</v>
      </c>
      <c r="F168" s="244"/>
      <c r="G168" s="245">
        <f>ROUND(E168*F168,2)</f>
        <v>0</v>
      </c>
      <c r="H168" s="226">
        <v>127.41</v>
      </c>
      <c r="I168" s="225">
        <f>ROUND(E168*H168,2)</f>
        <v>637.04999999999995</v>
      </c>
      <c r="J168" s="226">
        <v>116.09</v>
      </c>
      <c r="K168" s="225">
        <f>ROUND(E168*J168,2)</f>
        <v>580.45000000000005</v>
      </c>
      <c r="L168" s="225">
        <v>15</v>
      </c>
      <c r="M168" s="225">
        <f>G168*(1+L168/100)</f>
        <v>0</v>
      </c>
      <c r="N168" s="225">
        <v>1.7000000000000001E-4</v>
      </c>
      <c r="O168" s="225">
        <f>ROUND(E168*N168,2)</f>
        <v>0</v>
      </c>
      <c r="P168" s="225">
        <v>0</v>
      </c>
      <c r="Q168" s="225">
        <f>ROUND(E168*P168,2)</f>
        <v>0</v>
      </c>
      <c r="R168" s="225"/>
      <c r="S168" s="225" t="s">
        <v>143</v>
      </c>
      <c r="T168" s="225" t="s">
        <v>144</v>
      </c>
      <c r="U168" s="225">
        <v>0.22700000000000001</v>
      </c>
      <c r="V168" s="225">
        <f>ROUND(E168*U168,2)</f>
        <v>1.1399999999999999</v>
      </c>
      <c r="W168" s="225"/>
      <c r="X168" s="225" t="s">
        <v>169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170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61</v>
      </c>
      <c r="B169" s="241" t="s">
        <v>349</v>
      </c>
      <c r="C169" s="248" t="s">
        <v>350</v>
      </c>
      <c r="D169" s="242" t="s">
        <v>328</v>
      </c>
      <c r="E169" s="243">
        <v>1</v>
      </c>
      <c r="F169" s="244"/>
      <c r="G169" s="245">
        <f>ROUND(E169*F169,2)</f>
        <v>0</v>
      </c>
      <c r="H169" s="226">
        <v>195.34</v>
      </c>
      <c r="I169" s="225">
        <f>ROUND(E169*H169,2)</f>
        <v>195.34</v>
      </c>
      <c r="J169" s="226">
        <v>63.66</v>
      </c>
      <c r="K169" s="225">
        <f>ROUND(E169*J169,2)</f>
        <v>63.66</v>
      </c>
      <c r="L169" s="225">
        <v>15</v>
      </c>
      <c r="M169" s="225">
        <f>G169*(1+L169/100)</f>
        <v>0</v>
      </c>
      <c r="N169" s="225">
        <v>2.4000000000000001E-4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143</v>
      </c>
      <c r="T169" s="225" t="s">
        <v>144</v>
      </c>
      <c r="U169" s="225">
        <v>0.124</v>
      </c>
      <c r="V169" s="225">
        <f>ROUND(E169*U169,2)</f>
        <v>0.12</v>
      </c>
      <c r="W169" s="225"/>
      <c r="X169" s="225" t="s">
        <v>169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170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ht="20.399999999999999" outlineLevel="1" x14ac:dyDescent="0.25">
      <c r="A170" s="240">
        <v>62</v>
      </c>
      <c r="B170" s="241" t="s">
        <v>351</v>
      </c>
      <c r="C170" s="248" t="s">
        <v>352</v>
      </c>
      <c r="D170" s="242" t="s">
        <v>248</v>
      </c>
      <c r="E170" s="243">
        <v>1</v>
      </c>
      <c r="F170" s="244"/>
      <c r="G170" s="245">
        <f>ROUND(E170*F170,2)</f>
        <v>0</v>
      </c>
      <c r="H170" s="226">
        <v>1788.56</v>
      </c>
      <c r="I170" s="225">
        <f>ROUND(E170*H170,2)</f>
        <v>1788.56</v>
      </c>
      <c r="J170" s="226">
        <v>236.44</v>
      </c>
      <c r="K170" s="225">
        <f>ROUND(E170*J170,2)</f>
        <v>236.44</v>
      </c>
      <c r="L170" s="225">
        <v>15</v>
      </c>
      <c r="M170" s="225">
        <f>G170*(1+L170/100)</f>
        <v>0</v>
      </c>
      <c r="N170" s="225">
        <v>1.64E-3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143</v>
      </c>
      <c r="T170" s="225" t="s">
        <v>144</v>
      </c>
      <c r="U170" s="225">
        <v>0.44500000000000001</v>
      </c>
      <c r="V170" s="225">
        <f>ROUND(E170*U170,2)</f>
        <v>0.45</v>
      </c>
      <c r="W170" s="225"/>
      <c r="X170" s="225" t="s">
        <v>169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170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63</v>
      </c>
      <c r="B171" s="241" t="s">
        <v>353</v>
      </c>
      <c r="C171" s="248" t="s">
        <v>354</v>
      </c>
      <c r="D171" s="242" t="s">
        <v>248</v>
      </c>
      <c r="E171" s="243">
        <v>1</v>
      </c>
      <c r="F171" s="244"/>
      <c r="G171" s="245">
        <f>ROUND(E171*F171,2)</f>
        <v>0</v>
      </c>
      <c r="H171" s="226">
        <v>2038.95</v>
      </c>
      <c r="I171" s="225">
        <f>ROUND(E171*H171,2)</f>
        <v>2038.95</v>
      </c>
      <c r="J171" s="226">
        <v>236.05</v>
      </c>
      <c r="K171" s="225">
        <f>ROUND(E171*J171,2)</f>
        <v>236.05</v>
      </c>
      <c r="L171" s="225">
        <v>15</v>
      </c>
      <c r="M171" s="225">
        <f>G171*(1+L171/100)</f>
        <v>0</v>
      </c>
      <c r="N171" s="225">
        <v>8.4999999999999995E-4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143</v>
      </c>
      <c r="T171" s="225" t="s">
        <v>176</v>
      </c>
      <c r="U171" s="225">
        <v>0.48499999999999999</v>
      </c>
      <c r="V171" s="225">
        <f>ROUND(E171*U171,2)</f>
        <v>0.49</v>
      </c>
      <c r="W171" s="225"/>
      <c r="X171" s="225" t="s">
        <v>169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170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40">
        <v>64</v>
      </c>
      <c r="B172" s="241" t="s">
        <v>355</v>
      </c>
      <c r="C172" s="248" t="s">
        <v>356</v>
      </c>
      <c r="D172" s="242" t="s">
        <v>248</v>
      </c>
      <c r="E172" s="243">
        <v>2</v>
      </c>
      <c r="F172" s="244"/>
      <c r="G172" s="245">
        <f>ROUND(E172*F172,2)</f>
        <v>0</v>
      </c>
      <c r="H172" s="226">
        <v>6.46</v>
      </c>
      <c r="I172" s="225">
        <f>ROUND(E172*H172,2)</f>
        <v>12.92</v>
      </c>
      <c r="J172" s="226">
        <v>225.04</v>
      </c>
      <c r="K172" s="225">
        <f>ROUND(E172*J172,2)</f>
        <v>450.08</v>
      </c>
      <c r="L172" s="225">
        <v>15</v>
      </c>
      <c r="M172" s="225">
        <f>G172*(1+L172/100)</f>
        <v>0</v>
      </c>
      <c r="N172" s="225">
        <v>4.0000000000000003E-5</v>
      </c>
      <c r="O172" s="225">
        <f>ROUND(E172*N172,2)</f>
        <v>0</v>
      </c>
      <c r="P172" s="225">
        <v>0</v>
      </c>
      <c r="Q172" s="225">
        <f>ROUND(E172*P172,2)</f>
        <v>0</v>
      </c>
      <c r="R172" s="225"/>
      <c r="S172" s="225" t="s">
        <v>143</v>
      </c>
      <c r="T172" s="225" t="s">
        <v>144</v>
      </c>
      <c r="U172" s="225">
        <v>0.44500000000000001</v>
      </c>
      <c r="V172" s="225">
        <f>ROUND(E172*U172,2)</f>
        <v>0.89</v>
      </c>
      <c r="W172" s="225"/>
      <c r="X172" s="225" t="s">
        <v>169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170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0">
        <v>65</v>
      </c>
      <c r="B173" s="241" t="s">
        <v>357</v>
      </c>
      <c r="C173" s="248" t="s">
        <v>358</v>
      </c>
      <c r="D173" s="242" t="s">
        <v>328</v>
      </c>
      <c r="E173" s="243">
        <v>3</v>
      </c>
      <c r="F173" s="244"/>
      <c r="G173" s="245">
        <f>ROUND(E173*F173,2)</f>
        <v>0</v>
      </c>
      <c r="H173" s="226">
        <v>0</v>
      </c>
      <c r="I173" s="225">
        <f>ROUND(E173*H173,2)</f>
        <v>0</v>
      </c>
      <c r="J173" s="226">
        <v>86</v>
      </c>
      <c r="K173" s="225">
        <f>ROUND(E173*J173,2)</f>
        <v>258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1.56E-3</v>
      </c>
      <c r="Q173" s="225">
        <f>ROUND(E173*P173,2)</f>
        <v>0</v>
      </c>
      <c r="R173" s="225"/>
      <c r="S173" s="225" t="s">
        <v>143</v>
      </c>
      <c r="T173" s="225" t="s">
        <v>144</v>
      </c>
      <c r="U173" s="225">
        <v>0.217</v>
      </c>
      <c r="V173" s="225">
        <f>ROUND(E173*U173,2)</f>
        <v>0.65</v>
      </c>
      <c r="W173" s="225"/>
      <c r="X173" s="225" t="s">
        <v>169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170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0">
        <v>66</v>
      </c>
      <c r="B174" s="241" t="s">
        <v>359</v>
      </c>
      <c r="C174" s="248" t="s">
        <v>360</v>
      </c>
      <c r="D174" s="242" t="s">
        <v>248</v>
      </c>
      <c r="E174" s="243">
        <v>1</v>
      </c>
      <c r="F174" s="244"/>
      <c r="G174" s="245">
        <f>ROUND(E174*F174,2)</f>
        <v>0</v>
      </c>
      <c r="H174" s="226">
        <v>78.97</v>
      </c>
      <c r="I174" s="225">
        <f>ROUND(E174*H174,2)</f>
        <v>78.97</v>
      </c>
      <c r="J174" s="226">
        <v>313.02999999999997</v>
      </c>
      <c r="K174" s="225">
        <f>ROUND(E174*J174,2)</f>
        <v>313.02999999999997</v>
      </c>
      <c r="L174" s="225">
        <v>15</v>
      </c>
      <c r="M174" s="225">
        <f>G174*(1+L174/100)</f>
        <v>0</v>
      </c>
      <c r="N174" s="225">
        <v>1.2999999999999999E-4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143</v>
      </c>
      <c r="T174" s="225" t="s">
        <v>143</v>
      </c>
      <c r="U174" s="225">
        <v>0.624</v>
      </c>
      <c r="V174" s="225">
        <f>ROUND(E174*U174,2)</f>
        <v>0.62</v>
      </c>
      <c r="W174" s="225"/>
      <c r="X174" s="225" t="s">
        <v>169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170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ht="20.399999999999999" outlineLevel="1" x14ac:dyDescent="0.25">
      <c r="A175" s="240">
        <v>67</v>
      </c>
      <c r="B175" s="241" t="s">
        <v>361</v>
      </c>
      <c r="C175" s="248" t="s">
        <v>362</v>
      </c>
      <c r="D175" s="242" t="s">
        <v>248</v>
      </c>
      <c r="E175" s="243">
        <v>1</v>
      </c>
      <c r="F175" s="244"/>
      <c r="G175" s="245">
        <f>ROUND(E175*F175,2)</f>
        <v>0</v>
      </c>
      <c r="H175" s="226">
        <v>433.94</v>
      </c>
      <c r="I175" s="225">
        <f>ROUND(E175*H175,2)</f>
        <v>433.94</v>
      </c>
      <c r="J175" s="226">
        <v>126.06</v>
      </c>
      <c r="K175" s="225">
        <f>ROUND(E175*J175,2)</f>
        <v>126.06</v>
      </c>
      <c r="L175" s="225">
        <v>15</v>
      </c>
      <c r="M175" s="225">
        <f>G175*(1+L175/100)</f>
        <v>0</v>
      </c>
      <c r="N175" s="225">
        <v>2.0000000000000001E-4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143</v>
      </c>
      <c r="T175" s="225" t="s">
        <v>144</v>
      </c>
      <c r="U175" s="225">
        <v>0.246</v>
      </c>
      <c r="V175" s="225">
        <f>ROUND(E175*U175,2)</f>
        <v>0.25</v>
      </c>
      <c r="W175" s="225"/>
      <c r="X175" s="225" t="s">
        <v>169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170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68</v>
      </c>
      <c r="B176" s="241" t="s">
        <v>363</v>
      </c>
      <c r="C176" s="248" t="s">
        <v>364</v>
      </c>
      <c r="D176" s="242" t="s">
        <v>248</v>
      </c>
      <c r="E176" s="243">
        <v>1</v>
      </c>
      <c r="F176" s="244"/>
      <c r="G176" s="245">
        <f>ROUND(E176*F176,2)</f>
        <v>0</v>
      </c>
      <c r="H176" s="226">
        <v>353.7</v>
      </c>
      <c r="I176" s="225">
        <f>ROUND(E176*H176,2)</f>
        <v>353.7</v>
      </c>
      <c r="J176" s="226">
        <v>128.80000000000001</v>
      </c>
      <c r="K176" s="225">
        <f>ROUND(E176*J176,2)</f>
        <v>128.80000000000001</v>
      </c>
      <c r="L176" s="225">
        <v>15</v>
      </c>
      <c r="M176" s="225">
        <f>G176*(1+L176/100)</f>
        <v>0</v>
      </c>
      <c r="N176" s="225">
        <v>2.5999999999999998E-4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143</v>
      </c>
      <c r="T176" s="225" t="s">
        <v>144</v>
      </c>
      <c r="U176" s="225">
        <v>0.246</v>
      </c>
      <c r="V176" s="225">
        <f>ROUND(E176*U176,2)</f>
        <v>0.25</v>
      </c>
      <c r="W176" s="225"/>
      <c r="X176" s="225" t="s">
        <v>169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170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40">
        <v>69</v>
      </c>
      <c r="B177" s="241" t="s">
        <v>365</v>
      </c>
      <c r="C177" s="248" t="s">
        <v>366</v>
      </c>
      <c r="D177" s="242" t="s">
        <v>248</v>
      </c>
      <c r="E177" s="243">
        <v>1</v>
      </c>
      <c r="F177" s="244"/>
      <c r="G177" s="245">
        <f>ROUND(E177*F177,2)</f>
        <v>0</v>
      </c>
      <c r="H177" s="226">
        <v>243.49</v>
      </c>
      <c r="I177" s="225">
        <f>ROUND(E177*H177,2)</f>
        <v>243.49</v>
      </c>
      <c r="J177" s="226">
        <v>124.01</v>
      </c>
      <c r="K177" s="225">
        <f>ROUND(E177*J177,2)</f>
        <v>124.01</v>
      </c>
      <c r="L177" s="225">
        <v>15</v>
      </c>
      <c r="M177" s="225">
        <f>G177*(1+L177/100)</f>
        <v>0</v>
      </c>
      <c r="N177" s="225">
        <v>2.0000000000000001E-4</v>
      </c>
      <c r="O177" s="225">
        <f>ROUND(E177*N177,2)</f>
        <v>0</v>
      </c>
      <c r="P177" s="225">
        <v>0</v>
      </c>
      <c r="Q177" s="225">
        <f>ROUND(E177*P177,2)</f>
        <v>0</v>
      </c>
      <c r="R177" s="225"/>
      <c r="S177" s="225" t="s">
        <v>143</v>
      </c>
      <c r="T177" s="225" t="s">
        <v>143</v>
      </c>
      <c r="U177" s="225">
        <v>0.246</v>
      </c>
      <c r="V177" s="225">
        <f>ROUND(E177*U177,2)</f>
        <v>0.25</v>
      </c>
      <c r="W177" s="225"/>
      <c r="X177" s="225" t="s">
        <v>169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170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34">
        <v>70</v>
      </c>
      <c r="B178" s="235" t="s">
        <v>367</v>
      </c>
      <c r="C178" s="249" t="s">
        <v>368</v>
      </c>
      <c r="D178" s="236" t="s">
        <v>175</v>
      </c>
      <c r="E178" s="237">
        <v>0.24</v>
      </c>
      <c r="F178" s="238"/>
      <c r="G178" s="239">
        <f>ROUND(E178*F178,2)</f>
        <v>0</v>
      </c>
      <c r="H178" s="226">
        <v>29.26</v>
      </c>
      <c r="I178" s="225">
        <f>ROUND(E178*H178,2)</f>
        <v>7.02</v>
      </c>
      <c r="J178" s="226">
        <v>1076.74</v>
      </c>
      <c r="K178" s="225">
        <f>ROUND(E178*J178,2)</f>
        <v>258.42</v>
      </c>
      <c r="L178" s="225">
        <v>15</v>
      </c>
      <c r="M178" s="225">
        <f>G178*(1+L178/100)</f>
        <v>0</v>
      </c>
      <c r="N178" s="225">
        <v>8.0000000000000007E-5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143</v>
      </c>
      <c r="T178" s="225" t="s">
        <v>144</v>
      </c>
      <c r="U178" s="225">
        <v>2.1</v>
      </c>
      <c r="V178" s="225">
        <f>ROUND(E178*U178,2)</f>
        <v>0.5</v>
      </c>
      <c r="W178" s="225"/>
      <c r="X178" s="225" t="s">
        <v>169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170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23"/>
      <c r="B179" s="224"/>
      <c r="C179" s="261" t="s">
        <v>369</v>
      </c>
      <c r="D179" s="257"/>
      <c r="E179" s="258">
        <v>0.24</v>
      </c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06"/>
      <c r="Z179" s="206"/>
      <c r="AA179" s="206"/>
      <c r="AB179" s="206"/>
      <c r="AC179" s="206"/>
      <c r="AD179" s="206"/>
      <c r="AE179" s="206"/>
      <c r="AF179" s="206"/>
      <c r="AG179" s="206" t="s">
        <v>172</v>
      </c>
      <c r="AH179" s="206">
        <v>0</v>
      </c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71</v>
      </c>
      <c r="B180" s="241" t="s">
        <v>370</v>
      </c>
      <c r="C180" s="248" t="s">
        <v>371</v>
      </c>
      <c r="D180" s="242" t="s">
        <v>248</v>
      </c>
      <c r="E180" s="243">
        <v>1</v>
      </c>
      <c r="F180" s="244"/>
      <c r="G180" s="245">
        <f>ROUND(E180*F180,2)</f>
        <v>0</v>
      </c>
      <c r="H180" s="226">
        <v>1073</v>
      </c>
      <c r="I180" s="225">
        <f>ROUND(E180*H180,2)</f>
        <v>1073</v>
      </c>
      <c r="J180" s="226">
        <v>0</v>
      </c>
      <c r="K180" s="225">
        <f>ROUND(E180*J180,2)</f>
        <v>0</v>
      </c>
      <c r="L180" s="225">
        <v>15</v>
      </c>
      <c r="M180" s="225">
        <f>G180*(1+L180/100)</f>
        <v>0</v>
      </c>
      <c r="N180" s="225">
        <v>1.2999999999999999E-2</v>
      </c>
      <c r="O180" s="225">
        <f>ROUND(E180*N180,2)</f>
        <v>0.01</v>
      </c>
      <c r="P180" s="225">
        <v>0</v>
      </c>
      <c r="Q180" s="225">
        <f>ROUND(E180*P180,2)</f>
        <v>0</v>
      </c>
      <c r="R180" s="225"/>
      <c r="S180" s="225" t="s">
        <v>143</v>
      </c>
      <c r="T180" s="225" t="s">
        <v>143</v>
      </c>
      <c r="U180" s="225">
        <v>0</v>
      </c>
      <c r="V180" s="225">
        <f>ROUND(E180*U180,2)</f>
        <v>0</v>
      </c>
      <c r="W180" s="225"/>
      <c r="X180" s="225" t="s">
        <v>235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372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40">
        <v>72</v>
      </c>
      <c r="B181" s="241" t="s">
        <v>373</v>
      </c>
      <c r="C181" s="248" t="s">
        <v>374</v>
      </c>
      <c r="D181" s="242" t="s">
        <v>248</v>
      </c>
      <c r="E181" s="243">
        <v>2</v>
      </c>
      <c r="F181" s="244"/>
      <c r="G181" s="245">
        <f>ROUND(E181*F181,2)</f>
        <v>0</v>
      </c>
      <c r="H181" s="226">
        <v>345</v>
      </c>
      <c r="I181" s="225">
        <f>ROUND(E181*H181,2)</f>
        <v>690</v>
      </c>
      <c r="J181" s="226">
        <v>0</v>
      </c>
      <c r="K181" s="225">
        <f>ROUND(E181*J181,2)</f>
        <v>0</v>
      </c>
      <c r="L181" s="225">
        <v>15</v>
      </c>
      <c r="M181" s="225">
        <f>G181*(1+L181/100)</f>
        <v>0</v>
      </c>
      <c r="N181" s="225">
        <v>8.9999999999999998E-4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155</v>
      </c>
      <c r="T181" s="225" t="s">
        <v>144</v>
      </c>
      <c r="U181" s="225">
        <v>0</v>
      </c>
      <c r="V181" s="225">
        <f>ROUND(E181*U181,2)</f>
        <v>0</v>
      </c>
      <c r="W181" s="225"/>
      <c r="X181" s="225" t="s">
        <v>187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188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40">
        <v>73</v>
      </c>
      <c r="B182" s="241" t="s">
        <v>375</v>
      </c>
      <c r="C182" s="248" t="s">
        <v>376</v>
      </c>
      <c r="D182" s="242" t="s">
        <v>248</v>
      </c>
      <c r="E182" s="243">
        <v>1</v>
      </c>
      <c r="F182" s="244"/>
      <c r="G182" s="245">
        <f>ROUND(E182*F182,2)</f>
        <v>0</v>
      </c>
      <c r="H182" s="226">
        <v>1192</v>
      </c>
      <c r="I182" s="225">
        <f>ROUND(E182*H182,2)</f>
        <v>1192</v>
      </c>
      <c r="J182" s="226">
        <v>0</v>
      </c>
      <c r="K182" s="225">
        <f>ROUND(E182*J182,2)</f>
        <v>0</v>
      </c>
      <c r="L182" s="225">
        <v>15</v>
      </c>
      <c r="M182" s="225">
        <f>G182*(1+L182/100)</f>
        <v>0</v>
      </c>
      <c r="N182" s="225">
        <v>1E-4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155</v>
      </c>
      <c r="T182" s="225" t="s">
        <v>144</v>
      </c>
      <c r="U182" s="225">
        <v>0</v>
      </c>
      <c r="V182" s="225">
        <f>ROUND(E182*U182,2)</f>
        <v>0</v>
      </c>
      <c r="W182" s="225"/>
      <c r="X182" s="225" t="s">
        <v>187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188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74</v>
      </c>
      <c r="B183" s="241" t="s">
        <v>377</v>
      </c>
      <c r="C183" s="248" t="s">
        <v>378</v>
      </c>
      <c r="D183" s="242" t="s">
        <v>248</v>
      </c>
      <c r="E183" s="243">
        <v>1</v>
      </c>
      <c r="F183" s="244"/>
      <c r="G183" s="245">
        <f>ROUND(E183*F183,2)</f>
        <v>0</v>
      </c>
      <c r="H183" s="226">
        <v>1670</v>
      </c>
      <c r="I183" s="225">
        <f>ROUND(E183*H183,2)</f>
        <v>1670</v>
      </c>
      <c r="J183" s="226">
        <v>0</v>
      </c>
      <c r="K183" s="225">
        <f>ROUND(E183*J183,2)</f>
        <v>0</v>
      </c>
      <c r="L183" s="225">
        <v>15</v>
      </c>
      <c r="M183" s="225">
        <f>G183*(1+L183/100)</f>
        <v>0</v>
      </c>
      <c r="N183" s="225">
        <v>8.0000000000000004E-4</v>
      </c>
      <c r="O183" s="225">
        <f>ROUND(E183*N183,2)</f>
        <v>0</v>
      </c>
      <c r="P183" s="225">
        <v>0</v>
      </c>
      <c r="Q183" s="225">
        <f>ROUND(E183*P183,2)</f>
        <v>0</v>
      </c>
      <c r="R183" s="225" t="s">
        <v>186</v>
      </c>
      <c r="S183" s="225" t="s">
        <v>143</v>
      </c>
      <c r="T183" s="225" t="s">
        <v>143</v>
      </c>
      <c r="U183" s="225">
        <v>0</v>
      </c>
      <c r="V183" s="225">
        <f>ROUND(E183*U183,2)</f>
        <v>0</v>
      </c>
      <c r="W183" s="225"/>
      <c r="X183" s="225" t="s">
        <v>187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188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75</v>
      </c>
      <c r="B184" s="241" t="s">
        <v>379</v>
      </c>
      <c r="C184" s="248" t="s">
        <v>380</v>
      </c>
      <c r="D184" s="242" t="s">
        <v>248</v>
      </c>
      <c r="E184" s="243">
        <v>1</v>
      </c>
      <c r="F184" s="244"/>
      <c r="G184" s="245">
        <f>ROUND(E184*F184,2)</f>
        <v>0</v>
      </c>
      <c r="H184" s="226">
        <v>3305</v>
      </c>
      <c r="I184" s="225">
        <f>ROUND(E184*H184,2)</f>
        <v>3305</v>
      </c>
      <c r="J184" s="226">
        <v>0</v>
      </c>
      <c r="K184" s="225">
        <f>ROUND(E184*J184,2)</f>
        <v>0</v>
      </c>
      <c r="L184" s="225">
        <v>15</v>
      </c>
      <c r="M184" s="225">
        <f>G184*(1+L184/100)</f>
        <v>0</v>
      </c>
      <c r="N184" s="225">
        <v>1E-3</v>
      </c>
      <c r="O184" s="225">
        <f>ROUND(E184*N184,2)</f>
        <v>0</v>
      </c>
      <c r="P184" s="225">
        <v>0</v>
      </c>
      <c r="Q184" s="225">
        <f>ROUND(E184*P184,2)</f>
        <v>0</v>
      </c>
      <c r="R184" s="225" t="s">
        <v>186</v>
      </c>
      <c r="S184" s="225" t="s">
        <v>143</v>
      </c>
      <c r="T184" s="225" t="s">
        <v>143</v>
      </c>
      <c r="U184" s="225">
        <v>0</v>
      </c>
      <c r="V184" s="225">
        <f>ROUND(E184*U184,2)</f>
        <v>0</v>
      </c>
      <c r="W184" s="225"/>
      <c r="X184" s="225" t="s">
        <v>187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188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ht="20.399999999999999" outlineLevel="1" x14ac:dyDescent="0.25">
      <c r="A185" s="240">
        <v>76</v>
      </c>
      <c r="B185" s="241" t="s">
        <v>381</v>
      </c>
      <c r="C185" s="248" t="s">
        <v>382</v>
      </c>
      <c r="D185" s="242" t="s">
        <v>248</v>
      </c>
      <c r="E185" s="243">
        <v>1</v>
      </c>
      <c r="F185" s="244"/>
      <c r="G185" s="245">
        <f>ROUND(E185*F185,2)</f>
        <v>0</v>
      </c>
      <c r="H185" s="226">
        <v>529</v>
      </c>
      <c r="I185" s="225">
        <f>ROUND(E185*H185,2)</f>
        <v>529</v>
      </c>
      <c r="J185" s="226">
        <v>0</v>
      </c>
      <c r="K185" s="225">
        <f>ROUND(E185*J185,2)</f>
        <v>0</v>
      </c>
      <c r="L185" s="225">
        <v>15</v>
      </c>
      <c r="M185" s="225">
        <f>G185*(1+L185/100)</f>
        <v>0</v>
      </c>
      <c r="N185" s="225">
        <v>0</v>
      </c>
      <c r="O185" s="225">
        <f>ROUND(E185*N185,2)</f>
        <v>0</v>
      </c>
      <c r="P185" s="225">
        <v>0</v>
      </c>
      <c r="Q185" s="225">
        <f>ROUND(E185*P185,2)</f>
        <v>0</v>
      </c>
      <c r="R185" s="225" t="s">
        <v>186</v>
      </c>
      <c r="S185" s="225" t="s">
        <v>143</v>
      </c>
      <c r="T185" s="225" t="s">
        <v>143</v>
      </c>
      <c r="U185" s="225">
        <v>0</v>
      </c>
      <c r="V185" s="225">
        <f>ROUND(E185*U185,2)</f>
        <v>0</v>
      </c>
      <c r="W185" s="225"/>
      <c r="X185" s="225" t="s">
        <v>187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188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40">
        <v>77</v>
      </c>
      <c r="B186" s="241" t="s">
        <v>383</v>
      </c>
      <c r="C186" s="248" t="s">
        <v>384</v>
      </c>
      <c r="D186" s="242" t="s">
        <v>248</v>
      </c>
      <c r="E186" s="243">
        <v>1</v>
      </c>
      <c r="F186" s="244"/>
      <c r="G186" s="245">
        <f>ROUND(E186*F186,2)</f>
        <v>0</v>
      </c>
      <c r="H186" s="226">
        <v>480</v>
      </c>
      <c r="I186" s="225">
        <f>ROUND(E186*H186,2)</f>
        <v>480</v>
      </c>
      <c r="J186" s="226">
        <v>0</v>
      </c>
      <c r="K186" s="225">
        <f>ROUND(E186*J186,2)</f>
        <v>0</v>
      </c>
      <c r="L186" s="225">
        <v>15</v>
      </c>
      <c r="M186" s="225">
        <f>G186*(1+L186/100)</f>
        <v>0</v>
      </c>
      <c r="N186" s="225">
        <v>2E-3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155</v>
      </c>
      <c r="T186" s="225" t="s">
        <v>144</v>
      </c>
      <c r="U186" s="225">
        <v>0</v>
      </c>
      <c r="V186" s="225">
        <f>ROUND(E186*U186,2)</f>
        <v>0</v>
      </c>
      <c r="W186" s="225"/>
      <c r="X186" s="225" t="s">
        <v>187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188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78</v>
      </c>
      <c r="B187" s="241" t="s">
        <v>385</v>
      </c>
      <c r="C187" s="248" t="s">
        <v>386</v>
      </c>
      <c r="D187" s="242" t="s">
        <v>387</v>
      </c>
      <c r="E187" s="243">
        <v>1</v>
      </c>
      <c r="F187" s="244"/>
      <c r="G187" s="245">
        <f>ROUND(E187*F187,2)</f>
        <v>0</v>
      </c>
      <c r="H187" s="226">
        <v>352.5</v>
      </c>
      <c r="I187" s="225">
        <f>ROUND(E187*H187,2)</f>
        <v>352.5</v>
      </c>
      <c r="J187" s="226">
        <v>0</v>
      </c>
      <c r="K187" s="225">
        <f>ROUND(E187*J187,2)</f>
        <v>0</v>
      </c>
      <c r="L187" s="225">
        <v>15</v>
      </c>
      <c r="M187" s="225">
        <f>G187*(1+L187/100)</f>
        <v>0</v>
      </c>
      <c r="N187" s="225">
        <v>0.01</v>
      </c>
      <c r="O187" s="225">
        <f>ROUND(E187*N187,2)</f>
        <v>0.01</v>
      </c>
      <c r="P187" s="225">
        <v>0</v>
      </c>
      <c r="Q187" s="225">
        <f>ROUND(E187*P187,2)</f>
        <v>0</v>
      </c>
      <c r="R187" s="225" t="s">
        <v>186</v>
      </c>
      <c r="S187" s="225" t="s">
        <v>143</v>
      </c>
      <c r="T187" s="225" t="s">
        <v>144</v>
      </c>
      <c r="U187" s="225">
        <v>0</v>
      </c>
      <c r="V187" s="225">
        <f>ROUND(E187*U187,2)</f>
        <v>0</v>
      </c>
      <c r="W187" s="225"/>
      <c r="X187" s="225" t="s">
        <v>187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188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79</v>
      </c>
      <c r="B188" s="241" t="s">
        <v>388</v>
      </c>
      <c r="C188" s="248" t="s">
        <v>389</v>
      </c>
      <c r="D188" s="242" t="s">
        <v>328</v>
      </c>
      <c r="E188" s="243">
        <v>1</v>
      </c>
      <c r="F188" s="244"/>
      <c r="G188" s="245">
        <f>ROUND(E188*F188,2)</f>
        <v>0</v>
      </c>
      <c r="H188" s="226">
        <v>0</v>
      </c>
      <c r="I188" s="225">
        <f>ROUND(E188*H188,2)</f>
        <v>0</v>
      </c>
      <c r="J188" s="226">
        <v>233.5</v>
      </c>
      <c r="K188" s="225">
        <f>ROUND(E188*J188,2)</f>
        <v>233.5</v>
      </c>
      <c r="L188" s="225">
        <v>15</v>
      </c>
      <c r="M188" s="225">
        <f>G188*(1+L188/100)</f>
        <v>0</v>
      </c>
      <c r="N188" s="225">
        <v>0</v>
      </c>
      <c r="O188" s="225">
        <f>ROUND(E188*N188,2)</f>
        <v>0</v>
      </c>
      <c r="P188" s="225">
        <v>1.933E-2</v>
      </c>
      <c r="Q188" s="225">
        <f>ROUND(E188*P188,2)</f>
        <v>0.02</v>
      </c>
      <c r="R188" s="225"/>
      <c r="S188" s="225" t="s">
        <v>143</v>
      </c>
      <c r="T188" s="225" t="s">
        <v>144</v>
      </c>
      <c r="U188" s="225">
        <v>0</v>
      </c>
      <c r="V188" s="225">
        <f>ROUND(E188*U188,2)</f>
        <v>0</v>
      </c>
      <c r="W188" s="225"/>
      <c r="X188" s="225" t="s">
        <v>235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236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0">
        <v>80</v>
      </c>
      <c r="B189" s="241" t="s">
        <v>390</v>
      </c>
      <c r="C189" s="248" t="s">
        <v>391</v>
      </c>
      <c r="D189" s="242" t="s">
        <v>328</v>
      </c>
      <c r="E189" s="243">
        <v>1</v>
      </c>
      <c r="F189" s="244"/>
      <c r="G189" s="245">
        <f>ROUND(E189*F189,2)</f>
        <v>0</v>
      </c>
      <c r="H189" s="226">
        <v>0</v>
      </c>
      <c r="I189" s="225">
        <f>ROUND(E189*H189,2)</f>
        <v>0</v>
      </c>
      <c r="J189" s="226">
        <v>151.5</v>
      </c>
      <c r="K189" s="225">
        <f>ROUND(E189*J189,2)</f>
        <v>151.5</v>
      </c>
      <c r="L189" s="225">
        <v>15</v>
      </c>
      <c r="M189" s="225">
        <f>G189*(1+L189/100)</f>
        <v>0</v>
      </c>
      <c r="N189" s="225">
        <v>0</v>
      </c>
      <c r="O189" s="225">
        <f>ROUND(E189*N189,2)</f>
        <v>0</v>
      </c>
      <c r="P189" s="225">
        <v>1.9460000000000002E-2</v>
      </c>
      <c r="Q189" s="225">
        <f>ROUND(E189*P189,2)</f>
        <v>0.02</v>
      </c>
      <c r="R189" s="225"/>
      <c r="S189" s="225" t="s">
        <v>143</v>
      </c>
      <c r="T189" s="225" t="s">
        <v>143</v>
      </c>
      <c r="U189" s="225">
        <v>0</v>
      </c>
      <c r="V189" s="225">
        <f>ROUND(E189*U189,2)</f>
        <v>0</v>
      </c>
      <c r="W189" s="225"/>
      <c r="X189" s="225" t="s">
        <v>235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236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0">
        <v>81</v>
      </c>
      <c r="B190" s="241" t="s">
        <v>392</v>
      </c>
      <c r="C190" s="248" t="s">
        <v>393</v>
      </c>
      <c r="D190" s="242" t="s">
        <v>328</v>
      </c>
      <c r="E190" s="243">
        <v>1</v>
      </c>
      <c r="F190" s="244"/>
      <c r="G190" s="245">
        <f>ROUND(E190*F190,2)</f>
        <v>0</v>
      </c>
      <c r="H190" s="226">
        <v>0</v>
      </c>
      <c r="I190" s="225">
        <f>ROUND(E190*H190,2)</f>
        <v>0</v>
      </c>
      <c r="J190" s="226">
        <v>171</v>
      </c>
      <c r="K190" s="225">
        <f>ROUND(E190*J190,2)</f>
        <v>171</v>
      </c>
      <c r="L190" s="225">
        <v>15</v>
      </c>
      <c r="M190" s="225">
        <f>G190*(1+L190/100)</f>
        <v>0</v>
      </c>
      <c r="N190" s="225">
        <v>0</v>
      </c>
      <c r="O190" s="225">
        <f>ROUND(E190*N190,2)</f>
        <v>0</v>
      </c>
      <c r="P190" s="225">
        <v>3.2899999999999999E-2</v>
      </c>
      <c r="Q190" s="225">
        <f>ROUND(E190*P190,2)</f>
        <v>0.03</v>
      </c>
      <c r="R190" s="225"/>
      <c r="S190" s="225" t="s">
        <v>143</v>
      </c>
      <c r="T190" s="225" t="s">
        <v>143</v>
      </c>
      <c r="U190" s="225">
        <v>0</v>
      </c>
      <c r="V190" s="225">
        <f>ROUND(E190*U190,2)</f>
        <v>0</v>
      </c>
      <c r="W190" s="225"/>
      <c r="X190" s="225" t="s">
        <v>235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236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0">
        <v>82</v>
      </c>
      <c r="B191" s="241" t="s">
        <v>394</v>
      </c>
      <c r="C191" s="248" t="s">
        <v>395</v>
      </c>
      <c r="D191" s="242" t="s">
        <v>0</v>
      </c>
      <c r="E191" s="243">
        <v>287.80439999999999</v>
      </c>
      <c r="F191" s="244"/>
      <c r="G191" s="245">
        <f>ROUND(E191*F191,2)</f>
        <v>0</v>
      </c>
      <c r="H191" s="226">
        <v>0</v>
      </c>
      <c r="I191" s="225">
        <f>ROUND(E191*H191,2)</f>
        <v>0</v>
      </c>
      <c r="J191" s="226">
        <v>0.32</v>
      </c>
      <c r="K191" s="225">
        <f>ROUND(E191*J191,2)</f>
        <v>92.1</v>
      </c>
      <c r="L191" s="225">
        <v>15</v>
      </c>
      <c r="M191" s="225">
        <f>G191*(1+L191/100)</f>
        <v>0</v>
      </c>
      <c r="N191" s="225">
        <v>0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143</v>
      </c>
      <c r="T191" s="225" t="s">
        <v>144</v>
      </c>
      <c r="U191" s="225">
        <v>0</v>
      </c>
      <c r="V191" s="225">
        <f>ROUND(E191*U191,2)</f>
        <v>0</v>
      </c>
      <c r="W191" s="225"/>
      <c r="X191" s="225" t="s">
        <v>288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289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x14ac:dyDescent="0.25">
      <c r="A192" s="228" t="s">
        <v>138</v>
      </c>
      <c r="B192" s="229" t="s">
        <v>84</v>
      </c>
      <c r="C192" s="247" t="s">
        <v>85</v>
      </c>
      <c r="D192" s="230"/>
      <c r="E192" s="231"/>
      <c r="F192" s="232"/>
      <c r="G192" s="233">
        <f>SUMIF(AG193:AG201,"&lt;&gt;NOR",G193:G201)</f>
        <v>0</v>
      </c>
      <c r="H192" s="227"/>
      <c r="I192" s="227">
        <f>SUM(I193:I201)</f>
        <v>1025.55</v>
      </c>
      <c r="J192" s="227"/>
      <c r="K192" s="227">
        <f>SUM(K193:K201)</f>
        <v>1368.81</v>
      </c>
      <c r="L192" s="227"/>
      <c r="M192" s="227">
        <f>SUM(M193:M201)</f>
        <v>0</v>
      </c>
      <c r="N192" s="227"/>
      <c r="O192" s="227">
        <f>SUM(O193:O201)</f>
        <v>0</v>
      </c>
      <c r="P192" s="227"/>
      <c r="Q192" s="227">
        <f>SUM(Q193:Q201)</f>
        <v>0.01</v>
      </c>
      <c r="R192" s="227"/>
      <c r="S192" s="227"/>
      <c r="T192" s="227"/>
      <c r="U192" s="227"/>
      <c r="V192" s="227">
        <f>SUM(V193:V201)</f>
        <v>2.94</v>
      </c>
      <c r="W192" s="227"/>
      <c r="X192" s="227"/>
      <c r="AG192" t="s">
        <v>139</v>
      </c>
    </row>
    <row r="193" spans="1:60" ht="20.399999999999999" outlineLevel="1" x14ac:dyDescent="0.25">
      <c r="A193" s="240">
        <v>83</v>
      </c>
      <c r="B193" s="241" t="s">
        <v>396</v>
      </c>
      <c r="C193" s="248" t="s">
        <v>397</v>
      </c>
      <c r="D193" s="242" t="s">
        <v>248</v>
      </c>
      <c r="E193" s="243">
        <v>1</v>
      </c>
      <c r="F193" s="244"/>
      <c r="G193" s="245">
        <f>ROUND(E193*F193,2)</f>
        <v>0</v>
      </c>
      <c r="H193" s="226">
        <v>132.55000000000001</v>
      </c>
      <c r="I193" s="225">
        <f>ROUND(E193*H193,2)</f>
        <v>132.55000000000001</v>
      </c>
      <c r="J193" s="226">
        <v>159.44999999999999</v>
      </c>
      <c r="K193" s="225">
        <f>ROUND(E193*J193,2)</f>
        <v>159.44999999999999</v>
      </c>
      <c r="L193" s="225">
        <v>15</v>
      </c>
      <c r="M193" s="225">
        <f>G193*(1+L193/100)</f>
        <v>0</v>
      </c>
      <c r="N193" s="225">
        <v>7.2999999999999996E-4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143</v>
      </c>
      <c r="T193" s="225" t="s">
        <v>144</v>
      </c>
      <c r="U193" s="225">
        <v>0.33</v>
      </c>
      <c r="V193" s="225">
        <f>ROUND(E193*U193,2)</f>
        <v>0.33</v>
      </c>
      <c r="W193" s="225"/>
      <c r="X193" s="225" t="s">
        <v>169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170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84</v>
      </c>
      <c r="B194" s="241" t="s">
        <v>398</v>
      </c>
      <c r="C194" s="248" t="s">
        <v>399</v>
      </c>
      <c r="D194" s="242" t="s">
        <v>267</v>
      </c>
      <c r="E194" s="243">
        <v>0.5</v>
      </c>
      <c r="F194" s="244"/>
      <c r="G194" s="245">
        <f>ROUND(E194*F194,2)</f>
        <v>0</v>
      </c>
      <c r="H194" s="226">
        <v>0</v>
      </c>
      <c r="I194" s="225">
        <f>ROUND(E194*H194,2)</f>
        <v>0</v>
      </c>
      <c r="J194" s="226">
        <v>161</v>
      </c>
      <c r="K194" s="225">
        <f>ROUND(E194*J194,2)</f>
        <v>80.5</v>
      </c>
      <c r="L194" s="225">
        <v>15</v>
      </c>
      <c r="M194" s="225">
        <f>G194*(1+L194/100)</f>
        <v>0</v>
      </c>
      <c r="N194" s="225">
        <v>0</v>
      </c>
      <c r="O194" s="225">
        <f>ROUND(E194*N194,2)</f>
        <v>0</v>
      </c>
      <c r="P194" s="225">
        <v>0</v>
      </c>
      <c r="Q194" s="225">
        <f>ROUND(E194*P194,2)</f>
        <v>0</v>
      </c>
      <c r="R194" s="225"/>
      <c r="S194" s="225" t="s">
        <v>143</v>
      </c>
      <c r="T194" s="225" t="s">
        <v>144</v>
      </c>
      <c r="U194" s="225">
        <v>0.35</v>
      </c>
      <c r="V194" s="225">
        <f>ROUND(E194*U194,2)</f>
        <v>0.18</v>
      </c>
      <c r="W194" s="225"/>
      <c r="X194" s="225" t="s">
        <v>169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170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0">
        <v>85</v>
      </c>
      <c r="B195" s="241" t="s">
        <v>400</v>
      </c>
      <c r="C195" s="248" t="s">
        <v>401</v>
      </c>
      <c r="D195" s="242" t="s">
        <v>248</v>
      </c>
      <c r="E195" s="243">
        <v>2</v>
      </c>
      <c r="F195" s="244"/>
      <c r="G195" s="245">
        <f>ROUND(E195*F195,2)</f>
        <v>0</v>
      </c>
      <c r="H195" s="226">
        <v>0</v>
      </c>
      <c r="I195" s="225">
        <f>ROUND(E195*H195,2)</f>
        <v>0</v>
      </c>
      <c r="J195" s="226">
        <v>344.5</v>
      </c>
      <c r="K195" s="225">
        <f>ROUND(E195*J195,2)</f>
        <v>689</v>
      </c>
      <c r="L195" s="225">
        <v>15</v>
      </c>
      <c r="M195" s="225">
        <f>G195*(1+L195/100)</f>
        <v>0</v>
      </c>
      <c r="N195" s="225">
        <v>0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143</v>
      </c>
      <c r="T195" s="225" t="s">
        <v>144</v>
      </c>
      <c r="U195" s="225">
        <v>0.75</v>
      </c>
      <c r="V195" s="225">
        <f>ROUND(E195*U195,2)</f>
        <v>1.5</v>
      </c>
      <c r="W195" s="225"/>
      <c r="X195" s="225" t="s">
        <v>169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170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ht="20.399999999999999" outlineLevel="1" x14ac:dyDescent="0.25">
      <c r="A196" s="240">
        <v>86</v>
      </c>
      <c r="B196" s="241" t="s">
        <v>402</v>
      </c>
      <c r="C196" s="248" t="s">
        <v>403</v>
      </c>
      <c r="D196" s="242" t="s">
        <v>248</v>
      </c>
      <c r="E196" s="243">
        <v>1</v>
      </c>
      <c r="F196" s="244"/>
      <c r="G196" s="245">
        <f>ROUND(E196*F196,2)</f>
        <v>0</v>
      </c>
      <c r="H196" s="226">
        <v>0</v>
      </c>
      <c r="I196" s="225">
        <f>ROUND(E196*H196,2)</f>
        <v>0</v>
      </c>
      <c r="J196" s="226">
        <v>230</v>
      </c>
      <c r="K196" s="225">
        <f>ROUND(E196*J196,2)</f>
        <v>230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143</v>
      </c>
      <c r="T196" s="225" t="s">
        <v>144</v>
      </c>
      <c r="U196" s="225">
        <v>0.5</v>
      </c>
      <c r="V196" s="225">
        <f>ROUND(E196*U196,2)</f>
        <v>0.5</v>
      </c>
      <c r="W196" s="225"/>
      <c r="X196" s="225" t="s">
        <v>169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170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ht="20.399999999999999" outlineLevel="1" x14ac:dyDescent="0.25">
      <c r="A197" s="240">
        <v>87</v>
      </c>
      <c r="B197" s="241" t="s">
        <v>404</v>
      </c>
      <c r="C197" s="248" t="s">
        <v>405</v>
      </c>
      <c r="D197" s="242" t="s">
        <v>248</v>
      </c>
      <c r="E197" s="243">
        <v>1</v>
      </c>
      <c r="F197" s="244"/>
      <c r="G197" s="245">
        <f>ROUND(E197*F197,2)</f>
        <v>0</v>
      </c>
      <c r="H197" s="226">
        <v>0</v>
      </c>
      <c r="I197" s="225">
        <f>ROUND(E197*H197,2)</f>
        <v>0</v>
      </c>
      <c r="J197" s="226">
        <v>197</v>
      </c>
      <c r="K197" s="225">
        <f>ROUND(E197*J197,2)</f>
        <v>197</v>
      </c>
      <c r="L197" s="225">
        <v>15</v>
      </c>
      <c r="M197" s="225">
        <f>G197*(1+L197/100)</f>
        <v>0</v>
      </c>
      <c r="N197" s="225">
        <v>0</v>
      </c>
      <c r="O197" s="225">
        <f>ROUND(E197*N197,2)</f>
        <v>0</v>
      </c>
      <c r="P197" s="225">
        <v>1.489E-2</v>
      </c>
      <c r="Q197" s="225">
        <f>ROUND(E197*P197,2)</f>
        <v>0.01</v>
      </c>
      <c r="R197" s="225"/>
      <c r="S197" s="225" t="s">
        <v>143</v>
      </c>
      <c r="T197" s="225" t="s">
        <v>144</v>
      </c>
      <c r="U197" s="225">
        <v>0.42899999999999999</v>
      </c>
      <c r="V197" s="225">
        <f>ROUND(E197*U197,2)</f>
        <v>0.43</v>
      </c>
      <c r="W197" s="225"/>
      <c r="X197" s="225" t="s">
        <v>169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170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0">
        <v>88</v>
      </c>
      <c r="B198" s="241" t="s">
        <v>406</v>
      </c>
      <c r="C198" s="248" t="s">
        <v>407</v>
      </c>
      <c r="D198" s="242" t="s">
        <v>267</v>
      </c>
      <c r="E198" s="243">
        <v>0.5</v>
      </c>
      <c r="F198" s="244"/>
      <c r="G198" s="245">
        <f>ROUND(E198*F198,2)</f>
        <v>0</v>
      </c>
      <c r="H198" s="226">
        <v>142</v>
      </c>
      <c r="I198" s="225">
        <f>ROUND(E198*H198,2)</f>
        <v>71</v>
      </c>
      <c r="J198" s="226">
        <v>0</v>
      </c>
      <c r="K198" s="225">
        <f>ROUND(E198*J198,2)</f>
        <v>0</v>
      </c>
      <c r="L198" s="225">
        <v>15</v>
      </c>
      <c r="M198" s="225">
        <f>G198*(1+L198/100)</f>
        <v>0</v>
      </c>
      <c r="N198" s="225">
        <v>4.8000000000000001E-4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155</v>
      </c>
      <c r="T198" s="225" t="s">
        <v>144</v>
      </c>
      <c r="U198" s="225">
        <v>0</v>
      </c>
      <c r="V198" s="225">
        <f>ROUND(E198*U198,2)</f>
        <v>0</v>
      </c>
      <c r="W198" s="225"/>
      <c r="X198" s="225" t="s">
        <v>187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188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0.399999999999999" outlineLevel="1" x14ac:dyDescent="0.25">
      <c r="A199" s="240">
        <v>89</v>
      </c>
      <c r="B199" s="241" t="s">
        <v>408</v>
      </c>
      <c r="C199" s="248" t="s">
        <v>409</v>
      </c>
      <c r="D199" s="242" t="s">
        <v>248</v>
      </c>
      <c r="E199" s="243">
        <v>1</v>
      </c>
      <c r="F199" s="244"/>
      <c r="G199" s="245">
        <f>ROUND(E199*F199,2)</f>
        <v>0</v>
      </c>
      <c r="H199" s="226">
        <v>544</v>
      </c>
      <c r="I199" s="225">
        <f>ROUND(E199*H199,2)</f>
        <v>544</v>
      </c>
      <c r="J199" s="226">
        <v>0</v>
      </c>
      <c r="K199" s="225">
        <f>ROUND(E199*J199,2)</f>
        <v>0</v>
      </c>
      <c r="L199" s="225">
        <v>15</v>
      </c>
      <c r="M199" s="225">
        <f>G199*(1+L199/100)</f>
        <v>0</v>
      </c>
      <c r="N199" s="225">
        <v>5.9000000000000003E-4</v>
      </c>
      <c r="O199" s="225">
        <f>ROUND(E199*N199,2)</f>
        <v>0</v>
      </c>
      <c r="P199" s="225">
        <v>0</v>
      </c>
      <c r="Q199" s="225">
        <f>ROUND(E199*P199,2)</f>
        <v>0</v>
      </c>
      <c r="R199" s="225" t="s">
        <v>186</v>
      </c>
      <c r="S199" s="225" t="s">
        <v>143</v>
      </c>
      <c r="T199" s="225" t="s">
        <v>144</v>
      </c>
      <c r="U199" s="225">
        <v>0</v>
      </c>
      <c r="V199" s="225">
        <f>ROUND(E199*U199,2)</f>
        <v>0</v>
      </c>
      <c r="W199" s="225"/>
      <c r="X199" s="225" t="s">
        <v>187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188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40">
        <v>90</v>
      </c>
      <c r="B200" s="241" t="s">
        <v>410</v>
      </c>
      <c r="C200" s="248" t="s">
        <v>411</v>
      </c>
      <c r="D200" s="242" t="s">
        <v>248</v>
      </c>
      <c r="E200" s="243">
        <v>2</v>
      </c>
      <c r="F200" s="244"/>
      <c r="G200" s="245">
        <f>ROUND(E200*F200,2)</f>
        <v>0</v>
      </c>
      <c r="H200" s="226">
        <v>139</v>
      </c>
      <c r="I200" s="225">
        <f>ROUND(E200*H200,2)</f>
        <v>278</v>
      </c>
      <c r="J200" s="226">
        <v>0</v>
      </c>
      <c r="K200" s="225">
        <f>ROUND(E200*J200,2)</f>
        <v>0</v>
      </c>
      <c r="L200" s="225">
        <v>15</v>
      </c>
      <c r="M200" s="225">
        <f>G200*(1+L200/100)</f>
        <v>0</v>
      </c>
      <c r="N200" s="225">
        <v>8.0000000000000007E-5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155</v>
      </c>
      <c r="T200" s="225" t="s">
        <v>144</v>
      </c>
      <c r="U200" s="225">
        <v>0</v>
      </c>
      <c r="V200" s="225">
        <f>ROUND(E200*U200,2)</f>
        <v>0</v>
      </c>
      <c r="W200" s="225"/>
      <c r="X200" s="225" t="s">
        <v>187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188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40">
        <v>91</v>
      </c>
      <c r="B201" s="241" t="s">
        <v>412</v>
      </c>
      <c r="C201" s="248" t="s">
        <v>413</v>
      </c>
      <c r="D201" s="242" t="s">
        <v>0</v>
      </c>
      <c r="E201" s="243">
        <v>23.815000000000001</v>
      </c>
      <c r="F201" s="244"/>
      <c r="G201" s="245">
        <f>ROUND(E201*F201,2)</f>
        <v>0</v>
      </c>
      <c r="H201" s="226">
        <v>0</v>
      </c>
      <c r="I201" s="225">
        <f>ROUND(E201*H201,2)</f>
        <v>0</v>
      </c>
      <c r="J201" s="226">
        <v>0.54</v>
      </c>
      <c r="K201" s="225">
        <f>ROUND(E201*J201,2)</f>
        <v>12.86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143</v>
      </c>
      <c r="T201" s="225" t="s">
        <v>144</v>
      </c>
      <c r="U201" s="225">
        <v>0</v>
      </c>
      <c r="V201" s="225">
        <f>ROUND(E201*U201,2)</f>
        <v>0</v>
      </c>
      <c r="W201" s="225"/>
      <c r="X201" s="225" t="s">
        <v>288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289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x14ac:dyDescent="0.25">
      <c r="A202" s="228" t="s">
        <v>138</v>
      </c>
      <c r="B202" s="229" t="s">
        <v>86</v>
      </c>
      <c r="C202" s="247" t="s">
        <v>87</v>
      </c>
      <c r="D202" s="230"/>
      <c r="E202" s="231"/>
      <c r="F202" s="232"/>
      <c r="G202" s="233">
        <f>SUMIF(AG203:AG204,"&lt;&gt;NOR",G203:G204)</f>
        <v>0</v>
      </c>
      <c r="H202" s="227"/>
      <c r="I202" s="227">
        <f>SUM(I203:I204)</f>
        <v>1297.3000000000002</v>
      </c>
      <c r="J202" s="227"/>
      <c r="K202" s="227">
        <f>SUM(K203:K204)</f>
        <v>1070.6999999999998</v>
      </c>
      <c r="L202" s="227"/>
      <c r="M202" s="227">
        <f>SUM(M203:M204)</f>
        <v>0</v>
      </c>
      <c r="N202" s="227"/>
      <c r="O202" s="227">
        <f>SUM(O203:O204)</f>
        <v>0</v>
      </c>
      <c r="P202" s="227"/>
      <c r="Q202" s="227">
        <f>SUM(Q203:Q204)</f>
        <v>0</v>
      </c>
      <c r="R202" s="227"/>
      <c r="S202" s="227"/>
      <c r="T202" s="227"/>
      <c r="U202" s="227"/>
      <c r="V202" s="227">
        <f>SUM(V203:V204)</f>
        <v>1.1399999999999999</v>
      </c>
      <c r="W202" s="227"/>
      <c r="X202" s="227"/>
      <c r="AG202" t="s">
        <v>139</v>
      </c>
    </row>
    <row r="203" spans="1:60" ht="20.399999999999999" outlineLevel="1" x14ac:dyDescent="0.25">
      <c r="A203" s="240">
        <v>92</v>
      </c>
      <c r="B203" s="241" t="s">
        <v>414</v>
      </c>
      <c r="C203" s="248" t="s">
        <v>415</v>
      </c>
      <c r="D203" s="242" t="s">
        <v>267</v>
      </c>
      <c r="E203" s="243">
        <v>2</v>
      </c>
      <c r="F203" s="244"/>
      <c r="G203" s="245">
        <f>ROUND(E203*F203,2)</f>
        <v>0</v>
      </c>
      <c r="H203" s="226">
        <v>292.55</v>
      </c>
      <c r="I203" s="225">
        <f>ROUND(E203*H203,2)</f>
        <v>585.1</v>
      </c>
      <c r="J203" s="226">
        <v>241.45</v>
      </c>
      <c r="K203" s="225">
        <f>ROUND(E203*J203,2)</f>
        <v>482.9</v>
      </c>
      <c r="L203" s="225">
        <v>15</v>
      </c>
      <c r="M203" s="225">
        <f>G203*(1+L203/100)</f>
        <v>0</v>
      </c>
      <c r="N203" s="225">
        <v>6.4999999999999997E-4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143</v>
      </c>
      <c r="T203" s="225" t="s">
        <v>144</v>
      </c>
      <c r="U203" s="225">
        <v>0.2848</v>
      </c>
      <c r="V203" s="225">
        <f>ROUND(E203*U203,2)</f>
        <v>0.56999999999999995</v>
      </c>
      <c r="W203" s="225"/>
      <c r="X203" s="225" t="s">
        <v>169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170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40">
        <v>93</v>
      </c>
      <c r="B204" s="241" t="s">
        <v>416</v>
      </c>
      <c r="C204" s="248" t="s">
        <v>417</v>
      </c>
      <c r="D204" s="242" t="s">
        <v>320</v>
      </c>
      <c r="E204" s="243">
        <v>2</v>
      </c>
      <c r="F204" s="244"/>
      <c r="G204" s="245">
        <f>ROUND(E204*F204,2)</f>
        <v>0</v>
      </c>
      <c r="H204" s="226">
        <v>356.1</v>
      </c>
      <c r="I204" s="225">
        <f>ROUND(E204*H204,2)</f>
        <v>712.2</v>
      </c>
      <c r="J204" s="226">
        <v>293.89999999999998</v>
      </c>
      <c r="K204" s="225">
        <f>ROUND(E204*J204,2)</f>
        <v>587.79999999999995</v>
      </c>
      <c r="L204" s="225">
        <v>15</v>
      </c>
      <c r="M204" s="225">
        <f>G204*(1+L204/100)</f>
        <v>0</v>
      </c>
      <c r="N204" s="225">
        <v>6.4999999999999997E-4</v>
      </c>
      <c r="O204" s="225">
        <f>ROUND(E204*N204,2)</f>
        <v>0</v>
      </c>
      <c r="P204" s="225">
        <v>0</v>
      </c>
      <c r="Q204" s="225">
        <f>ROUND(E204*P204,2)</f>
        <v>0</v>
      </c>
      <c r="R204" s="225"/>
      <c r="S204" s="225" t="s">
        <v>155</v>
      </c>
      <c r="T204" s="225" t="s">
        <v>144</v>
      </c>
      <c r="U204" s="225">
        <v>0.2848</v>
      </c>
      <c r="V204" s="225">
        <f>ROUND(E204*U204,2)</f>
        <v>0.56999999999999995</v>
      </c>
      <c r="W204" s="225"/>
      <c r="X204" s="225" t="s">
        <v>169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170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x14ac:dyDescent="0.25">
      <c r="A205" s="228" t="s">
        <v>138</v>
      </c>
      <c r="B205" s="229" t="s">
        <v>88</v>
      </c>
      <c r="C205" s="247" t="s">
        <v>89</v>
      </c>
      <c r="D205" s="230"/>
      <c r="E205" s="231"/>
      <c r="F205" s="232"/>
      <c r="G205" s="233">
        <f>SUMIF(AG206:AG208,"&lt;&gt;NOR",G206:G208)</f>
        <v>0</v>
      </c>
      <c r="H205" s="227"/>
      <c r="I205" s="227">
        <f>SUM(I206:I208)</f>
        <v>691.52</v>
      </c>
      <c r="J205" s="227"/>
      <c r="K205" s="227">
        <f>SUM(K206:K208)</f>
        <v>473.32</v>
      </c>
      <c r="L205" s="227"/>
      <c r="M205" s="227">
        <f>SUM(M206:M208)</f>
        <v>0</v>
      </c>
      <c r="N205" s="227"/>
      <c r="O205" s="227">
        <f>SUM(O206:O208)</f>
        <v>0</v>
      </c>
      <c r="P205" s="227"/>
      <c r="Q205" s="227">
        <f>SUM(Q206:Q208)</f>
        <v>0</v>
      </c>
      <c r="R205" s="227"/>
      <c r="S205" s="227"/>
      <c r="T205" s="227"/>
      <c r="U205" s="227"/>
      <c r="V205" s="227">
        <f>SUM(V206:V208)</f>
        <v>0.25</v>
      </c>
      <c r="W205" s="227"/>
      <c r="X205" s="227"/>
      <c r="AG205" t="s">
        <v>139</v>
      </c>
    </row>
    <row r="206" spans="1:60" ht="20.399999999999999" outlineLevel="1" x14ac:dyDescent="0.25">
      <c r="A206" s="240">
        <v>94</v>
      </c>
      <c r="B206" s="241" t="s">
        <v>418</v>
      </c>
      <c r="C206" s="248" t="s">
        <v>419</v>
      </c>
      <c r="D206" s="242" t="s">
        <v>248</v>
      </c>
      <c r="E206" s="243">
        <v>1</v>
      </c>
      <c r="F206" s="244"/>
      <c r="G206" s="245">
        <f>ROUND(E206*F206,2)</f>
        <v>0</v>
      </c>
      <c r="H206" s="226">
        <v>691.52</v>
      </c>
      <c r="I206" s="225">
        <f>ROUND(E206*H206,2)</f>
        <v>691.52</v>
      </c>
      <c r="J206" s="226">
        <v>139.47999999999999</v>
      </c>
      <c r="K206" s="225">
        <f>ROUND(E206*J206,2)</f>
        <v>139.47999999999999</v>
      </c>
      <c r="L206" s="225">
        <v>15</v>
      </c>
      <c r="M206" s="225">
        <f>G206*(1+L206/100)</f>
        <v>0</v>
      </c>
      <c r="N206" s="225">
        <v>8.9999999999999998E-4</v>
      </c>
      <c r="O206" s="225">
        <f>ROUND(E206*N206,2)</f>
        <v>0</v>
      </c>
      <c r="P206" s="225">
        <v>0</v>
      </c>
      <c r="Q206" s="225">
        <f>ROUND(E206*P206,2)</f>
        <v>0</v>
      </c>
      <c r="R206" s="225"/>
      <c r="S206" s="225" t="s">
        <v>143</v>
      </c>
      <c r="T206" s="225" t="s">
        <v>144</v>
      </c>
      <c r="U206" s="225">
        <v>0.247</v>
      </c>
      <c r="V206" s="225">
        <f>ROUND(E206*U206,2)</f>
        <v>0.25</v>
      </c>
      <c r="W206" s="225"/>
      <c r="X206" s="225" t="s">
        <v>169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170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0">
        <v>95</v>
      </c>
      <c r="B207" s="241" t="s">
        <v>420</v>
      </c>
      <c r="C207" s="248" t="s">
        <v>421</v>
      </c>
      <c r="D207" s="242" t="s">
        <v>248</v>
      </c>
      <c r="E207" s="243">
        <v>1</v>
      </c>
      <c r="F207" s="244"/>
      <c r="G207" s="245">
        <f>ROUND(E207*F207,2)</f>
        <v>0</v>
      </c>
      <c r="H207" s="226">
        <v>0</v>
      </c>
      <c r="I207" s="225">
        <f>ROUND(E207*H207,2)</f>
        <v>0</v>
      </c>
      <c r="J207" s="226">
        <v>311</v>
      </c>
      <c r="K207" s="225">
        <f>ROUND(E207*J207,2)</f>
        <v>311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0</v>
      </c>
      <c r="Q207" s="225">
        <f>ROUND(E207*P207,2)</f>
        <v>0</v>
      </c>
      <c r="R207" s="225"/>
      <c r="S207" s="225" t="s">
        <v>155</v>
      </c>
      <c r="T207" s="225" t="s">
        <v>143</v>
      </c>
      <c r="U207" s="225">
        <v>0</v>
      </c>
      <c r="V207" s="225">
        <f>ROUND(E207*U207,2)</f>
        <v>0</v>
      </c>
      <c r="W207" s="225"/>
      <c r="X207" s="225" t="s">
        <v>169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170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40">
        <v>96</v>
      </c>
      <c r="B208" s="241" t="s">
        <v>422</v>
      </c>
      <c r="C208" s="248" t="s">
        <v>423</v>
      </c>
      <c r="D208" s="242" t="s">
        <v>0</v>
      </c>
      <c r="E208" s="243">
        <v>11.42</v>
      </c>
      <c r="F208" s="244"/>
      <c r="G208" s="245">
        <f>ROUND(E208*F208,2)</f>
        <v>0</v>
      </c>
      <c r="H208" s="226">
        <v>0</v>
      </c>
      <c r="I208" s="225">
        <f>ROUND(E208*H208,2)</f>
        <v>0</v>
      </c>
      <c r="J208" s="226">
        <v>2</v>
      </c>
      <c r="K208" s="225">
        <f>ROUND(E208*J208,2)</f>
        <v>22.84</v>
      </c>
      <c r="L208" s="225">
        <v>15</v>
      </c>
      <c r="M208" s="225">
        <f>G208*(1+L208/100)</f>
        <v>0</v>
      </c>
      <c r="N208" s="225">
        <v>0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143</v>
      </c>
      <c r="T208" s="225" t="s">
        <v>144</v>
      </c>
      <c r="U208" s="225">
        <v>0</v>
      </c>
      <c r="V208" s="225">
        <f>ROUND(E208*U208,2)</f>
        <v>0</v>
      </c>
      <c r="W208" s="225"/>
      <c r="X208" s="225" t="s">
        <v>288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289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x14ac:dyDescent="0.25">
      <c r="A209" s="228" t="s">
        <v>138</v>
      </c>
      <c r="B209" s="229" t="s">
        <v>90</v>
      </c>
      <c r="C209" s="247" t="s">
        <v>91</v>
      </c>
      <c r="D209" s="230"/>
      <c r="E209" s="231"/>
      <c r="F209" s="232"/>
      <c r="G209" s="233">
        <f>SUMIF(AG210:AG213,"&lt;&gt;NOR",G210:G213)</f>
        <v>0</v>
      </c>
      <c r="H209" s="227"/>
      <c r="I209" s="227">
        <f>SUM(I210:I213)</f>
        <v>2610</v>
      </c>
      <c r="J209" s="227"/>
      <c r="K209" s="227">
        <f>SUM(K210:K213)</f>
        <v>775.41</v>
      </c>
      <c r="L209" s="227"/>
      <c r="M209" s="227">
        <f>SUM(M210:M213)</f>
        <v>0</v>
      </c>
      <c r="N209" s="227"/>
      <c r="O209" s="227">
        <f>SUM(O210:O213)</f>
        <v>0.01</v>
      </c>
      <c r="P209" s="227"/>
      <c r="Q209" s="227">
        <f>SUM(Q210:Q213)</f>
        <v>0</v>
      </c>
      <c r="R209" s="227"/>
      <c r="S209" s="227"/>
      <c r="T209" s="227"/>
      <c r="U209" s="227"/>
      <c r="V209" s="227">
        <f>SUM(V210:V213)</f>
        <v>0.03</v>
      </c>
      <c r="W209" s="227"/>
      <c r="X209" s="227"/>
      <c r="AG209" t="s">
        <v>139</v>
      </c>
    </row>
    <row r="210" spans="1:60" outlineLevel="1" x14ac:dyDescent="0.25">
      <c r="A210" s="240">
        <v>97</v>
      </c>
      <c r="B210" s="241" t="s">
        <v>424</v>
      </c>
      <c r="C210" s="248" t="s">
        <v>425</v>
      </c>
      <c r="D210" s="242" t="s">
        <v>303</v>
      </c>
      <c r="E210" s="243">
        <v>1</v>
      </c>
      <c r="F210" s="244"/>
      <c r="G210" s="245">
        <f>ROUND(E210*F210,2)</f>
        <v>0</v>
      </c>
      <c r="H210" s="226">
        <v>0</v>
      </c>
      <c r="I210" s="225">
        <f>ROUND(E210*H210,2)</f>
        <v>0</v>
      </c>
      <c r="J210" s="226">
        <v>200</v>
      </c>
      <c r="K210" s="225">
        <f>ROUND(E210*J210,2)</f>
        <v>200</v>
      </c>
      <c r="L210" s="225">
        <v>15</v>
      </c>
      <c r="M210" s="225">
        <f>G210*(1+L210/100)</f>
        <v>0</v>
      </c>
      <c r="N210" s="225">
        <v>0</v>
      </c>
      <c r="O210" s="225">
        <f>ROUND(E210*N210,2)</f>
        <v>0</v>
      </c>
      <c r="P210" s="225">
        <v>0</v>
      </c>
      <c r="Q210" s="225">
        <f>ROUND(E210*P210,2)</f>
        <v>0</v>
      </c>
      <c r="R210" s="225"/>
      <c r="S210" s="225" t="s">
        <v>143</v>
      </c>
      <c r="T210" s="225" t="s">
        <v>144</v>
      </c>
      <c r="U210" s="225">
        <v>3.1E-2</v>
      </c>
      <c r="V210" s="225">
        <f>ROUND(E210*U210,2)</f>
        <v>0.03</v>
      </c>
      <c r="W210" s="225"/>
      <c r="X210" s="225" t="s">
        <v>169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170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40">
        <v>98</v>
      </c>
      <c r="B211" s="241" t="s">
        <v>426</v>
      </c>
      <c r="C211" s="248" t="s">
        <v>427</v>
      </c>
      <c r="D211" s="242" t="s">
        <v>248</v>
      </c>
      <c r="E211" s="243">
        <v>1</v>
      </c>
      <c r="F211" s="244"/>
      <c r="G211" s="245">
        <f>ROUND(E211*F211,2)</f>
        <v>0</v>
      </c>
      <c r="H211" s="226">
        <v>2610</v>
      </c>
      <c r="I211" s="225">
        <f>ROUND(E211*H211,2)</f>
        <v>2610</v>
      </c>
      <c r="J211" s="226">
        <v>0</v>
      </c>
      <c r="K211" s="225">
        <f>ROUND(E211*J211,2)</f>
        <v>0</v>
      </c>
      <c r="L211" s="225">
        <v>15</v>
      </c>
      <c r="M211" s="225">
        <f>G211*(1+L211/100)</f>
        <v>0</v>
      </c>
      <c r="N211" s="225">
        <v>7.1000000000000004E-3</v>
      </c>
      <c r="O211" s="225">
        <f>ROUND(E211*N211,2)</f>
        <v>0.01</v>
      </c>
      <c r="P211" s="225">
        <v>0</v>
      </c>
      <c r="Q211" s="225">
        <f>ROUND(E211*P211,2)</f>
        <v>0</v>
      </c>
      <c r="R211" s="225" t="s">
        <v>186</v>
      </c>
      <c r="S211" s="225" t="s">
        <v>143</v>
      </c>
      <c r="T211" s="225" t="s">
        <v>143</v>
      </c>
      <c r="U211" s="225">
        <v>0</v>
      </c>
      <c r="V211" s="225">
        <f>ROUND(E211*U211,2)</f>
        <v>0</v>
      </c>
      <c r="W211" s="225"/>
      <c r="X211" s="225" t="s">
        <v>187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188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20.399999999999999" outlineLevel="1" x14ac:dyDescent="0.25">
      <c r="A212" s="240">
        <v>99</v>
      </c>
      <c r="B212" s="241" t="s">
        <v>428</v>
      </c>
      <c r="C212" s="248" t="s">
        <v>429</v>
      </c>
      <c r="D212" s="242" t="s">
        <v>248</v>
      </c>
      <c r="E212" s="243">
        <v>1</v>
      </c>
      <c r="F212" s="244"/>
      <c r="G212" s="245">
        <f>ROUND(E212*F212,2)</f>
        <v>0</v>
      </c>
      <c r="H212" s="226">
        <v>0</v>
      </c>
      <c r="I212" s="225">
        <f>ROUND(E212*H212,2)</f>
        <v>0</v>
      </c>
      <c r="J212" s="226">
        <v>480</v>
      </c>
      <c r="K212" s="225">
        <f>ROUND(E212*J212,2)</f>
        <v>480</v>
      </c>
      <c r="L212" s="225">
        <v>15</v>
      </c>
      <c r="M212" s="225">
        <f>G212*(1+L212/100)</f>
        <v>0</v>
      </c>
      <c r="N212" s="225">
        <v>2.0000000000000002E-5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143</v>
      </c>
      <c r="T212" s="225" t="s">
        <v>144</v>
      </c>
      <c r="U212" s="225">
        <v>0</v>
      </c>
      <c r="V212" s="225">
        <f>ROUND(E212*U212,2)</f>
        <v>0</v>
      </c>
      <c r="W212" s="225"/>
      <c r="X212" s="225" t="s">
        <v>235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236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40">
        <v>100</v>
      </c>
      <c r="B213" s="241" t="s">
        <v>430</v>
      </c>
      <c r="C213" s="248" t="s">
        <v>431</v>
      </c>
      <c r="D213" s="242" t="s">
        <v>0</v>
      </c>
      <c r="E213" s="243">
        <v>32.9</v>
      </c>
      <c r="F213" s="244"/>
      <c r="G213" s="245">
        <f>ROUND(E213*F213,2)</f>
        <v>0</v>
      </c>
      <c r="H213" s="226">
        <v>0</v>
      </c>
      <c r="I213" s="225">
        <f>ROUND(E213*H213,2)</f>
        <v>0</v>
      </c>
      <c r="J213" s="226">
        <v>2.9</v>
      </c>
      <c r="K213" s="225">
        <f>ROUND(E213*J213,2)</f>
        <v>95.41</v>
      </c>
      <c r="L213" s="225">
        <v>15</v>
      </c>
      <c r="M213" s="225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143</v>
      </c>
      <c r="T213" s="225" t="s">
        <v>143</v>
      </c>
      <c r="U213" s="225">
        <v>0</v>
      </c>
      <c r="V213" s="225">
        <f>ROUND(E213*U213,2)</f>
        <v>0</v>
      </c>
      <c r="W213" s="225"/>
      <c r="X213" s="225" t="s">
        <v>288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289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x14ac:dyDescent="0.25">
      <c r="A214" s="228" t="s">
        <v>138</v>
      </c>
      <c r="B214" s="229" t="s">
        <v>92</v>
      </c>
      <c r="C214" s="247" t="s">
        <v>93</v>
      </c>
      <c r="D214" s="230"/>
      <c r="E214" s="231"/>
      <c r="F214" s="232"/>
      <c r="G214" s="233">
        <f>SUMIF(AG215:AG236,"&lt;&gt;NOR",G215:G236)</f>
        <v>0</v>
      </c>
      <c r="H214" s="227"/>
      <c r="I214" s="227">
        <f>SUM(I215:I236)</f>
        <v>6890</v>
      </c>
      <c r="J214" s="227"/>
      <c r="K214" s="227">
        <f>SUM(K215:K236)</f>
        <v>48791.170000000006</v>
      </c>
      <c r="L214" s="227"/>
      <c r="M214" s="227">
        <f>SUM(M215:M236)</f>
        <v>0</v>
      </c>
      <c r="N214" s="227"/>
      <c r="O214" s="227">
        <f>SUM(O215:O236)</f>
        <v>0.05</v>
      </c>
      <c r="P214" s="227"/>
      <c r="Q214" s="227">
        <f>SUM(Q215:Q236)</f>
        <v>0.18000000000000002</v>
      </c>
      <c r="R214" s="227"/>
      <c r="S214" s="227"/>
      <c r="T214" s="227"/>
      <c r="U214" s="227"/>
      <c r="V214" s="227">
        <f>SUM(V215:V236)</f>
        <v>5.63</v>
      </c>
      <c r="W214" s="227"/>
      <c r="X214" s="227"/>
      <c r="AG214" t="s">
        <v>139</v>
      </c>
    </row>
    <row r="215" spans="1:60" outlineLevel="1" x14ac:dyDescent="0.25">
      <c r="A215" s="240">
        <v>101</v>
      </c>
      <c r="B215" s="241" t="s">
        <v>432</v>
      </c>
      <c r="C215" s="248" t="s">
        <v>433</v>
      </c>
      <c r="D215" s="242" t="s">
        <v>248</v>
      </c>
      <c r="E215" s="243">
        <v>3</v>
      </c>
      <c r="F215" s="244"/>
      <c r="G215" s="245">
        <f>ROUND(E215*F215,2)</f>
        <v>0</v>
      </c>
      <c r="H215" s="226">
        <v>0</v>
      </c>
      <c r="I215" s="225">
        <f>ROUND(E215*H215,2)</f>
        <v>0</v>
      </c>
      <c r="J215" s="226">
        <v>160</v>
      </c>
      <c r="K215" s="225">
        <f>ROUND(E215*J215,2)</f>
        <v>480</v>
      </c>
      <c r="L215" s="225">
        <v>15</v>
      </c>
      <c r="M215" s="225">
        <f>G215*(1+L215/100)</f>
        <v>0</v>
      </c>
      <c r="N215" s="225">
        <v>0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143</v>
      </c>
      <c r="T215" s="225" t="s">
        <v>144</v>
      </c>
      <c r="U215" s="225">
        <v>1.45</v>
      </c>
      <c r="V215" s="225">
        <f>ROUND(E215*U215,2)</f>
        <v>4.3499999999999996</v>
      </c>
      <c r="W215" s="225"/>
      <c r="X215" s="225" t="s">
        <v>169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170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40">
        <v>102</v>
      </c>
      <c r="B216" s="241" t="s">
        <v>434</v>
      </c>
      <c r="C216" s="248" t="s">
        <v>435</v>
      </c>
      <c r="D216" s="242" t="s">
        <v>248</v>
      </c>
      <c r="E216" s="243">
        <v>3</v>
      </c>
      <c r="F216" s="244"/>
      <c r="G216" s="245">
        <f>ROUND(E216*F216,2)</f>
        <v>0</v>
      </c>
      <c r="H216" s="226">
        <v>0</v>
      </c>
      <c r="I216" s="225">
        <f>ROUND(E216*H216,2)</f>
        <v>0</v>
      </c>
      <c r="J216" s="226">
        <v>50.6</v>
      </c>
      <c r="K216" s="225">
        <f>ROUND(E216*J216,2)</f>
        <v>151.80000000000001</v>
      </c>
      <c r="L216" s="225">
        <v>15</v>
      </c>
      <c r="M216" s="225">
        <f>G216*(1+L216/100)</f>
        <v>0</v>
      </c>
      <c r="N216" s="225">
        <v>0</v>
      </c>
      <c r="O216" s="225">
        <f>ROUND(E216*N216,2)</f>
        <v>0</v>
      </c>
      <c r="P216" s="225">
        <v>1.8E-3</v>
      </c>
      <c r="Q216" s="225">
        <f>ROUND(E216*P216,2)</f>
        <v>0.01</v>
      </c>
      <c r="R216" s="225"/>
      <c r="S216" s="225" t="s">
        <v>143</v>
      </c>
      <c r="T216" s="225" t="s">
        <v>144</v>
      </c>
      <c r="U216" s="225">
        <v>0.11</v>
      </c>
      <c r="V216" s="225">
        <f>ROUND(E216*U216,2)</f>
        <v>0.33</v>
      </c>
      <c r="W216" s="225"/>
      <c r="X216" s="225" t="s">
        <v>169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170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40">
        <v>103</v>
      </c>
      <c r="B217" s="241" t="s">
        <v>436</v>
      </c>
      <c r="C217" s="248" t="s">
        <v>437</v>
      </c>
      <c r="D217" s="242" t="s">
        <v>248</v>
      </c>
      <c r="E217" s="243">
        <v>1</v>
      </c>
      <c r="F217" s="244"/>
      <c r="G217" s="245">
        <f>ROUND(E217*F217,2)</f>
        <v>0</v>
      </c>
      <c r="H217" s="226">
        <v>0</v>
      </c>
      <c r="I217" s="225">
        <f>ROUND(E217*H217,2)</f>
        <v>0</v>
      </c>
      <c r="J217" s="226">
        <v>436.5</v>
      </c>
      <c r="K217" s="225">
        <f>ROUND(E217*J217,2)</f>
        <v>436.5</v>
      </c>
      <c r="L217" s="225">
        <v>15</v>
      </c>
      <c r="M217" s="225">
        <f>G217*(1+L217/100)</f>
        <v>0</v>
      </c>
      <c r="N217" s="225">
        <v>0</v>
      </c>
      <c r="O217" s="225">
        <f>ROUND(E217*N217,2)</f>
        <v>0</v>
      </c>
      <c r="P217" s="225">
        <v>0.17399999999999999</v>
      </c>
      <c r="Q217" s="225">
        <f>ROUND(E217*P217,2)</f>
        <v>0.17</v>
      </c>
      <c r="R217" s="225"/>
      <c r="S217" s="225" t="s">
        <v>143</v>
      </c>
      <c r="T217" s="225" t="s">
        <v>143</v>
      </c>
      <c r="U217" s="225">
        <v>0.95</v>
      </c>
      <c r="V217" s="225">
        <f>ROUND(E217*U217,2)</f>
        <v>0.95</v>
      </c>
      <c r="W217" s="225"/>
      <c r="X217" s="225" t="s">
        <v>169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170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0.399999999999999" outlineLevel="1" x14ac:dyDescent="0.25">
      <c r="A218" s="240">
        <v>104</v>
      </c>
      <c r="B218" s="241" t="s">
        <v>438</v>
      </c>
      <c r="C218" s="248" t="s">
        <v>439</v>
      </c>
      <c r="D218" s="242" t="s">
        <v>248</v>
      </c>
      <c r="E218" s="243">
        <v>1</v>
      </c>
      <c r="F218" s="244"/>
      <c r="G218" s="245">
        <f>ROUND(E218*F218,2)</f>
        <v>0</v>
      </c>
      <c r="H218" s="226">
        <v>1990</v>
      </c>
      <c r="I218" s="225">
        <f>ROUND(E218*H218,2)</f>
        <v>1990</v>
      </c>
      <c r="J218" s="226">
        <v>0</v>
      </c>
      <c r="K218" s="225">
        <f>ROUND(E218*J218,2)</f>
        <v>0</v>
      </c>
      <c r="L218" s="225">
        <v>15</v>
      </c>
      <c r="M218" s="225">
        <f>G218*(1+L218/100)</f>
        <v>0</v>
      </c>
      <c r="N218" s="225">
        <v>1.2999999999999999E-2</v>
      </c>
      <c r="O218" s="225">
        <f>ROUND(E218*N218,2)</f>
        <v>0.01</v>
      </c>
      <c r="P218" s="225">
        <v>0</v>
      </c>
      <c r="Q218" s="225">
        <f>ROUND(E218*P218,2)</f>
        <v>0</v>
      </c>
      <c r="R218" s="225"/>
      <c r="S218" s="225" t="s">
        <v>143</v>
      </c>
      <c r="T218" s="225" t="s">
        <v>144</v>
      </c>
      <c r="U218" s="225">
        <v>0</v>
      </c>
      <c r="V218" s="225">
        <f>ROUND(E218*U218,2)</f>
        <v>0</v>
      </c>
      <c r="W218" s="225"/>
      <c r="X218" s="225" t="s">
        <v>235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372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40">
        <v>105</v>
      </c>
      <c r="B219" s="241" t="s">
        <v>440</v>
      </c>
      <c r="C219" s="248" t="s">
        <v>441</v>
      </c>
      <c r="D219" s="242" t="s">
        <v>248</v>
      </c>
      <c r="E219" s="243">
        <v>2</v>
      </c>
      <c r="F219" s="244"/>
      <c r="G219" s="245">
        <f>ROUND(E219*F219,2)</f>
        <v>0</v>
      </c>
      <c r="H219" s="226">
        <v>2450</v>
      </c>
      <c r="I219" s="225">
        <f>ROUND(E219*H219,2)</f>
        <v>4900</v>
      </c>
      <c r="J219" s="226">
        <v>0</v>
      </c>
      <c r="K219" s="225">
        <f>ROUND(E219*J219,2)</f>
        <v>0</v>
      </c>
      <c r="L219" s="225">
        <v>15</v>
      </c>
      <c r="M219" s="225">
        <f>G219*(1+L219/100)</f>
        <v>0</v>
      </c>
      <c r="N219" s="225">
        <v>0.02</v>
      </c>
      <c r="O219" s="225">
        <f>ROUND(E219*N219,2)</f>
        <v>0.04</v>
      </c>
      <c r="P219" s="225">
        <v>0</v>
      </c>
      <c r="Q219" s="225">
        <f>ROUND(E219*P219,2)</f>
        <v>0</v>
      </c>
      <c r="R219" s="225" t="s">
        <v>186</v>
      </c>
      <c r="S219" s="225" t="s">
        <v>143</v>
      </c>
      <c r="T219" s="225" t="s">
        <v>144</v>
      </c>
      <c r="U219" s="225">
        <v>0</v>
      </c>
      <c r="V219" s="225">
        <f>ROUND(E219*U219,2)</f>
        <v>0</v>
      </c>
      <c r="W219" s="225"/>
      <c r="X219" s="225" t="s">
        <v>187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188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40">
        <v>106</v>
      </c>
      <c r="B220" s="241" t="s">
        <v>442</v>
      </c>
      <c r="C220" s="248" t="s">
        <v>443</v>
      </c>
      <c r="D220" s="242" t="s">
        <v>248</v>
      </c>
      <c r="E220" s="243">
        <v>1</v>
      </c>
      <c r="F220" s="244"/>
      <c r="G220" s="245">
        <f>ROUND(E220*F220,2)</f>
        <v>0</v>
      </c>
      <c r="H220" s="226">
        <v>0</v>
      </c>
      <c r="I220" s="225">
        <f>ROUND(E220*H220,2)</f>
        <v>0</v>
      </c>
      <c r="J220" s="226">
        <v>2500</v>
      </c>
      <c r="K220" s="225">
        <f>ROUND(E220*J220,2)</f>
        <v>2500</v>
      </c>
      <c r="L220" s="225">
        <v>15</v>
      </c>
      <c r="M220" s="225">
        <f>G220*(1+L220/100)</f>
        <v>0</v>
      </c>
      <c r="N220" s="225">
        <v>0</v>
      </c>
      <c r="O220" s="225">
        <f>ROUND(E220*N220,2)</f>
        <v>0</v>
      </c>
      <c r="P220" s="225">
        <v>0</v>
      </c>
      <c r="Q220" s="225">
        <f>ROUND(E220*P220,2)</f>
        <v>0</v>
      </c>
      <c r="R220" s="225"/>
      <c r="S220" s="225" t="s">
        <v>155</v>
      </c>
      <c r="T220" s="225" t="s">
        <v>144</v>
      </c>
      <c r="U220" s="225">
        <v>0</v>
      </c>
      <c r="V220" s="225">
        <f>ROUND(E220*U220,2)</f>
        <v>0</v>
      </c>
      <c r="W220" s="225"/>
      <c r="X220" s="225" t="s">
        <v>235</v>
      </c>
      <c r="Y220" s="206"/>
      <c r="Z220" s="206"/>
      <c r="AA220" s="206"/>
      <c r="AB220" s="206"/>
      <c r="AC220" s="206"/>
      <c r="AD220" s="206"/>
      <c r="AE220" s="206"/>
      <c r="AF220" s="206"/>
      <c r="AG220" s="206" t="s">
        <v>236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ht="20.399999999999999" outlineLevel="1" x14ac:dyDescent="0.25">
      <c r="A221" s="240">
        <v>107</v>
      </c>
      <c r="B221" s="241" t="s">
        <v>444</v>
      </c>
      <c r="C221" s="248" t="s">
        <v>445</v>
      </c>
      <c r="D221" s="242" t="s">
        <v>303</v>
      </c>
      <c r="E221" s="243">
        <v>1</v>
      </c>
      <c r="F221" s="244"/>
      <c r="G221" s="245">
        <f>ROUND(E221*F221,2)</f>
        <v>0</v>
      </c>
      <c r="H221" s="226">
        <v>0</v>
      </c>
      <c r="I221" s="225">
        <f>ROUND(E221*H221,2)</f>
        <v>0</v>
      </c>
      <c r="J221" s="226">
        <v>1500</v>
      </c>
      <c r="K221" s="225">
        <f>ROUND(E221*J221,2)</f>
        <v>1500</v>
      </c>
      <c r="L221" s="225">
        <v>15</v>
      </c>
      <c r="M221" s="225">
        <f>G221*(1+L221/100)</f>
        <v>0</v>
      </c>
      <c r="N221" s="225">
        <v>0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155</v>
      </c>
      <c r="T221" s="225" t="s">
        <v>144</v>
      </c>
      <c r="U221" s="225">
        <v>0</v>
      </c>
      <c r="V221" s="225">
        <f>ROUND(E221*U221,2)</f>
        <v>0</v>
      </c>
      <c r="W221" s="225"/>
      <c r="X221" s="225" t="s">
        <v>235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236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ht="20.399999999999999" outlineLevel="1" x14ac:dyDescent="0.25">
      <c r="A222" s="234">
        <v>108</v>
      </c>
      <c r="B222" s="235" t="s">
        <v>446</v>
      </c>
      <c r="C222" s="249" t="s">
        <v>447</v>
      </c>
      <c r="D222" s="236" t="s">
        <v>267</v>
      </c>
      <c r="E222" s="237">
        <v>2.2000000000000002</v>
      </c>
      <c r="F222" s="238"/>
      <c r="G222" s="239">
        <f>ROUND(E222*F222,2)</f>
        <v>0</v>
      </c>
      <c r="H222" s="226">
        <v>0</v>
      </c>
      <c r="I222" s="225">
        <f>ROUND(E222*H222,2)</f>
        <v>0</v>
      </c>
      <c r="J222" s="226">
        <v>19500</v>
      </c>
      <c r="K222" s="225">
        <f>ROUND(E222*J222,2)</f>
        <v>42900</v>
      </c>
      <c r="L222" s="225">
        <v>15</v>
      </c>
      <c r="M222" s="225">
        <f>G222*(1+L222/100)</f>
        <v>0</v>
      </c>
      <c r="N222" s="225">
        <v>0</v>
      </c>
      <c r="O222" s="225">
        <f>ROUND(E222*N222,2)</f>
        <v>0</v>
      </c>
      <c r="P222" s="225">
        <v>0</v>
      </c>
      <c r="Q222" s="225">
        <f>ROUND(E222*P222,2)</f>
        <v>0</v>
      </c>
      <c r="R222" s="225"/>
      <c r="S222" s="225" t="s">
        <v>155</v>
      </c>
      <c r="T222" s="225" t="s">
        <v>144</v>
      </c>
      <c r="U222" s="225">
        <v>0</v>
      </c>
      <c r="V222" s="225">
        <f>ROUND(E222*U222,2)</f>
        <v>0</v>
      </c>
      <c r="W222" s="225"/>
      <c r="X222" s="225" t="s">
        <v>235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236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61" t="s">
        <v>448</v>
      </c>
      <c r="D223" s="257"/>
      <c r="E223" s="258">
        <v>2.2000000000000002</v>
      </c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172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449</v>
      </c>
      <c r="D224" s="257"/>
      <c r="E224" s="258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172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61" t="s">
        <v>450</v>
      </c>
      <c r="D225" s="257"/>
      <c r="E225" s="258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172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ht="20.399999999999999" outlineLevel="1" x14ac:dyDescent="0.25">
      <c r="A226" s="223"/>
      <c r="B226" s="224"/>
      <c r="C226" s="261" t="s">
        <v>451</v>
      </c>
      <c r="D226" s="257"/>
      <c r="E226" s="258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172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61" t="s">
        <v>452</v>
      </c>
      <c r="D227" s="257"/>
      <c r="E227" s="258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172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ht="20.399999999999999" outlineLevel="1" x14ac:dyDescent="0.25">
      <c r="A228" s="223"/>
      <c r="B228" s="224"/>
      <c r="C228" s="261" t="s">
        <v>453</v>
      </c>
      <c r="D228" s="257"/>
      <c r="E228" s="258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172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61" t="s">
        <v>454</v>
      </c>
      <c r="D229" s="257"/>
      <c r="E229" s="258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172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61" t="s">
        <v>455</v>
      </c>
      <c r="D230" s="257"/>
      <c r="E230" s="258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172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61" t="s">
        <v>456</v>
      </c>
      <c r="D231" s="257"/>
      <c r="E231" s="258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172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61" t="s">
        <v>457</v>
      </c>
      <c r="D232" s="257"/>
      <c r="E232" s="258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172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ht="20.399999999999999" outlineLevel="1" x14ac:dyDescent="0.25">
      <c r="A233" s="223"/>
      <c r="B233" s="224"/>
      <c r="C233" s="261" t="s">
        <v>458</v>
      </c>
      <c r="D233" s="257"/>
      <c r="E233" s="258"/>
      <c r="F233" s="225"/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06"/>
      <c r="Z233" s="206"/>
      <c r="AA233" s="206"/>
      <c r="AB233" s="206"/>
      <c r="AC233" s="206"/>
      <c r="AD233" s="206"/>
      <c r="AE233" s="206"/>
      <c r="AF233" s="206"/>
      <c r="AG233" s="206" t="s">
        <v>172</v>
      </c>
      <c r="AH233" s="206">
        <v>0</v>
      </c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ht="20.399999999999999" outlineLevel="1" x14ac:dyDescent="0.25">
      <c r="A234" s="223"/>
      <c r="B234" s="224"/>
      <c r="C234" s="261" t="s">
        <v>459</v>
      </c>
      <c r="D234" s="257"/>
      <c r="E234" s="258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172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61" t="s">
        <v>460</v>
      </c>
      <c r="D235" s="257"/>
      <c r="E235" s="258"/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172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40">
        <v>109</v>
      </c>
      <c r="B236" s="241" t="s">
        <v>461</v>
      </c>
      <c r="C236" s="248" t="s">
        <v>462</v>
      </c>
      <c r="D236" s="242" t="s">
        <v>0</v>
      </c>
      <c r="E236" s="243">
        <v>548.58299999999997</v>
      </c>
      <c r="F236" s="244"/>
      <c r="G236" s="245">
        <f>ROUND(E236*F236,2)</f>
        <v>0</v>
      </c>
      <c r="H236" s="226">
        <v>0</v>
      </c>
      <c r="I236" s="225">
        <f>ROUND(E236*H236,2)</f>
        <v>0</v>
      </c>
      <c r="J236" s="226">
        <v>1.5</v>
      </c>
      <c r="K236" s="225">
        <f>ROUND(E236*J236,2)</f>
        <v>822.87</v>
      </c>
      <c r="L236" s="225">
        <v>15</v>
      </c>
      <c r="M236" s="225">
        <f>G236*(1+L236/100)</f>
        <v>0</v>
      </c>
      <c r="N236" s="225">
        <v>0</v>
      </c>
      <c r="O236" s="225">
        <f>ROUND(E236*N236,2)</f>
        <v>0</v>
      </c>
      <c r="P236" s="225">
        <v>0</v>
      </c>
      <c r="Q236" s="225">
        <f>ROUND(E236*P236,2)</f>
        <v>0</v>
      </c>
      <c r="R236" s="225"/>
      <c r="S236" s="225" t="s">
        <v>143</v>
      </c>
      <c r="T236" s="225" t="s">
        <v>144</v>
      </c>
      <c r="U236" s="225">
        <v>0</v>
      </c>
      <c r="V236" s="225">
        <f>ROUND(E236*U236,2)</f>
        <v>0</v>
      </c>
      <c r="W236" s="225"/>
      <c r="X236" s="225" t="s">
        <v>288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289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x14ac:dyDescent="0.25">
      <c r="A237" s="228" t="s">
        <v>138</v>
      </c>
      <c r="B237" s="229" t="s">
        <v>94</v>
      </c>
      <c r="C237" s="247" t="s">
        <v>95</v>
      </c>
      <c r="D237" s="230"/>
      <c r="E237" s="231"/>
      <c r="F237" s="232"/>
      <c r="G237" s="233">
        <f>SUMIF(AG238:AG255,"&lt;&gt;NOR",G238:G255)</f>
        <v>0</v>
      </c>
      <c r="H237" s="227"/>
      <c r="I237" s="227">
        <f>SUM(I238:I255)</f>
        <v>2162.5500000000002</v>
      </c>
      <c r="J237" s="227"/>
      <c r="K237" s="227">
        <f>SUM(K238:K255)</f>
        <v>2535.8899999999994</v>
      </c>
      <c r="L237" s="227"/>
      <c r="M237" s="227">
        <f>SUM(M238:M255)</f>
        <v>0</v>
      </c>
      <c r="N237" s="227"/>
      <c r="O237" s="227">
        <f>SUM(O238:O255)</f>
        <v>0.02</v>
      </c>
      <c r="P237" s="227"/>
      <c r="Q237" s="227">
        <f>SUM(Q238:Q255)</f>
        <v>0</v>
      </c>
      <c r="R237" s="227"/>
      <c r="S237" s="227"/>
      <c r="T237" s="227"/>
      <c r="U237" s="227"/>
      <c r="V237" s="227">
        <f>SUM(V238:V255)</f>
        <v>4.42</v>
      </c>
      <c r="W237" s="227"/>
      <c r="X237" s="227"/>
      <c r="AG237" t="s">
        <v>139</v>
      </c>
    </row>
    <row r="238" spans="1:60" outlineLevel="1" x14ac:dyDescent="0.25">
      <c r="A238" s="234">
        <v>110</v>
      </c>
      <c r="B238" s="235" t="s">
        <v>463</v>
      </c>
      <c r="C238" s="249" t="s">
        <v>464</v>
      </c>
      <c r="D238" s="236" t="s">
        <v>175</v>
      </c>
      <c r="E238" s="237">
        <v>3.29</v>
      </c>
      <c r="F238" s="238"/>
      <c r="G238" s="239">
        <f>ROUND(E238*F238,2)</f>
        <v>0</v>
      </c>
      <c r="H238" s="226">
        <v>0</v>
      </c>
      <c r="I238" s="225">
        <f>ROUND(E238*H238,2)</f>
        <v>0</v>
      </c>
      <c r="J238" s="226">
        <v>7.1</v>
      </c>
      <c r="K238" s="225">
        <f>ROUND(E238*J238,2)</f>
        <v>23.36</v>
      </c>
      <c r="L238" s="225">
        <v>15</v>
      </c>
      <c r="M238" s="225">
        <f>G238*(1+L238/100)</f>
        <v>0</v>
      </c>
      <c r="N238" s="225">
        <v>0</v>
      </c>
      <c r="O238" s="225">
        <f>ROUND(E238*N238,2)</f>
        <v>0</v>
      </c>
      <c r="P238" s="225">
        <v>0</v>
      </c>
      <c r="Q238" s="225">
        <f>ROUND(E238*P238,2)</f>
        <v>0</v>
      </c>
      <c r="R238" s="225"/>
      <c r="S238" s="225" t="s">
        <v>143</v>
      </c>
      <c r="T238" s="225" t="s">
        <v>143</v>
      </c>
      <c r="U238" s="225">
        <v>1.6E-2</v>
      </c>
      <c r="V238" s="225">
        <f>ROUND(E238*U238,2)</f>
        <v>0.05</v>
      </c>
      <c r="W238" s="225"/>
      <c r="X238" s="225" t="s">
        <v>169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170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61" t="s">
        <v>243</v>
      </c>
      <c r="D239" s="257"/>
      <c r="E239" s="258">
        <v>3.29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172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34">
        <v>111</v>
      </c>
      <c r="B240" s="235" t="s">
        <v>465</v>
      </c>
      <c r="C240" s="249" t="s">
        <v>466</v>
      </c>
      <c r="D240" s="236" t="s">
        <v>175</v>
      </c>
      <c r="E240" s="237">
        <v>3.29</v>
      </c>
      <c r="F240" s="238"/>
      <c r="G240" s="239">
        <f>ROUND(E240*F240,2)</f>
        <v>0</v>
      </c>
      <c r="H240" s="226">
        <v>24.89</v>
      </c>
      <c r="I240" s="225">
        <f>ROUND(E240*H240,2)</f>
        <v>81.89</v>
      </c>
      <c r="J240" s="226">
        <v>25.21</v>
      </c>
      <c r="K240" s="225">
        <f>ROUND(E240*J240,2)</f>
        <v>82.94</v>
      </c>
      <c r="L240" s="225">
        <v>15</v>
      </c>
      <c r="M240" s="225">
        <f>G240*(1+L240/100)</f>
        <v>0</v>
      </c>
      <c r="N240" s="225">
        <v>2.1000000000000001E-4</v>
      </c>
      <c r="O240" s="225">
        <f>ROUND(E240*N240,2)</f>
        <v>0</v>
      </c>
      <c r="P240" s="225">
        <v>0</v>
      </c>
      <c r="Q240" s="225">
        <f>ROUND(E240*P240,2)</f>
        <v>0</v>
      </c>
      <c r="R240" s="225"/>
      <c r="S240" s="225" t="s">
        <v>143</v>
      </c>
      <c r="T240" s="225" t="s">
        <v>143</v>
      </c>
      <c r="U240" s="225">
        <v>0.05</v>
      </c>
      <c r="V240" s="225">
        <f>ROUND(E240*U240,2)</f>
        <v>0.16</v>
      </c>
      <c r="W240" s="225"/>
      <c r="X240" s="225" t="s">
        <v>169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170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243</v>
      </c>
      <c r="D241" s="257"/>
      <c r="E241" s="258">
        <v>3.29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172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34">
        <v>112</v>
      </c>
      <c r="B242" s="235" t="s">
        <v>467</v>
      </c>
      <c r="C242" s="249" t="s">
        <v>468</v>
      </c>
      <c r="D242" s="236" t="s">
        <v>175</v>
      </c>
      <c r="E242" s="237">
        <v>3.29</v>
      </c>
      <c r="F242" s="238"/>
      <c r="G242" s="239">
        <f>ROUND(E242*F242,2)</f>
        <v>0</v>
      </c>
      <c r="H242" s="226">
        <v>137.32</v>
      </c>
      <c r="I242" s="225">
        <f>ROUND(E242*H242,2)</f>
        <v>451.78</v>
      </c>
      <c r="J242" s="226">
        <v>524.67999999999995</v>
      </c>
      <c r="K242" s="225">
        <f>ROUND(E242*J242,2)</f>
        <v>1726.2</v>
      </c>
      <c r="L242" s="225">
        <v>15</v>
      </c>
      <c r="M242" s="225">
        <f>G242*(1+L242/100)</f>
        <v>0</v>
      </c>
      <c r="N242" s="225">
        <v>5.1500000000000001E-3</v>
      </c>
      <c r="O242" s="225">
        <f>ROUND(E242*N242,2)</f>
        <v>0.02</v>
      </c>
      <c r="P242" s="225">
        <v>0</v>
      </c>
      <c r="Q242" s="225">
        <f>ROUND(E242*P242,2)</f>
        <v>0</v>
      </c>
      <c r="R242" s="225"/>
      <c r="S242" s="225" t="s">
        <v>143</v>
      </c>
      <c r="T242" s="225" t="s">
        <v>143</v>
      </c>
      <c r="U242" s="225">
        <v>1.04</v>
      </c>
      <c r="V242" s="225">
        <f>ROUND(E242*U242,2)</f>
        <v>3.42</v>
      </c>
      <c r="W242" s="225"/>
      <c r="X242" s="225" t="s">
        <v>169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170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61" t="s">
        <v>243</v>
      </c>
      <c r="D243" s="257"/>
      <c r="E243" s="258">
        <v>3.29</v>
      </c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172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34">
        <v>113</v>
      </c>
      <c r="B244" s="235" t="s">
        <v>469</v>
      </c>
      <c r="C244" s="249" t="s">
        <v>470</v>
      </c>
      <c r="D244" s="236" t="s">
        <v>267</v>
      </c>
      <c r="E244" s="237">
        <v>9.9</v>
      </c>
      <c r="F244" s="238"/>
      <c r="G244" s="239">
        <f>ROUND(E244*F244,2)</f>
        <v>0</v>
      </c>
      <c r="H244" s="226">
        <v>20.87</v>
      </c>
      <c r="I244" s="225">
        <f>ROUND(E244*H244,2)</f>
        <v>206.61</v>
      </c>
      <c r="J244" s="226">
        <v>36.229999999999997</v>
      </c>
      <c r="K244" s="225">
        <f>ROUND(E244*J244,2)</f>
        <v>358.68</v>
      </c>
      <c r="L244" s="225">
        <v>15</v>
      </c>
      <c r="M244" s="225">
        <f>G244*(1+L244/100)</f>
        <v>0</v>
      </c>
      <c r="N244" s="225">
        <v>4.0000000000000003E-5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143</v>
      </c>
      <c r="T244" s="225" t="s">
        <v>144</v>
      </c>
      <c r="U244" s="225">
        <v>7.0000000000000007E-2</v>
      </c>
      <c r="V244" s="225">
        <f>ROUND(E244*U244,2)</f>
        <v>0.69</v>
      </c>
      <c r="W244" s="225"/>
      <c r="X244" s="225" t="s">
        <v>169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170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471</v>
      </c>
      <c r="D245" s="257"/>
      <c r="E245" s="258">
        <v>9.9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172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34">
        <v>114</v>
      </c>
      <c r="B246" s="235" t="s">
        <v>472</v>
      </c>
      <c r="C246" s="249" t="s">
        <v>473</v>
      </c>
      <c r="D246" s="236" t="s">
        <v>175</v>
      </c>
      <c r="E246" s="237">
        <v>3.29</v>
      </c>
      <c r="F246" s="238"/>
      <c r="G246" s="239">
        <f>ROUND(E246*F246,2)</f>
        <v>0</v>
      </c>
      <c r="H246" s="226">
        <v>0</v>
      </c>
      <c r="I246" s="225">
        <f>ROUND(E246*H246,2)</f>
        <v>0</v>
      </c>
      <c r="J246" s="226">
        <v>15.1</v>
      </c>
      <c r="K246" s="225">
        <f>ROUND(E246*J246,2)</f>
        <v>49.68</v>
      </c>
      <c r="L246" s="225">
        <v>15</v>
      </c>
      <c r="M246" s="225">
        <f>G246*(1+L246/100)</f>
        <v>0</v>
      </c>
      <c r="N246" s="225">
        <v>0</v>
      </c>
      <c r="O246" s="225">
        <f>ROUND(E246*N246,2)</f>
        <v>0</v>
      </c>
      <c r="P246" s="225">
        <v>0</v>
      </c>
      <c r="Q246" s="225">
        <f>ROUND(E246*P246,2)</f>
        <v>0</v>
      </c>
      <c r="R246" s="225"/>
      <c r="S246" s="225" t="s">
        <v>143</v>
      </c>
      <c r="T246" s="225" t="s">
        <v>143</v>
      </c>
      <c r="U246" s="225">
        <v>0.03</v>
      </c>
      <c r="V246" s="225">
        <f>ROUND(E246*U246,2)</f>
        <v>0.1</v>
      </c>
      <c r="W246" s="225"/>
      <c r="X246" s="225" t="s">
        <v>169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170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61" t="s">
        <v>243</v>
      </c>
      <c r="D247" s="257"/>
      <c r="E247" s="258">
        <v>3.29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172</v>
      </c>
      <c r="AH247" s="206">
        <v>0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34">
        <v>115</v>
      </c>
      <c r="B248" s="235" t="s">
        <v>474</v>
      </c>
      <c r="C248" s="249" t="s">
        <v>475</v>
      </c>
      <c r="D248" s="236" t="s">
        <v>175</v>
      </c>
      <c r="E248" s="237">
        <v>3.29</v>
      </c>
      <c r="F248" s="238"/>
      <c r="G248" s="239">
        <f>ROUND(E248*F248,2)</f>
        <v>0</v>
      </c>
      <c r="H248" s="226">
        <v>12.3</v>
      </c>
      <c r="I248" s="225">
        <f>ROUND(E248*H248,2)</f>
        <v>40.47</v>
      </c>
      <c r="J248" s="226">
        <v>0</v>
      </c>
      <c r="K248" s="225">
        <f>ROUND(E248*J248,2)</f>
        <v>0</v>
      </c>
      <c r="L248" s="225">
        <v>15</v>
      </c>
      <c r="M248" s="225">
        <f>G248*(1+L248/100)</f>
        <v>0</v>
      </c>
      <c r="N248" s="225">
        <v>1.1999999999999999E-3</v>
      </c>
      <c r="O248" s="225">
        <f>ROUND(E248*N248,2)</f>
        <v>0</v>
      </c>
      <c r="P248" s="225">
        <v>0</v>
      </c>
      <c r="Q248" s="225">
        <f>ROUND(E248*P248,2)</f>
        <v>0</v>
      </c>
      <c r="R248" s="225"/>
      <c r="S248" s="225" t="s">
        <v>143</v>
      </c>
      <c r="T248" s="225" t="s">
        <v>143</v>
      </c>
      <c r="U248" s="225">
        <v>0</v>
      </c>
      <c r="V248" s="225">
        <f>ROUND(E248*U248,2)</f>
        <v>0</v>
      </c>
      <c r="W248" s="225"/>
      <c r="X248" s="225" t="s">
        <v>169</v>
      </c>
      <c r="Y248" s="206"/>
      <c r="Z248" s="206"/>
      <c r="AA248" s="206"/>
      <c r="AB248" s="206"/>
      <c r="AC248" s="206"/>
      <c r="AD248" s="206"/>
      <c r="AE248" s="206"/>
      <c r="AF248" s="206"/>
      <c r="AG248" s="206" t="s">
        <v>170</v>
      </c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61" t="s">
        <v>243</v>
      </c>
      <c r="D249" s="257"/>
      <c r="E249" s="258">
        <v>3.29</v>
      </c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172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34">
        <v>116</v>
      </c>
      <c r="B250" s="235" t="s">
        <v>476</v>
      </c>
      <c r="C250" s="249" t="s">
        <v>477</v>
      </c>
      <c r="D250" s="236" t="s">
        <v>175</v>
      </c>
      <c r="E250" s="237">
        <v>3.4544999999999999</v>
      </c>
      <c r="F250" s="238"/>
      <c r="G250" s="239">
        <f>ROUND(E250*F250,2)</f>
        <v>0</v>
      </c>
      <c r="H250" s="226">
        <v>400</v>
      </c>
      <c r="I250" s="225">
        <f>ROUND(E250*H250,2)</f>
        <v>1381.8</v>
      </c>
      <c r="J250" s="226">
        <v>0</v>
      </c>
      <c r="K250" s="225">
        <f>ROUND(E250*J250,2)</f>
        <v>0</v>
      </c>
      <c r="L250" s="225">
        <v>15</v>
      </c>
      <c r="M250" s="225">
        <f>G250*(1+L250/100)</f>
        <v>0</v>
      </c>
      <c r="N250" s="225">
        <v>0</v>
      </c>
      <c r="O250" s="225">
        <f>ROUND(E250*N250,2)</f>
        <v>0</v>
      </c>
      <c r="P250" s="225">
        <v>0</v>
      </c>
      <c r="Q250" s="225">
        <f>ROUND(E250*P250,2)</f>
        <v>0</v>
      </c>
      <c r="R250" s="225"/>
      <c r="S250" s="225" t="s">
        <v>155</v>
      </c>
      <c r="T250" s="225" t="s">
        <v>144</v>
      </c>
      <c r="U250" s="225">
        <v>0</v>
      </c>
      <c r="V250" s="225">
        <f>ROUND(E250*U250,2)</f>
        <v>0</v>
      </c>
      <c r="W250" s="225"/>
      <c r="X250" s="225" t="s">
        <v>187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188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62" t="s">
        <v>478</v>
      </c>
      <c r="D251" s="259"/>
      <c r="E251" s="260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172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63" t="s">
        <v>479</v>
      </c>
      <c r="D252" s="259"/>
      <c r="E252" s="260">
        <v>3.29</v>
      </c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172</v>
      </c>
      <c r="AH252" s="206">
        <v>2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2" t="s">
        <v>480</v>
      </c>
      <c r="D253" s="259"/>
      <c r="E253" s="260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172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61" t="s">
        <v>481</v>
      </c>
      <c r="D254" s="257"/>
      <c r="E254" s="258">
        <v>3.4544999999999999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172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40">
        <v>117</v>
      </c>
      <c r="B255" s="241" t="s">
        <v>482</v>
      </c>
      <c r="C255" s="248" t="s">
        <v>483</v>
      </c>
      <c r="D255" s="242" t="s">
        <v>0</v>
      </c>
      <c r="E255" s="243">
        <v>44.034100000000002</v>
      </c>
      <c r="F255" s="244"/>
      <c r="G255" s="245">
        <f>ROUND(E255*F255,2)</f>
        <v>0</v>
      </c>
      <c r="H255" s="226">
        <v>0</v>
      </c>
      <c r="I255" s="225">
        <f>ROUND(E255*H255,2)</f>
        <v>0</v>
      </c>
      <c r="J255" s="226">
        <v>6.7</v>
      </c>
      <c r="K255" s="225">
        <f>ROUND(E255*J255,2)</f>
        <v>295.02999999999997</v>
      </c>
      <c r="L255" s="225">
        <v>15</v>
      </c>
      <c r="M255" s="225">
        <f>G255*(1+L255/100)</f>
        <v>0</v>
      </c>
      <c r="N255" s="225">
        <v>0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143</v>
      </c>
      <c r="T255" s="225" t="s">
        <v>144</v>
      </c>
      <c r="U255" s="225">
        <v>0</v>
      </c>
      <c r="V255" s="225">
        <f>ROUND(E255*U255,2)</f>
        <v>0</v>
      </c>
      <c r="W255" s="225"/>
      <c r="X255" s="225" t="s">
        <v>288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289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x14ac:dyDescent="0.25">
      <c r="A256" s="228" t="s">
        <v>138</v>
      </c>
      <c r="B256" s="229" t="s">
        <v>96</v>
      </c>
      <c r="C256" s="247" t="s">
        <v>97</v>
      </c>
      <c r="D256" s="230"/>
      <c r="E256" s="231"/>
      <c r="F256" s="232"/>
      <c r="G256" s="233">
        <f>SUMIF(AG257:AG290,"&lt;&gt;NOR",G257:G290)</f>
        <v>0</v>
      </c>
      <c r="H256" s="227"/>
      <c r="I256" s="227">
        <f>SUM(I257:I290)</f>
        <v>10352.900000000001</v>
      </c>
      <c r="J256" s="227"/>
      <c r="K256" s="227">
        <f>SUM(K257:K290)</f>
        <v>8447.5</v>
      </c>
      <c r="L256" s="227"/>
      <c r="M256" s="227">
        <f>SUM(M257:M290)</f>
        <v>0</v>
      </c>
      <c r="N256" s="227"/>
      <c r="O256" s="227">
        <f>SUM(O257:O290)</f>
        <v>0.09</v>
      </c>
      <c r="P256" s="227"/>
      <c r="Q256" s="227">
        <f>SUM(Q257:Q290)</f>
        <v>0</v>
      </c>
      <c r="R256" s="227"/>
      <c r="S256" s="227"/>
      <c r="T256" s="227"/>
      <c r="U256" s="227"/>
      <c r="V256" s="227">
        <f>SUM(V257:V290)</f>
        <v>15.9</v>
      </c>
      <c r="W256" s="227"/>
      <c r="X256" s="227"/>
      <c r="AG256" t="s">
        <v>139</v>
      </c>
    </row>
    <row r="257" spans="1:60" outlineLevel="1" x14ac:dyDescent="0.25">
      <c r="A257" s="234">
        <v>118</v>
      </c>
      <c r="B257" s="235" t="s">
        <v>484</v>
      </c>
      <c r="C257" s="249" t="s">
        <v>485</v>
      </c>
      <c r="D257" s="236" t="s">
        <v>175</v>
      </c>
      <c r="E257" s="237">
        <v>40.82</v>
      </c>
      <c r="F257" s="238"/>
      <c r="G257" s="239">
        <f>ROUND(E257*F257,2)</f>
        <v>0</v>
      </c>
      <c r="H257" s="226">
        <v>0</v>
      </c>
      <c r="I257" s="225">
        <f>ROUND(E257*H257,2)</f>
        <v>0</v>
      </c>
      <c r="J257" s="226">
        <v>7.1</v>
      </c>
      <c r="K257" s="225">
        <f>ROUND(E257*J257,2)</f>
        <v>289.82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143</v>
      </c>
      <c r="T257" s="225" t="s">
        <v>144</v>
      </c>
      <c r="U257" s="225">
        <v>1.6E-2</v>
      </c>
      <c r="V257" s="225">
        <f>ROUND(E257*U257,2)</f>
        <v>0.65</v>
      </c>
      <c r="W257" s="225"/>
      <c r="X257" s="225" t="s">
        <v>169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170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61" t="s">
        <v>183</v>
      </c>
      <c r="D258" s="257"/>
      <c r="E258" s="258">
        <v>3.84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172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61" t="s">
        <v>200</v>
      </c>
      <c r="D259" s="257"/>
      <c r="E259" s="258">
        <v>15.12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172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23"/>
      <c r="B260" s="224"/>
      <c r="C260" s="261" t="s">
        <v>197</v>
      </c>
      <c r="D260" s="257"/>
      <c r="E260" s="258">
        <v>5.0599999999999996</v>
      </c>
      <c r="F260" s="225"/>
      <c r="G260" s="225"/>
      <c r="H260" s="225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06"/>
      <c r="Z260" s="206"/>
      <c r="AA260" s="206"/>
      <c r="AB260" s="206"/>
      <c r="AC260" s="206"/>
      <c r="AD260" s="206"/>
      <c r="AE260" s="206"/>
      <c r="AF260" s="206"/>
      <c r="AG260" s="206" t="s">
        <v>172</v>
      </c>
      <c r="AH260" s="206">
        <v>0</v>
      </c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61" t="s">
        <v>199</v>
      </c>
      <c r="D261" s="257"/>
      <c r="E261" s="258">
        <v>16.8</v>
      </c>
      <c r="F261" s="225"/>
      <c r="G261" s="22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172</v>
      </c>
      <c r="AH261" s="206">
        <v>0</v>
      </c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ht="20.399999999999999" outlineLevel="1" x14ac:dyDescent="0.25">
      <c r="A262" s="234">
        <v>119</v>
      </c>
      <c r="B262" s="235" t="s">
        <v>486</v>
      </c>
      <c r="C262" s="249" t="s">
        <v>487</v>
      </c>
      <c r="D262" s="236" t="s">
        <v>267</v>
      </c>
      <c r="E262" s="237">
        <v>28</v>
      </c>
      <c r="F262" s="238"/>
      <c r="G262" s="239">
        <f>ROUND(E262*F262,2)</f>
        <v>0</v>
      </c>
      <c r="H262" s="226">
        <v>0</v>
      </c>
      <c r="I262" s="225">
        <f>ROUND(E262*H262,2)</f>
        <v>0</v>
      </c>
      <c r="J262" s="226">
        <v>13.9</v>
      </c>
      <c r="K262" s="225">
        <f>ROUND(E262*J262,2)</f>
        <v>389.2</v>
      </c>
      <c r="L262" s="225">
        <v>15</v>
      </c>
      <c r="M262" s="225">
        <f>G262*(1+L262/100)</f>
        <v>0</v>
      </c>
      <c r="N262" s="225">
        <v>0</v>
      </c>
      <c r="O262" s="225">
        <f>ROUND(E262*N262,2)</f>
        <v>0</v>
      </c>
      <c r="P262" s="225">
        <v>8.0000000000000007E-5</v>
      </c>
      <c r="Q262" s="225">
        <f>ROUND(E262*P262,2)</f>
        <v>0</v>
      </c>
      <c r="R262" s="225"/>
      <c r="S262" s="225" t="s">
        <v>143</v>
      </c>
      <c r="T262" s="225" t="s">
        <v>144</v>
      </c>
      <c r="U262" s="225">
        <v>3.5000000000000003E-2</v>
      </c>
      <c r="V262" s="225">
        <f>ROUND(E262*U262,2)</f>
        <v>0.98</v>
      </c>
      <c r="W262" s="225"/>
      <c r="X262" s="225" t="s">
        <v>169</v>
      </c>
      <c r="Y262" s="206"/>
      <c r="Z262" s="206"/>
      <c r="AA262" s="206"/>
      <c r="AB262" s="206"/>
      <c r="AC262" s="206"/>
      <c r="AD262" s="206"/>
      <c r="AE262" s="206"/>
      <c r="AF262" s="206"/>
      <c r="AG262" s="206" t="s">
        <v>170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61" t="s">
        <v>488</v>
      </c>
      <c r="D263" s="257"/>
      <c r="E263" s="258">
        <v>8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172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489</v>
      </c>
      <c r="D264" s="257"/>
      <c r="E264" s="258">
        <v>-3.2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172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490</v>
      </c>
      <c r="D265" s="257"/>
      <c r="E265" s="258">
        <v>16.600000000000001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172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61" t="s">
        <v>491</v>
      </c>
      <c r="D266" s="257"/>
      <c r="E266" s="258">
        <v>-0.8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172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1" t="s">
        <v>492</v>
      </c>
      <c r="D267" s="257"/>
      <c r="E267" s="258">
        <v>9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172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61" t="s">
        <v>493</v>
      </c>
      <c r="D268" s="257"/>
      <c r="E268" s="258">
        <v>-1.6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172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ht="20.399999999999999" outlineLevel="1" x14ac:dyDescent="0.25">
      <c r="A269" s="234">
        <v>120</v>
      </c>
      <c r="B269" s="235" t="s">
        <v>494</v>
      </c>
      <c r="C269" s="249" t="s">
        <v>495</v>
      </c>
      <c r="D269" s="236" t="s">
        <v>267</v>
      </c>
      <c r="E269" s="237">
        <v>28</v>
      </c>
      <c r="F269" s="238"/>
      <c r="G269" s="239">
        <f>ROUND(E269*F269,2)</f>
        <v>0</v>
      </c>
      <c r="H269" s="226">
        <v>31.37</v>
      </c>
      <c r="I269" s="225">
        <f>ROUND(E269*H269,2)</f>
        <v>878.36</v>
      </c>
      <c r="J269" s="226">
        <v>71.63</v>
      </c>
      <c r="K269" s="225">
        <f>ROUND(E269*J269,2)</f>
        <v>2005.64</v>
      </c>
      <c r="L269" s="225">
        <v>15</v>
      </c>
      <c r="M269" s="225">
        <f>G269*(1+L269/100)</f>
        <v>0</v>
      </c>
      <c r="N269" s="225">
        <v>8.0000000000000007E-5</v>
      </c>
      <c r="O269" s="225">
        <f>ROUND(E269*N269,2)</f>
        <v>0</v>
      </c>
      <c r="P269" s="225">
        <v>0</v>
      </c>
      <c r="Q269" s="225">
        <f>ROUND(E269*P269,2)</f>
        <v>0</v>
      </c>
      <c r="R269" s="225"/>
      <c r="S269" s="225" t="s">
        <v>143</v>
      </c>
      <c r="T269" s="225" t="s">
        <v>144</v>
      </c>
      <c r="U269" s="225">
        <v>0.13719999999999999</v>
      </c>
      <c r="V269" s="225">
        <f>ROUND(E269*U269,2)</f>
        <v>3.84</v>
      </c>
      <c r="W269" s="225"/>
      <c r="X269" s="225" t="s">
        <v>169</v>
      </c>
      <c r="Y269" s="206"/>
      <c r="Z269" s="206"/>
      <c r="AA269" s="206"/>
      <c r="AB269" s="206"/>
      <c r="AC269" s="206"/>
      <c r="AD269" s="206"/>
      <c r="AE269" s="206"/>
      <c r="AF269" s="206"/>
      <c r="AG269" s="206" t="s">
        <v>170</v>
      </c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488</v>
      </c>
      <c r="D270" s="257"/>
      <c r="E270" s="258">
        <v>8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172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1" t="s">
        <v>489</v>
      </c>
      <c r="D271" s="257"/>
      <c r="E271" s="258">
        <v>-3.2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172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61" t="s">
        <v>490</v>
      </c>
      <c r="D272" s="257"/>
      <c r="E272" s="258">
        <v>16.600000000000001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172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491</v>
      </c>
      <c r="D273" s="257"/>
      <c r="E273" s="258">
        <v>-0.8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172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1" t="s">
        <v>492</v>
      </c>
      <c r="D274" s="257"/>
      <c r="E274" s="258">
        <v>9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172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493</v>
      </c>
      <c r="D275" s="257"/>
      <c r="E275" s="258">
        <v>-1.6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172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ht="30.6" outlineLevel="1" x14ac:dyDescent="0.25">
      <c r="A276" s="234">
        <v>121</v>
      </c>
      <c r="B276" s="235" t="s">
        <v>496</v>
      </c>
      <c r="C276" s="249" t="s">
        <v>497</v>
      </c>
      <c r="D276" s="236" t="s">
        <v>175</v>
      </c>
      <c r="E276" s="237">
        <v>24.02</v>
      </c>
      <c r="F276" s="238"/>
      <c r="G276" s="239">
        <f>ROUND(E276*F276,2)</f>
        <v>0</v>
      </c>
      <c r="H276" s="226">
        <v>372.85</v>
      </c>
      <c r="I276" s="225">
        <f>ROUND(E276*H276,2)</f>
        <v>8955.86</v>
      </c>
      <c r="J276" s="226">
        <v>206.15</v>
      </c>
      <c r="K276" s="225">
        <f>ROUND(E276*J276,2)</f>
        <v>4951.72</v>
      </c>
      <c r="L276" s="225">
        <v>15</v>
      </c>
      <c r="M276" s="225">
        <f>G276*(1+L276/100)</f>
        <v>0</v>
      </c>
      <c r="N276" s="225">
        <v>3.63E-3</v>
      </c>
      <c r="O276" s="225">
        <f>ROUND(E276*N276,2)</f>
        <v>0.09</v>
      </c>
      <c r="P276" s="225">
        <v>0</v>
      </c>
      <c r="Q276" s="225">
        <f>ROUND(E276*P276,2)</f>
        <v>0</v>
      </c>
      <c r="R276" s="225"/>
      <c r="S276" s="225" t="s">
        <v>143</v>
      </c>
      <c r="T276" s="225" t="s">
        <v>144</v>
      </c>
      <c r="U276" s="225">
        <v>0.38</v>
      </c>
      <c r="V276" s="225">
        <f>ROUND(E276*U276,2)</f>
        <v>9.1300000000000008</v>
      </c>
      <c r="W276" s="225"/>
      <c r="X276" s="225" t="s">
        <v>169</v>
      </c>
      <c r="Y276" s="206"/>
      <c r="Z276" s="206"/>
      <c r="AA276" s="206"/>
      <c r="AB276" s="206"/>
      <c r="AC276" s="206"/>
      <c r="AD276" s="206"/>
      <c r="AE276" s="206"/>
      <c r="AF276" s="206"/>
      <c r="AG276" s="206" t="s">
        <v>170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183</v>
      </c>
      <c r="D277" s="257"/>
      <c r="E277" s="258">
        <v>3.84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172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200</v>
      </c>
      <c r="D278" s="257"/>
      <c r="E278" s="258">
        <v>15.12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172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197</v>
      </c>
      <c r="D279" s="257"/>
      <c r="E279" s="258">
        <v>5.0599999999999996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172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34">
        <v>122</v>
      </c>
      <c r="B280" s="235" t="s">
        <v>498</v>
      </c>
      <c r="C280" s="249" t="s">
        <v>499</v>
      </c>
      <c r="D280" s="236" t="s">
        <v>267</v>
      </c>
      <c r="E280" s="237">
        <v>2.4</v>
      </c>
      <c r="F280" s="238"/>
      <c r="G280" s="239">
        <f>ROUND(E280*F280,2)</f>
        <v>0</v>
      </c>
      <c r="H280" s="226">
        <v>0</v>
      </c>
      <c r="I280" s="225">
        <f>ROUND(E280*H280,2)</f>
        <v>0</v>
      </c>
      <c r="J280" s="226">
        <v>76.599999999999994</v>
      </c>
      <c r="K280" s="225">
        <f>ROUND(E280*J280,2)</f>
        <v>183.84</v>
      </c>
      <c r="L280" s="225">
        <v>15</v>
      </c>
      <c r="M280" s="225">
        <f>G280*(1+L280/100)</f>
        <v>0</v>
      </c>
      <c r="N280" s="225">
        <v>0</v>
      </c>
      <c r="O280" s="225">
        <f>ROUND(E280*N280,2)</f>
        <v>0</v>
      </c>
      <c r="P280" s="225">
        <v>0</v>
      </c>
      <c r="Q280" s="225">
        <f>ROUND(E280*P280,2)</f>
        <v>0</v>
      </c>
      <c r="R280" s="225"/>
      <c r="S280" s="225" t="s">
        <v>143</v>
      </c>
      <c r="T280" s="225" t="s">
        <v>144</v>
      </c>
      <c r="U280" s="225">
        <v>0.152</v>
      </c>
      <c r="V280" s="225">
        <f>ROUND(E280*U280,2)</f>
        <v>0.36</v>
      </c>
      <c r="W280" s="225"/>
      <c r="X280" s="225" t="s">
        <v>169</v>
      </c>
      <c r="Y280" s="206"/>
      <c r="Z280" s="206"/>
      <c r="AA280" s="206"/>
      <c r="AB280" s="206"/>
      <c r="AC280" s="206"/>
      <c r="AD280" s="206"/>
      <c r="AE280" s="206"/>
      <c r="AF280" s="206"/>
      <c r="AG280" s="206" t="s">
        <v>170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500</v>
      </c>
      <c r="D281" s="257"/>
      <c r="E281" s="258">
        <v>2.4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172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ht="20.399999999999999" outlineLevel="1" x14ac:dyDescent="0.25">
      <c r="A282" s="234">
        <v>123</v>
      </c>
      <c r="B282" s="235" t="s">
        <v>501</v>
      </c>
      <c r="C282" s="249" t="s">
        <v>502</v>
      </c>
      <c r="D282" s="236" t="s">
        <v>267</v>
      </c>
      <c r="E282" s="237">
        <v>12.01</v>
      </c>
      <c r="F282" s="238"/>
      <c r="G282" s="239">
        <f>ROUND(E282*F282,2)</f>
        <v>0</v>
      </c>
      <c r="H282" s="226">
        <v>10.34</v>
      </c>
      <c r="I282" s="225">
        <f>ROUND(E282*H282,2)</f>
        <v>124.18</v>
      </c>
      <c r="J282" s="226">
        <v>39.96</v>
      </c>
      <c r="K282" s="225">
        <f>ROUND(E282*J282,2)</f>
        <v>479.92</v>
      </c>
      <c r="L282" s="225">
        <v>15</v>
      </c>
      <c r="M282" s="225">
        <f>G282*(1+L282/100)</f>
        <v>0</v>
      </c>
      <c r="N282" s="225">
        <v>4.0000000000000003E-5</v>
      </c>
      <c r="O282" s="225">
        <f>ROUND(E282*N282,2)</f>
        <v>0</v>
      </c>
      <c r="P282" s="225">
        <v>0</v>
      </c>
      <c r="Q282" s="225">
        <f>ROUND(E282*P282,2)</f>
        <v>0</v>
      </c>
      <c r="R282" s="225"/>
      <c r="S282" s="225" t="s">
        <v>143</v>
      </c>
      <c r="T282" s="225" t="s">
        <v>144</v>
      </c>
      <c r="U282" s="225">
        <v>7.8200000000000006E-2</v>
      </c>
      <c r="V282" s="225">
        <f>ROUND(E282*U282,2)</f>
        <v>0.94</v>
      </c>
      <c r="W282" s="225"/>
      <c r="X282" s="225" t="s">
        <v>169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170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2" t="s">
        <v>478</v>
      </c>
      <c r="D283" s="259"/>
      <c r="E283" s="260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172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3" t="s">
        <v>503</v>
      </c>
      <c r="D284" s="259"/>
      <c r="E284" s="260">
        <v>3.84</v>
      </c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172</v>
      </c>
      <c r="AH284" s="206">
        <v>2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3" t="s">
        <v>504</v>
      </c>
      <c r="D285" s="259"/>
      <c r="E285" s="260">
        <v>15.12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172</v>
      </c>
      <c r="AH285" s="206">
        <v>2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63" t="s">
        <v>505</v>
      </c>
      <c r="D286" s="259"/>
      <c r="E286" s="260">
        <v>5.0599999999999996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172</v>
      </c>
      <c r="AH286" s="206">
        <v>2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2" t="s">
        <v>480</v>
      </c>
      <c r="D287" s="259"/>
      <c r="E287" s="260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172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1" t="s">
        <v>506</v>
      </c>
      <c r="D288" s="257"/>
      <c r="E288" s="258">
        <v>12.01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172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40">
        <v>124</v>
      </c>
      <c r="B289" s="241" t="s">
        <v>507</v>
      </c>
      <c r="C289" s="248" t="s">
        <v>508</v>
      </c>
      <c r="D289" s="242" t="s">
        <v>248</v>
      </c>
      <c r="E289" s="243">
        <v>3</v>
      </c>
      <c r="F289" s="244"/>
      <c r="G289" s="245">
        <f>ROUND(E289*F289,2)</f>
        <v>0</v>
      </c>
      <c r="H289" s="226">
        <v>131.5</v>
      </c>
      <c r="I289" s="225">
        <f>ROUND(E289*H289,2)</f>
        <v>394.5</v>
      </c>
      <c r="J289" s="226">
        <v>0</v>
      </c>
      <c r="K289" s="225">
        <f>ROUND(E289*J289,2)</f>
        <v>0</v>
      </c>
      <c r="L289" s="225">
        <v>15</v>
      </c>
      <c r="M289" s="225">
        <f>G289*(1+L289/100)</f>
        <v>0</v>
      </c>
      <c r="N289" s="225">
        <v>1.3999999999999999E-4</v>
      </c>
      <c r="O289" s="225">
        <f>ROUND(E289*N289,2)</f>
        <v>0</v>
      </c>
      <c r="P289" s="225">
        <v>0</v>
      </c>
      <c r="Q289" s="225">
        <f>ROUND(E289*P289,2)</f>
        <v>0</v>
      </c>
      <c r="R289" s="225" t="s">
        <v>186</v>
      </c>
      <c r="S289" s="225" t="s">
        <v>143</v>
      </c>
      <c r="T289" s="225" t="s">
        <v>144</v>
      </c>
      <c r="U289" s="225">
        <v>0</v>
      </c>
      <c r="V289" s="225">
        <f>ROUND(E289*U289,2)</f>
        <v>0</v>
      </c>
      <c r="W289" s="225"/>
      <c r="X289" s="225" t="s">
        <v>187</v>
      </c>
      <c r="Y289" s="206"/>
      <c r="Z289" s="206"/>
      <c r="AA289" s="206"/>
      <c r="AB289" s="206"/>
      <c r="AC289" s="206"/>
      <c r="AD289" s="206"/>
      <c r="AE289" s="206"/>
      <c r="AF289" s="206"/>
      <c r="AG289" s="206" t="s">
        <v>188</v>
      </c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40">
        <v>125</v>
      </c>
      <c r="B290" s="241" t="s">
        <v>509</v>
      </c>
      <c r="C290" s="248" t="s">
        <v>510</v>
      </c>
      <c r="D290" s="242" t="s">
        <v>0</v>
      </c>
      <c r="E290" s="243">
        <v>186.53039999999999</v>
      </c>
      <c r="F290" s="244"/>
      <c r="G290" s="245">
        <f>ROUND(E290*F290,2)</f>
        <v>0</v>
      </c>
      <c r="H290" s="226">
        <v>0</v>
      </c>
      <c r="I290" s="225">
        <f>ROUND(E290*H290,2)</f>
        <v>0</v>
      </c>
      <c r="J290" s="226">
        <v>0.79</v>
      </c>
      <c r="K290" s="225">
        <f>ROUND(E290*J290,2)</f>
        <v>147.36000000000001</v>
      </c>
      <c r="L290" s="225">
        <v>15</v>
      </c>
      <c r="M290" s="225">
        <f>G290*(1+L290/100)</f>
        <v>0</v>
      </c>
      <c r="N290" s="225">
        <v>0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143</v>
      </c>
      <c r="T290" s="225" t="s">
        <v>144</v>
      </c>
      <c r="U290" s="225">
        <v>0</v>
      </c>
      <c r="V290" s="225">
        <f>ROUND(E290*U290,2)</f>
        <v>0</v>
      </c>
      <c r="W290" s="225"/>
      <c r="X290" s="225" t="s">
        <v>288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289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x14ac:dyDescent="0.25">
      <c r="A291" s="228" t="s">
        <v>138</v>
      </c>
      <c r="B291" s="229" t="s">
        <v>98</v>
      </c>
      <c r="C291" s="247" t="s">
        <v>99</v>
      </c>
      <c r="D291" s="230"/>
      <c r="E291" s="231"/>
      <c r="F291" s="232"/>
      <c r="G291" s="233">
        <f>SUMIF(AG292:AG324,"&lt;&gt;NOR",G292:G324)</f>
        <v>0</v>
      </c>
      <c r="H291" s="227"/>
      <c r="I291" s="227">
        <f>SUM(I292:I324)</f>
        <v>9218.58</v>
      </c>
      <c r="J291" s="227"/>
      <c r="K291" s="227">
        <f>SUM(K292:K324)</f>
        <v>12745.869999999999</v>
      </c>
      <c r="L291" s="227"/>
      <c r="M291" s="227">
        <f>SUM(M292:M324)</f>
        <v>0</v>
      </c>
      <c r="N291" s="227"/>
      <c r="O291" s="227">
        <f>SUM(O292:O324)</f>
        <v>0.09</v>
      </c>
      <c r="P291" s="227"/>
      <c r="Q291" s="227">
        <f>SUM(Q292:Q324)</f>
        <v>0</v>
      </c>
      <c r="R291" s="227"/>
      <c r="S291" s="227"/>
      <c r="T291" s="227"/>
      <c r="U291" s="227"/>
      <c r="V291" s="227">
        <f>SUM(V292:V324)</f>
        <v>23.34</v>
      </c>
      <c r="W291" s="227"/>
      <c r="X291" s="227"/>
      <c r="AG291" t="s">
        <v>139</v>
      </c>
    </row>
    <row r="292" spans="1:60" outlineLevel="1" x14ac:dyDescent="0.25">
      <c r="A292" s="234">
        <v>126</v>
      </c>
      <c r="B292" s="235" t="s">
        <v>511</v>
      </c>
      <c r="C292" s="249" t="s">
        <v>512</v>
      </c>
      <c r="D292" s="236" t="s">
        <v>175</v>
      </c>
      <c r="E292" s="237">
        <v>15.24</v>
      </c>
      <c r="F292" s="238"/>
      <c r="G292" s="239">
        <f>ROUND(E292*F292,2)</f>
        <v>0</v>
      </c>
      <c r="H292" s="226">
        <v>24.89</v>
      </c>
      <c r="I292" s="225">
        <f>ROUND(E292*H292,2)</f>
        <v>379.32</v>
      </c>
      <c r="J292" s="226">
        <v>25.21</v>
      </c>
      <c r="K292" s="225">
        <f>ROUND(E292*J292,2)</f>
        <v>384.2</v>
      </c>
      <c r="L292" s="225">
        <v>15</v>
      </c>
      <c r="M292" s="225">
        <f>G292*(1+L292/100)</f>
        <v>0</v>
      </c>
      <c r="N292" s="225">
        <v>2.1000000000000001E-4</v>
      </c>
      <c r="O292" s="225">
        <f>ROUND(E292*N292,2)</f>
        <v>0</v>
      </c>
      <c r="P292" s="225">
        <v>0</v>
      </c>
      <c r="Q292" s="225">
        <f>ROUND(E292*P292,2)</f>
        <v>0</v>
      </c>
      <c r="R292" s="225"/>
      <c r="S292" s="225" t="s">
        <v>143</v>
      </c>
      <c r="T292" s="225" t="s">
        <v>143</v>
      </c>
      <c r="U292" s="225">
        <v>0.05</v>
      </c>
      <c r="V292" s="225">
        <f>ROUND(E292*U292,2)</f>
        <v>0.76</v>
      </c>
      <c r="W292" s="225"/>
      <c r="X292" s="225" t="s">
        <v>169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170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513</v>
      </c>
      <c r="D293" s="257"/>
      <c r="E293" s="258">
        <v>2.8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172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1" t="s">
        <v>204</v>
      </c>
      <c r="D294" s="257"/>
      <c r="E294" s="258">
        <v>16.2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172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205</v>
      </c>
      <c r="D295" s="257"/>
      <c r="E295" s="258">
        <v>-1.6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172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206</v>
      </c>
      <c r="D296" s="257"/>
      <c r="E296" s="258">
        <v>-2.16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172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34">
        <v>127</v>
      </c>
      <c r="B297" s="235" t="s">
        <v>514</v>
      </c>
      <c r="C297" s="249" t="s">
        <v>515</v>
      </c>
      <c r="D297" s="236" t="s">
        <v>175</v>
      </c>
      <c r="E297" s="237">
        <v>15.24</v>
      </c>
      <c r="F297" s="238"/>
      <c r="G297" s="239">
        <f>ROUND(E297*F297,2)</f>
        <v>0</v>
      </c>
      <c r="H297" s="226">
        <v>0</v>
      </c>
      <c r="I297" s="225">
        <f>ROUND(E297*H297,2)</f>
        <v>0</v>
      </c>
      <c r="J297" s="226">
        <v>50.4</v>
      </c>
      <c r="K297" s="225">
        <f>ROUND(E297*J297,2)</f>
        <v>768.1</v>
      </c>
      <c r="L297" s="225">
        <v>15</v>
      </c>
      <c r="M297" s="225">
        <f>G297*(1+L297/100)</f>
        <v>0</v>
      </c>
      <c r="N297" s="225">
        <v>0</v>
      </c>
      <c r="O297" s="225">
        <f>ROUND(E297*N297,2)</f>
        <v>0</v>
      </c>
      <c r="P297" s="225">
        <v>0</v>
      </c>
      <c r="Q297" s="225">
        <f>ROUND(E297*P297,2)</f>
        <v>0</v>
      </c>
      <c r="R297" s="225"/>
      <c r="S297" s="225" t="s">
        <v>143</v>
      </c>
      <c r="T297" s="225" t="s">
        <v>144</v>
      </c>
      <c r="U297" s="225">
        <v>0.1</v>
      </c>
      <c r="V297" s="225">
        <f>ROUND(E297*U297,2)</f>
        <v>1.52</v>
      </c>
      <c r="W297" s="225"/>
      <c r="X297" s="225" t="s">
        <v>169</v>
      </c>
      <c r="Y297" s="206"/>
      <c r="Z297" s="206"/>
      <c r="AA297" s="206"/>
      <c r="AB297" s="206"/>
      <c r="AC297" s="206"/>
      <c r="AD297" s="206"/>
      <c r="AE297" s="206"/>
      <c r="AF297" s="206"/>
      <c r="AG297" s="206" t="s">
        <v>170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61" t="s">
        <v>513</v>
      </c>
      <c r="D298" s="257"/>
      <c r="E298" s="258">
        <v>2.8</v>
      </c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172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204</v>
      </c>
      <c r="D299" s="257"/>
      <c r="E299" s="258">
        <v>16.2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172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205</v>
      </c>
      <c r="D300" s="257"/>
      <c r="E300" s="258">
        <v>-1.6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172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206</v>
      </c>
      <c r="D301" s="257"/>
      <c r="E301" s="258">
        <v>-2.16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172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34">
        <v>128</v>
      </c>
      <c r="B302" s="235" t="s">
        <v>516</v>
      </c>
      <c r="C302" s="249" t="s">
        <v>517</v>
      </c>
      <c r="D302" s="236" t="s">
        <v>175</v>
      </c>
      <c r="E302" s="237">
        <v>15.24</v>
      </c>
      <c r="F302" s="238"/>
      <c r="G302" s="239">
        <f>ROUND(E302*F302,2)</f>
        <v>0</v>
      </c>
      <c r="H302" s="226">
        <v>134.80000000000001</v>
      </c>
      <c r="I302" s="225">
        <f>ROUND(E302*H302,2)</f>
        <v>2054.35</v>
      </c>
      <c r="J302" s="226">
        <v>661.2</v>
      </c>
      <c r="K302" s="225">
        <f>ROUND(E302*J302,2)</f>
        <v>10076.69</v>
      </c>
      <c r="L302" s="225">
        <v>15</v>
      </c>
      <c r="M302" s="225">
        <f>G302*(1+L302/100)</f>
        <v>0</v>
      </c>
      <c r="N302" s="225">
        <v>5.3499999999999997E-3</v>
      </c>
      <c r="O302" s="225">
        <f>ROUND(E302*N302,2)</f>
        <v>0.08</v>
      </c>
      <c r="P302" s="225">
        <v>0</v>
      </c>
      <c r="Q302" s="225">
        <f>ROUND(E302*P302,2)</f>
        <v>0</v>
      </c>
      <c r="R302" s="225"/>
      <c r="S302" s="225" t="s">
        <v>143</v>
      </c>
      <c r="T302" s="225" t="s">
        <v>144</v>
      </c>
      <c r="U302" s="225">
        <v>1.288</v>
      </c>
      <c r="V302" s="225">
        <f>ROUND(E302*U302,2)</f>
        <v>19.63</v>
      </c>
      <c r="W302" s="225"/>
      <c r="X302" s="225" t="s">
        <v>169</v>
      </c>
      <c r="Y302" s="206"/>
      <c r="Z302" s="206"/>
      <c r="AA302" s="206"/>
      <c r="AB302" s="206"/>
      <c r="AC302" s="206"/>
      <c r="AD302" s="206"/>
      <c r="AE302" s="206"/>
      <c r="AF302" s="206"/>
      <c r="AG302" s="206" t="s">
        <v>170</v>
      </c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513</v>
      </c>
      <c r="D303" s="257"/>
      <c r="E303" s="258">
        <v>2.8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172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204</v>
      </c>
      <c r="D304" s="257"/>
      <c r="E304" s="258">
        <v>16.2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172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205</v>
      </c>
      <c r="D305" s="257"/>
      <c r="E305" s="258">
        <v>-1.6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172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206</v>
      </c>
      <c r="D306" s="257"/>
      <c r="E306" s="258">
        <v>-2.16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172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34">
        <v>129</v>
      </c>
      <c r="B307" s="235" t="s">
        <v>518</v>
      </c>
      <c r="C307" s="249" t="s">
        <v>519</v>
      </c>
      <c r="D307" s="236" t="s">
        <v>175</v>
      </c>
      <c r="E307" s="237">
        <v>15.24</v>
      </c>
      <c r="F307" s="238"/>
      <c r="G307" s="239">
        <f>ROUND(E307*F307,2)</f>
        <v>0</v>
      </c>
      <c r="H307" s="226">
        <v>9.1999999999999993</v>
      </c>
      <c r="I307" s="225">
        <f>ROUND(E307*H307,2)</f>
        <v>140.21</v>
      </c>
      <c r="J307" s="226">
        <v>0</v>
      </c>
      <c r="K307" s="225">
        <f>ROUND(E307*J307,2)</f>
        <v>0</v>
      </c>
      <c r="L307" s="225">
        <v>15</v>
      </c>
      <c r="M307" s="225">
        <f>G307*(1+L307/100)</f>
        <v>0</v>
      </c>
      <c r="N307" s="225">
        <v>8.9999999999999998E-4</v>
      </c>
      <c r="O307" s="225">
        <f>ROUND(E307*N307,2)</f>
        <v>0.01</v>
      </c>
      <c r="P307" s="225">
        <v>0</v>
      </c>
      <c r="Q307" s="225">
        <f>ROUND(E307*P307,2)</f>
        <v>0</v>
      </c>
      <c r="R307" s="225"/>
      <c r="S307" s="225" t="s">
        <v>143</v>
      </c>
      <c r="T307" s="225" t="s">
        <v>144</v>
      </c>
      <c r="U307" s="225">
        <v>0</v>
      </c>
      <c r="V307" s="225">
        <f>ROUND(E307*U307,2)</f>
        <v>0</v>
      </c>
      <c r="W307" s="225"/>
      <c r="X307" s="225" t="s">
        <v>169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170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513</v>
      </c>
      <c r="D308" s="257"/>
      <c r="E308" s="258">
        <v>2.8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172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204</v>
      </c>
      <c r="D309" s="257"/>
      <c r="E309" s="258">
        <v>16.2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172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205</v>
      </c>
      <c r="D310" s="257"/>
      <c r="E310" s="258">
        <v>-1.6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172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61" t="s">
        <v>206</v>
      </c>
      <c r="D311" s="257"/>
      <c r="E311" s="258">
        <v>-2.16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172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34">
        <v>130</v>
      </c>
      <c r="B312" s="235" t="s">
        <v>520</v>
      </c>
      <c r="C312" s="249" t="s">
        <v>521</v>
      </c>
      <c r="D312" s="236" t="s">
        <v>267</v>
      </c>
      <c r="E312" s="237">
        <v>11.95</v>
      </c>
      <c r="F312" s="238"/>
      <c r="G312" s="239">
        <f>ROUND(E312*F312,2)</f>
        <v>0</v>
      </c>
      <c r="H312" s="226">
        <v>0</v>
      </c>
      <c r="I312" s="225">
        <f>ROUND(E312*H312,2)</f>
        <v>0</v>
      </c>
      <c r="J312" s="226">
        <v>60.5</v>
      </c>
      <c r="K312" s="225">
        <f>ROUND(E312*J312,2)</f>
        <v>722.98</v>
      </c>
      <c r="L312" s="225">
        <v>15</v>
      </c>
      <c r="M312" s="225">
        <f>G312*(1+L312/100)</f>
        <v>0</v>
      </c>
      <c r="N312" s="225">
        <v>0</v>
      </c>
      <c r="O312" s="225">
        <f>ROUND(E312*N312,2)</f>
        <v>0</v>
      </c>
      <c r="P312" s="225">
        <v>0</v>
      </c>
      <c r="Q312" s="225">
        <f>ROUND(E312*P312,2)</f>
        <v>0</v>
      </c>
      <c r="R312" s="225"/>
      <c r="S312" s="225" t="s">
        <v>143</v>
      </c>
      <c r="T312" s="225" t="s">
        <v>144</v>
      </c>
      <c r="U312" s="225">
        <v>0.12</v>
      </c>
      <c r="V312" s="225">
        <f>ROUND(E312*U312,2)</f>
        <v>1.43</v>
      </c>
      <c r="W312" s="225"/>
      <c r="X312" s="225" t="s">
        <v>169</v>
      </c>
      <c r="Y312" s="206"/>
      <c r="Z312" s="206"/>
      <c r="AA312" s="206"/>
      <c r="AB312" s="206"/>
      <c r="AC312" s="206"/>
      <c r="AD312" s="206"/>
      <c r="AE312" s="206"/>
      <c r="AF312" s="206"/>
      <c r="AG312" s="206" t="s">
        <v>170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522</v>
      </c>
      <c r="D313" s="257"/>
      <c r="E313" s="258">
        <v>10.199999999999999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172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523</v>
      </c>
      <c r="D314" s="257"/>
      <c r="E314" s="258">
        <v>1.75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172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34">
        <v>131</v>
      </c>
      <c r="B315" s="235" t="s">
        <v>524</v>
      </c>
      <c r="C315" s="249" t="s">
        <v>525</v>
      </c>
      <c r="D315" s="236" t="s">
        <v>175</v>
      </c>
      <c r="E315" s="237">
        <v>16.001999999999999</v>
      </c>
      <c r="F315" s="238"/>
      <c r="G315" s="239">
        <f>ROUND(E315*F315,2)</f>
        <v>0</v>
      </c>
      <c r="H315" s="226">
        <v>350</v>
      </c>
      <c r="I315" s="225">
        <f>ROUND(E315*H315,2)</f>
        <v>5600.7</v>
      </c>
      <c r="J315" s="226">
        <v>0</v>
      </c>
      <c r="K315" s="225">
        <f>ROUND(E315*J315,2)</f>
        <v>0</v>
      </c>
      <c r="L315" s="225">
        <v>15</v>
      </c>
      <c r="M315" s="225">
        <f>G315*(1+L315/100)</f>
        <v>0</v>
      </c>
      <c r="N315" s="225">
        <v>0</v>
      </c>
      <c r="O315" s="225">
        <f>ROUND(E315*N315,2)</f>
        <v>0</v>
      </c>
      <c r="P315" s="225">
        <v>0</v>
      </c>
      <c r="Q315" s="225">
        <f>ROUND(E315*P315,2)</f>
        <v>0</v>
      </c>
      <c r="R315" s="225"/>
      <c r="S315" s="225" t="s">
        <v>155</v>
      </c>
      <c r="T315" s="225" t="s">
        <v>144</v>
      </c>
      <c r="U315" s="225">
        <v>0</v>
      </c>
      <c r="V315" s="225">
        <f>ROUND(E315*U315,2)</f>
        <v>0</v>
      </c>
      <c r="W315" s="225"/>
      <c r="X315" s="225" t="s">
        <v>235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372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62" t="s">
        <v>478</v>
      </c>
      <c r="D316" s="259"/>
      <c r="E316" s="260"/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172</v>
      </c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3" t="s">
        <v>526</v>
      </c>
      <c r="D317" s="259"/>
      <c r="E317" s="260">
        <v>2.8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172</v>
      </c>
      <c r="AH317" s="206">
        <v>2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3" t="s">
        <v>527</v>
      </c>
      <c r="D318" s="259"/>
      <c r="E318" s="260">
        <v>16.2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172</v>
      </c>
      <c r="AH318" s="206">
        <v>2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3" t="s">
        <v>528</v>
      </c>
      <c r="D319" s="259"/>
      <c r="E319" s="260">
        <v>-1.6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172</v>
      </c>
      <c r="AH319" s="206">
        <v>2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63" t="s">
        <v>529</v>
      </c>
      <c r="D320" s="259"/>
      <c r="E320" s="260">
        <v>-2.16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172</v>
      </c>
      <c r="AH320" s="206">
        <v>2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62" t="s">
        <v>480</v>
      </c>
      <c r="D321" s="259"/>
      <c r="E321" s="260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172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61" t="s">
        <v>530</v>
      </c>
      <c r="D322" s="257"/>
      <c r="E322" s="258">
        <v>16.001999999999999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172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40">
        <v>132</v>
      </c>
      <c r="B323" s="241" t="s">
        <v>531</v>
      </c>
      <c r="C323" s="248" t="s">
        <v>532</v>
      </c>
      <c r="D323" s="242" t="s">
        <v>267</v>
      </c>
      <c r="E323" s="243">
        <v>12</v>
      </c>
      <c r="F323" s="244"/>
      <c r="G323" s="245">
        <f>ROUND(E323*F323,2)</f>
        <v>0</v>
      </c>
      <c r="H323" s="226">
        <v>87</v>
      </c>
      <c r="I323" s="225">
        <f>ROUND(E323*H323,2)</f>
        <v>1044</v>
      </c>
      <c r="J323" s="226">
        <v>0</v>
      </c>
      <c r="K323" s="225">
        <f>ROUND(E323*J323,2)</f>
        <v>0</v>
      </c>
      <c r="L323" s="225">
        <v>15</v>
      </c>
      <c r="M323" s="225">
        <f>G323*(1+L323/100)</f>
        <v>0</v>
      </c>
      <c r="N323" s="225">
        <v>2.2000000000000001E-4</v>
      </c>
      <c r="O323" s="225">
        <f>ROUND(E323*N323,2)</f>
        <v>0</v>
      </c>
      <c r="P323" s="225">
        <v>0</v>
      </c>
      <c r="Q323" s="225">
        <f>ROUND(E323*P323,2)</f>
        <v>0</v>
      </c>
      <c r="R323" s="225"/>
      <c r="S323" s="225" t="s">
        <v>155</v>
      </c>
      <c r="T323" s="225" t="s">
        <v>144</v>
      </c>
      <c r="U323" s="225">
        <v>0</v>
      </c>
      <c r="V323" s="225">
        <f>ROUND(E323*U323,2)</f>
        <v>0</v>
      </c>
      <c r="W323" s="225"/>
      <c r="X323" s="225" t="s">
        <v>235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372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40">
        <v>133</v>
      </c>
      <c r="B324" s="241" t="s">
        <v>533</v>
      </c>
      <c r="C324" s="248" t="s">
        <v>534</v>
      </c>
      <c r="D324" s="242" t="s">
        <v>0</v>
      </c>
      <c r="E324" s="243">
        <v>211.7055</v>
      </c>
      <c r="F324" s="244"/>
      <c r="G324" s="245">
        <f>ROUND(E324*F324,2)</f>
        <v>0</v>
      </c>
      <c r="H324" s="226">
        <v>0</v>
      </c>
      <c r="I324" s="225">
        <f>ROUND(E324*H324,2)</f>
        <v>0</v>
      </c>
      <c r="J324" s="226">
        <v>3.75</v>
      </c>
      <c r="K324" s="225">
        <f>ROUND(E324*J324,2)</f>
        <v>793.9</v>
      </c>
      <c r="L324" s="225">
        <v>15</v>
      </c>
      <c r="M324" s="225">
        <f>G324*(1+L324/100)</f>
        <v>0</v>
      </c>
      <c r="N324" s="225">
        <v>0</v>
      </c>
      <c r="O324" s="225">
        <f>ROUND(E324*N324,2)</f>
        <v>0</v>
      </c>
      <c r="P324" s="225">
        <v>0</v>
      </c>
      <c r="Q324" s="225">
        <f>ROUND(E324*P324,2)</f>
        <v>0</v>
      </c>
      <c r="R324" s="225"/>
      <c r="S324" s="225" t="s">
        <v>143</v>
      </c>
      <c r="T324" s="225" t="s">
        <v>144</v>
      </c>
      <c r="U324" s="225">
        <v>0</v>
      </c>
      <c r="V324" s="225">
        <f>ROUND(E324*U324,2)</f>
        <v>0</v>
      </c>
      <c r="W324" s="225"/>
      <c r="X324" s="225" t="s">
        <v>288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289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x14ac:dyDescent="0.25">
      <c r="A325" s="228" t="s">
        <v>138</v>
      </c>
      <c r="B325" s="229" t="s">
        <v>100</v>
      </c>
      <c r="C325" s="247" t="s">
        <v>101</v>
      </c>
      <c r="D325" s="230"/>
      <c r="E325" s="231"/>
      <c r="F325" s="232"/>
      <c r="G325" s="233">
        <f>SUMIF(AG326:AG337,"&lt;&gt;NOR",G326:G337)</f>
        <v>0</v>
      </c>
      <c r="H325" s="227"/>
      <c r="I325" s="227">
        <f>SUM(I326:I337)</f>
        <v>1177.0999999999999</v>
      </c>
      <c r="J325" s="227"/>
      <c r="K325" s="227">
        <f>SUM(K326:K337)</f>
        <v>5318.92</v>
      </c>
      <c r="L325" s="227"/>
      <c r="M325" s="227">
        <f>SUM(M326:M337)</f>
        <v>0</v>
      </c>
      <c r="N325" s="227"/>
      <c r="O325" s="227">
        <f>SUM(O326:O337)</f>
        <v>0</v>
      </c>
      <c r="P325" s="227"/>
      <c r="Q325" s="227">
        <f>SUM(Q326:Q337)</f>
        <v>0</v>
      </c>
      <c r="R325" s="227"/>
      <c r="S325" s="227"/>
      <c r="T325" s="227"/>
      <c r="U325" s="227"/>
      <c r="V325" s="227">
        <f>SUM(V326:V337)</f>
        <v>11.790000000000001</v>
      </c>
      <c r="W325" s="227"/>
      <c r="X325" s="227"/>
      <c r="AG325" t="s">
        <v>139</v>
      </c>
    </row>
    <row r="326" spans="1:60" outlineLevel="1" x14ac:dyDescent="0.25">
      <c r="A326" s="234">
        <v>134</v>
      </c>
      <c r="B326" s="235" t="s">
        <v>535</v>
      </c>
      <c r="C326" s="249" t="s">
        <v>536</v>
      </c>
      <c r="D326" s="236" t="s">
        <v>175</v>
      </c>
      <c r="E326" s="237">
        <v>4.992</v>
      </c>
      <c r="F326" s="238"/>
      <c r="G326" s="239">
        <f>ROUND(E326*F326,2)</f>
        <v>0</v>
      </c>
      <c r="H326" s="226">
        <v>71.23</v>
      </c>
      <c r="I326" s="225">
        <f>ROUND(E326*H326,2)</f>
        <v>355.58</v>
      </c>
      <c r="J326" s="226">
        <v>71.77</v>
      </c>
      <c r="K326" s="225">
        <f>ROUND(E326*J326,2)</f>
        <v>358.28</v>
      </c>
      <c r="L326" s="225">
        <v>15</v>
      </c>
      <c r="M326" s="225">
        <f>G326*(1+L326/100)</f>
        <v>0</v>
      </c>
      <c r="N326" s="225">
        <v>3.6999999999999999E-4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143</v>
      </c>
      <c r="T326" s="225" t="s">
        <v>144</v>
      </c>
      <c r="U326" s="225">
        <v>0.13900000000000001</v>
      </c>
      <c r="V326" s="225">
        <f>ROUND(E326*U326,2)</f>
        <v>0.69</v>
      </c>
      <c r="W326" s="225"/>
      <c r="X326" s="225" t="s">
        <v>169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170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1" t="s">
        <v>537</v>
      </c>
      <c r="D327" s="257"/>
      <c r="E327" s="258">
        <v>4.992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172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34">
        <v>135</v>
      </c>
      <c r="B328" s="235" t="s">
        <v>538</v>
      </c>
      <c r="C328" s="249" t="s">
        <v>539</v>
      </c>
      <c r="D328" s="236" t="s">
        <v>267</v>
      </c>
      <c r="E328" s="237">
        <v>22.8</v>
      </c>
      <c r="F328" s="238"/>
      <c r="G328" s="239">
        <f>ROUND(E328*F328,2)</f>
        <v>0</v>
      </c>
      <c r="H328" s="226">
        <v>15.69</v>
      </c>
      <c r="I328" s="225">
        <f>ROUND(E328*H328,2)</f>
        <v>357.73</v>
      </c>
      <c r="J328" s="226">
        <v>58.91</v>
      </c>
      <c r="K328" s="225">
        <f>ROUND(E328*J328,2)</f>
        <v>1343.15</v>
      </c>
      <c r="L328" s="225">
        <v>15</v>
      </c>
      <c r="M328" s="225">
        <f>G328*(1+L328/100)</f>
        <v>0</v>
      </c>
      <c r="N328" s="225">
        <v>9.0000000000000006E-5</v>
      </c>
      <c r="O328" s="225">
        <f>ROUND(E328*N328,2)</f>
        <v>0</v>
      </c>
      <c r="P328" s="225">
        <v>0</v>
      </c>
      <c r="Q328" s="225">
        <f>ROUND(E328*P328,2)</f>
        <v>0</v>
      </c>
      <c r="R328" s="225"/>
      <c r="S328" s="225" t="s">
        <v>143</v>
      </c>
      <c r="T328" s="225" t="s">
        <v>144</v>
      </c>
      <c r="U328" s="225">
        <v>0.11600000000000001</v>
      </c>
      <c r="V328" s="225">
        <f>ROUND(E328*U328,2)</f>
        <v>2.64</v>
      </c>
      <c r="W328" s="225"/>
      <c r="X328" s="225" t="s">
        <v>169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170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61" t="s">
        <v>540</v>
      </c>
      <c r="D329" s="257"/>
      <c r="E329" s="258">
        <v>10.8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172</v>
      </c>
      <c r="AH329" s="206">
        <v>0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61" t="s">
        <v>541</v>
      </c>
      <c r="D330" s="257"/>
      <c r="E330" s="258">
        <v>12</v>
      </c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172</v>
      </c>
      <c r="AH330" s="206">
        <v>0</v>
      </c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34">
        <v>136</v>
      </c>
      <c r="B331" s="235" t="s">
        <v>542</v>
      </c>
      <c r="C331" s="249" t="s">
        <v>543</v>
      </c>
      <c r="D331" s="236" t="s">
        <v>175</v>
      </c>
      <c r="E331" s="237">
        <v>40.82</v>
      </c>
      <c r="F331" s="238"/>
      <c r="G331" s="239">
        <f>ROUND(E331*F331,2)</f>
        <v>0</v>
      </c>
      <c r="H331" s="226">
        <v>4.0599999999999996</v>
      </c>
      <c r="I331" s="225">
        <f>ROUND(E331*H331,2)</f>
        <v>165.73</v>
      </c>
      <c r="J331" s="226">
        <v>58.64</v>
      </c>
      <c r="K331" s="225">
        <f>ROUND(E331*J331,2)</f>
        <v>2393.6799999999998</v>
      </c>
      <c r="L331" s="225">
        <v>15</v>
      </c>
      <c r="M331" s="225">
        <f>G331*(1+L331/100)</f>
        <v>0</v>
      </c>
      <c r="N331" s="225">
        <v>6.9999999999999994E-5</v>
      </c>
      <c r="O331" s="225">
        <f>ROUND(E331*N331,2)</f>
        <v>0</v>
      </c>
      <c r="P331" s="225">
        <v>0</v>
      </c>
      <c r="Q331" s="225">
        <f>ROUND(E331*P331,2)</f>
        <v>0</v>
      </c>
      <c r="R331" s="225"/>
      <c r="S331" s="225" t="s">
        <v>143</v>
      </c>
      <c r="T331" s="225" t="s">
        <v>144</v>
      </c>
      <c r="U331" s="225">
        <v>0.14399999999999999</v>
      </c>
      <c r="V331" s="225">
        <f>ROUND(E331*U331,2)</f>
        <v>5.88</v>
      </c>
      <c r="W331" s="225"/>
      <c r="X331" s="225" t="s">
        <v>169</v>
      </c>
      <c r="Y331" s="206"/>
      <c r="Z331" s="206"/>
      <c r="AA331" s="206"/>
      <c r="AB331" s="206"/>
      <c r="AC331" s="206"/>
      <c r="AD331" s="206"/>
      <c r="AE331" s="206"/>
      <c r="AF331" s="206"/>
      <c r="AG331" s="206" t="s">
        <v>170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61" t="s">
        <v>183</v>
      </c>
      <c r="D332" s="257"/>
      <c r="E332" s="258">
        <v>3.84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172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61" t="s">
        <v>200</v>
      </c>
      <c r="D333" s="257"/>
      <c r="E333" s="258">
        <v>15.12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172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23"/>
      <c r="B334" s="224"/>
      <c r="C334" s="261" t="s">
        <v>197</v>
      </c>
      <c r="D334" s="257"/>
      <c r="E334" s="258">
        <v>5.0599999999999996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172</v>
      </c>
      <c r="AH334" s="206">
        <v>0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199</v>
      </c>
      <c r="D335" s="257"/>
      <c r="E335" s="258">
        <v>16.8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172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34">
        <v>137</v>
      </c>
      <c r="B336" s="235" t="s">
        <v>544</v>
      </c>
      <c r="C336" s="249" t="s">
        <v>545</v>
      </c>
      <c r="D336" s="236" t="s">
        <v>175</v>
      </c>
      <c r="E336" s="237">
        <v>6.25</v>
      </c>
      <c r="F336" s="238"/>
      <c r="G336" s="239">
        <f>ROUND(E336*F336,2)</f>
        <v>0</v>
      </c>
      <c r="H336" s="226">
        <v>47.69</v>
      </c>
      <c r="I336" s="225">
        <f>ROUND(E336*H336,2)</f>
        <v>298.06</v>
      </c>
      <c r="J336" s="226">
        <v>195.81</v>
      </c>
      <c r="K336" s="225">
        <f>ROUND(E336*J336,2)</f>
        <v>1223.81</v>
      </c>
      <c r="L336" s="225">
        <v>15</v>
      </c>
      <c r="M336" s="225">
        <f>G336*(1+L336/100)</f>
        <v>0</v>
      </c>
      <c r="N336" s="225">
        <v>3.6000000000000002E-4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155</v>
      </c>
      <c r="T336" s="225" t="s">
        <v>144</v>
      </c>
      <c r="U336" s="225">
        <v>0.41299999999999998</v>
      </c>
      <c r="V336" s="225">
        <f>ROUND(E336*U336,2)</f>
        <v>2.58</v>
      </c>
      <c r="W336" s="225"/>
      <c r="X336" s="225" t="s">
        <v>169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170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546</v>
      </c>
      <c r="D337" s="257"/>
      <c r="E337" s="258">
        <v>6.25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172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x14ac:dyDescent="0.25">
      <c r="A338" s="228" t="s">
        <v>138</v>
      </c>
      <c r="B338" s="229" t="s">
        <v>102</v>
      </c>
      <c r="C338" s="247" t="s">
        <v>103</v>
      </c>
      <c r="D338" s="230"/>
      <c r="E338" s="231"/>
      <c r="F338" s="232"/>
      <c r="G338" s="233">
        <f>SUMIF(AG339:AG372,"&lt;&gt;NOR",G339:G372)</f>
        <v>0</v>
      </c>
      <c r="H338" s="227"/>
      <c r="I338" s="227">
        <f>SUM(I339:I372)</f>
        <v>1219.0600000000002</v>
      </c>
      <c r="J338" s="227"/>
      <c r="K338" s="227">
        <f>SUM(K339:K372)</f>
        <v>15603.91</v>
      </c>
      <c r="L338" s="227"/>
      <c r="M338" s="227">
        <f>SUM(M339:M372)</f>
        <v>0</v>
      </c>
      <c r="N338" s="227"/>
      <c r="O338" s="227">
        <f>SUM(O339:O372)</f>
        <v>0.04</v>
      </c>
      <c r="P338" s="227"/>
      <c r="Q338" s="227">
        <f>SUM(Q339:Q372)</f>
        <v>0</v>
      </c>
      <c r="R338" s="227"/>
      <c r="S338" s="227"/>
      <c r="T338" s="227"/>
      <c r="U338" s="227"/>
      <c r="V338" s="227">
        <f>SUM(V339:V372)</f>
        <v>31.14</v>
      </c>
      <c r="W338" s="227"/>
      <c r="X338" s="227"/>
      <c r="AG338" t="s">
        <v>139</v>
      </c>
    </row>
    <row r="339" spans="1:60" outlineLevel="1" x14ac:dyDescent="0.25">
      <c r="A339" s="234">
        <v>138</v>
      </c>
      <c r="B339" s="235" t="s">
        <v>547</v>
      </c>
      <c r="C339" s="249" t="s">
        <v>548</v>
      </c>
      <c r="D339" s="236" t="s">
        <v>175</v>
      </c>
      <c r="E339" s="237">
        <v>170.01</v>
      </c>
      <c r="F339" s="238"/>
      <c r="G339" s="239">
        <f>ROUND(E339*F339,2)</f>
        <v>0</v>
      </c>
      <c r="H339" s="226">
        <v>0.1</v>
      </c>
      <c r="I339" s="225">
        <f>ROUND(E339*H339,2)</f>
        <v>17</v>
      </c>
      <c r="J339" s="226">
        <v>34</v>
      </c>
      <c r="K339" s="225">
        <f>ROUND(E339*J339,2)</f>
        <v>5780.34</v>
      </c>
      <c r="L339" s="225">
        <v>15</v>
      </c>
      <c r="M339" s="225">
        <f>G339*(1+L339/100)</f>
        <v>0</v>
      </c>
      <c r="N339" s="225">
        <v>0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143</v>
      </c>
      <c r="T339" s="225" t="s">
        <v>144</v>
      </c>
      <c r="U339" s="225">
        <v>6.9709999999999994E-2</v>
      </c>
      <c r="V339" s="225">
        <f>ROUND(E339*U339,2)</f>
        <v>11.85</v>
      </c>
      <c r="W339" s="225"/>
      <c r="X339" s="225" t="s">
        <v>169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170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61" t="s">
        <v>549</v>
      </c>
      <c r="D340" s="257"/>
      <c r="E340" s="258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172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23"/>
      <c r="B341" s="224"/>
      <c r="C341" s="261" t="s">
        <v>197</v>
      </c>
      <c r="D341" s="257"/>
      <c r="E341" s="258">
        <v>5.0599999999999996</v>
      </c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172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198</v>
      </c>
      <c r="D342" s="257"/>
      <c r="E342" s="258">
        <v>3.74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172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61" t="s">
        <v>199</v>
      </c>
      <c r="D343" s="257"/>
      <c r="E343" s="258">
        <v>16.8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172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200</v>
      </c>
      <c r="D344" s="257"/>
      <c r="E344" s="258">
        <v>15.12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172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550</v>
      </c>
      <c r="D345" s="257"/>
      <c r="E345" s="258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172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1" t="s">
        <v>212</v>
      </c>
      <c r="D346" s="257"/>
      <c r="E346" s="258">
        <v>21.6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172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61" t="s">
        <v>214</v>
      </c>
      <c r="D347" s="257"/>
      <c r="E347" s="258">
        <v>18.09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172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216</v>
      </c>
      <c r="D348" s="257"/>
      <c r="E348" s="258">
        <v>4.55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172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217</v>
      </c>
      <c r="D349" s="257"/>
      <c r="E349" s="258">
        <v>40.229999999999997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172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220</v>
      </c>
      <c r="D350" s="257"/>
      <c r="E350" s="258">
        <v>44.82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172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34">
        <v>139</v>
      </c>
      <c r="B351" s="235" t="s">
        <v>551</v>
      </c>
      <c r="C351" s="249" t="s">
        <v>552</v>
      </c>
      <c r="D351" s="236" t="s">
        <v>175</v>
      </c>
      <c r="E351" s="237">
        <v>29.8</v>
      </c>
      <c r="F351" s="238"/>
      <c r="G351" s="239">
        <f>ROUND(E351*F351,2)</f>
        <v>0</v>
      </c>
      <c r="H351" s="226">
        <v>4.21</v>
      </c>
      <c r="I351" s="225">
        <f>ROUND(E351*H351,2)</f>
        <v>125.46</v>
      </c>
      <c r="J351" s="226">
        <v>16.89</v>
      </c>
      <c r="K351" s="225">
        <f>ROUND(E351*J351,2)</f>
        <v>503.32</v>
      </c>
      <c r="L351" s="225">
        <v>15</v>
      </c>
      <c r="M351" s="225">
        <f>G351*(1+L351/100)</f>
        <v>0</v>
      </c>
      <c r="N351" s="225">
        <v>6.9999999999999994E-5</v>
      </c>
      <c r="O351" s="225">
        <f>ROUND(E351*N351,2)</f>
        <v>0</v>
      </c>
      <c r="P351" s="225">
        <v>0</v>
      </c>
      <c r="Q351" s="225">
        <f>ROUND(E351*P351,2)</f>
        <v>0</v>
      </c>
      <c r="R351" s="225"/>
      <c r="S351" s="225" t="s">
        <v>143</v>
      </c>
      <c r="T351" s="225" t="s">
        <v>144</v>
      </c>
      <c r="U351" s="225">
        <v>3.2480000000000002E-2</v>
      </c>
      <c r="V351" s="225">
        <f>ROUND(E351*U351,2)</f>
        <v>0.97</v>
      </c>
      <c r="W351" s="225"/>
      <c r="X351" s="225" t="s">
        <v>169</v>
      </c>
      <c r="Y351" s="206"/>
      <c r="Z351" s="206"/>
      <c r="AA351" s="206"/>
      <c r="AB351" s="206"/>
      <c r="AC351" s="206"/>
      <c r="AD351" s="206"/>
      <c r="AE351" s="206"/>
      <c r="AF351" s="206"/>
      <c r="AG351" s="206" t="s">
        <v>170</v>
      </c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183</v>
      </c>
      <c r="D352" s="257"/>
      <c r="E352" s="258">
        <v>3.84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172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61" t="s">
        <v>553</v>
      </c>
      <c r="D353" s="257"/>
      <c r="E353" s="258">
        <v>25.96</v>
      </c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172</v>
      </c>
      <c r="AH353" s="206">
        <v>0</v>
      </c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34">
        <v>140</v>
      </c>
      <c r="B354" s="235" t="s">
        <v>554</v>
      </c>
      <c r="C354" s="249" t="s">
        <v>555</v>
      </c>
      <c r="D354" s="236" t="s">
        <v>175</v>
      </c>
      <c r="E354" s="237">
        <v>173.85</v>
      </c>
      <c r="F354" s="238"/>
      <c r="G354" s="239">
        <f>ROUND(E354*F354,2)</f>
        <v>0</v>
      </c>
      <c r="H354" s="226">
        <v>3.75</v>
      </c>
      <c r="I354" s="225">
        <f>ROUND(E354*H354,2)</f>
        <v>651.94000000000005</v>
      </c>
      <c r="J354" s="226">
        <v>51.85</v>
      </c>
      <c r="K354" s="225">
        <f>ROUND(E354*J354,2)</f>
        <v>9014.1200000000008</v>
      </c>
      <c r="L354" s="225">
        <v>15</v>
      </c>
      <c r="M354" s="225">
        <f>G354*(1+L354/100)</f>
        <v>0</v>
      </c>
      <c r="N354" s="225">
        <v>1.3999999999999999E-4</v>
      </c>
      <c r="O354" s="225">
        <f>ROUND(E354*N354,2)</f>
        <v>0.02</v>
      </c>
      <c r="P354" s="225">
        <v>0</v>
      </c>
      <c r="Q354" s="225">
        <f>ROUND(E354*P354,2)</f>
        <v>0</v>
      </c>
      <c r="R354" s="225"/>
      <c r="S354" s="225" t="s">
        <v>143</v>
      </c>
      <c r="T354" s="225" t="s">
        <v>144</v>
      </c>
      <c r="U354" s="225">
        <v>0.10191</v>
      </c>
      <c r="V354" s="225">
        <f>ROUND(E354*U354,2)</f>
        <v>17.72</v>
      </c>
      <c r="W354" s="225"/>
      <c r="X354" s="225" t="s">
        <v>169</v>
      </c>
      <c r="Y354" s="206"/>
      <c r="Z354" s="206"/>
      <c r="AA354" s="206"/>
      <c r="AB354" s="206"/>
      <c r="AC354" s="206"/>
      <c r="AD354" s="206"/>
      <c r="AE354" s="206"/>
      <c r="AF354" s="206"/>
      <c r="AG354" s="206" t="s">
        <v>170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549</v>
      </c>
      <c r="D355" s="257"/>
      <c r="E355" s="258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172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183</v>
      </c>
      <c r="D356" s="257"/>
      <c r="E356" s="258">
        <v>3.84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172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197</v>
      </c>
      <c r="D357" s="257"/>
      <c r="E357" s="258">
        <v>5.0599999999999996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172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198</v>
      </c>
      <c r="D358" s="257"/>
      <c r="E358" s="258">
        <v>3.74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172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61" t="s">
        <v>199</v>
      </c>
      <c r="D359" s="257"/>
      <c r="E359" s="258">
        <v>16.8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172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61" t="s">
        <v>200</v>
      </c>
      <c r="D360" s="257"/>
      <c r="E360" s="258">
        <v>15.12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172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550</v>
      </c>
      <c r="D361" s="257"/>
      <c r="E361" s="258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172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212</v>
      </c>
      <c r="D362" s="257"/>
      <c r="E362" s="258">
        <v>21.6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172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214</v>
      </c>
      <c r="D363" s="257"/>
      <c r="E363" s="258">
        <v>18.09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172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216</v>
      </c>
      <c r="D364" s="257"/>
      <c r="E364" s="258">
        <v>4.55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172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217</v>
      </c>
      <c r="D365" s="257"/>
      <c r="E365" s="258">
        <v>40.229999999999997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172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220</v>
      </c>
      <c r="D366" s="257"/>
      <c r="E366" s="258">
        <v>44.82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172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34">
        <v>141</v>
      </c>
      <c r="B367" s="235" t="s">
        <v>556</v>
      </c>
      <c r="C367" s="249" t="s">
        <v>557</v>
      </c>
      <c r="D367" s="236" t="s">
        <v>175</v>
      </c>
      <c r="E367" s="237">
        <v>44.56</v>
      </c>
      <c r="F367" s="238"/>
      <c r="G367" s="239">
        <f>ROUND(E367*F367,2)</f>
        <v>0</v>
      </c>
      <c r="H367" s="226">
        <v>9.5299999999999994</v>
      </c>
      <c r="I367" s="225">
        <f>ROUND(E367*H367,2)</f>
        <v>424.66</v>
      </c>
      <c r="J367" s="226">
        <v>6.87</v>
      </c>
      <c r="K367" s="225">
        <f>ROUND(E367*J367,2)</f>
        <v>306.13</v>
      </c>
      <c r="L367" s="225">
        <v>15</v>
      </c>
      <c r="M367" s="225">
        <f>G367*(1+L367/100)</f>
        <v>0</v>
      </c>
      <c r="N367" s="225">
        <v>3.5E-4</v>
      </c>
      <c r="O367" s="225">
        <f>ROUND(E367*N367,2)</f>
        <v>0.02</v>
      </c>
      <c r="P367" s="225">
        <v>0</v>
      </c>
      <c r="Q367" s="225">
        <f>ROUND(E367*P367,2)</f>
        <v>0</v>
      </c>
      <c r="R367" s="225"/>
      <c r="S367" s="225" t="s">
        <v>143</v>
      </c>
      <c r="T367" s="225" t="s">
        <v>144</v>
      </c>
      <c r="U367" s="225">
        <v>1.35E-2</v>
      </c>
      <c r="V367" s="225">
        <f>ROUND(E367*U367,2)</f>
        <v>0.6</v>
      </c>
      <c r="W367" s="225"/>
      <c r="X367" s="225" t="s">
        <v>169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170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61" t="s">
        <v>183</v>
      </c>
      <c r="D368" s="257"/>
      <c r="E368" s="258">
        <v>3.84</v>
      </c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172</v>
      </c>
      <c r="AH368" s="206">
        <v>0</v>
      </c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1" t="s">
        <v>197</v>
      </c>
      <c r="D369" s="257"/>
      <c r="E369" s="258">
        <v>5.0599999999999996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172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198</v>
      </c>
      <c r="D370" s="257"/>
      <c r="E370" s="258">
        <v>3.74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172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61" t="s">
        <v>199</v>
      </c>
      <c r="D371" s="257"/>
      <c r="E371" s="258">
        <v>16.8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172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1" t="s">
        <v>200</v>
      </c>
      <c r="D372" s="257"/>
      <c r="E372" s="258">
        <v>15.12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172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x14ac:dyDescent="0.25">
      <c r="A373" s="228" t="s">
        <v>138</v>
      </c>
      <c r="B373" s="229" t="s">
        <v>104</v>
      </c>
      <c r="C373" s="247" t="s">
        <v>105</v>
      </c>
      <c r="D373" s="230"/>
      <c r="E373" s="231"/>
      <c r="F373" s="232"/>
      <c r="G373" s="233">
        <f>SUMIF(AG374:AG412,"&lt;&gt;NOR",G374:G412)</f>
        <v>0</v>
      </c>
      <c r="H373" s="227"/>
      <c r="I373" s="227">
        <f>SUM(I374:I412)</f>
        <v>23397.75</v>
      </c>
      <c r="J373" s="227"/>
      <c r="K373" s="227">
        <f>SUM(K374:K412)</f>
        <v>27118.550000000003</v>
      </c>
      <c r="L373" s="227"/>
      <c r="M373" s="227">
        <f>SUM(M374:M412)</f>
        <v>0</v>
      </c>
      <c r="N373" s="227"/>
      <c r="O373" s="227">
        <f>SUM(O374:O412)</f>
        <v>25.09</v>
      </c>
      <c r="P373" s="227"/>
      <c r="Q373" s="227">
        <f>SUM(Q374:Q412)</f>
        <v>0</v>
      </c>
      <c r="R373" s="227"/>
      <c r="S373" s="227"/>
      <c r="T373" s="227"/>
      <c r="U373" s="227"/>
      <c r="V373" s="227">
        <f>SUM(V374:V412)</f>
        <v>32.550000000000004</v>
      </c>
      <c r="W373" s="227"/>
      <c r="X373" s="227"/>
      <c r="AG373" t="s">
        <v>139</v>
      </c>
    </row>
    <row r="374" spans="1:60" outlineLevel="1" x14ac:dyDescent="0.25">
      <c r="A374" s="240">
        <v>142</v>
      </c>
      <c r="B374" s="241" t="s">
        <v>558</v>
      </c>
      <c r="C374" s="248" t="s">
        <v>559</v>
      </c>
      <c r="D374" s="242" t="s">
        <v>248</v>
      </c>
      <c r="E374" s="243">
        <v>5</v>
      </c>
      <c r="F374" s="244"/>
      <c r="G374" s="245">
        <f>ROUND(E374*F374,2)</f>
        <v>0</v>
      </c>
      <c r="H374" s="226">
        <v>0</v>
      </c>
      <c r="I374" s="225">
        <f>ROUND(E374*H374,2)</f>
        <v>0</v>
      </c>
      <c r="J374" s="226">
        <v>24.9</v>
      </c>
      <c r="K374" s="225">
        <f>ROUND(E374*J374,2)</f>
        <v>124.5</v>
      </c>
      <c r="L374" s="225">
        <v>15</v>
      </c>
      <c r="M374" s="225">
        <f>G374*(1+L374/100)</f>
        <v>0</v>
      </c>
      <c r="N374" s="225">
        <v>0</v>
      </c>
      <c r="O374" s="225">
        <f>ROUND(E374*N374,2)</f>
        <v>0</v>
      </c>
      <c r="P374" s="225">
        <v>0</v>
      </c>
      <c r="Q374" s="225">
        <f>ROUND(E374*P374,2)</f>
        <v>0</v>
      </c>
      <c r="R374" s="225"/>
      <c r="S374" s="225" t="s">
        <v>143</v>
      </c>
      <c r="T374" s="225" t="s">
        <v>144</v>
      </c>
      <c r="U374" s="225">
        <v>5.0500000000000003E-2</v>
      </c>
      <c r="V374" s="225">
        <f>ROUND(E374*U374,2)</f>
        <v>0.25</v>
      </c>
      <c r="W374" s="225"/>
      <c r="X374" s="225" t="s">
        <v>169</v>
      </c>
      <c r="Y374" s="206"/>
      <c r="Z374" s="206"/>
      <c r="AA374" s="206"/>
      <c r="AB374" s="206"/>
      <c r="AC374" s="206"/>
      <c r="AD374" s="206"/>
      <c r="AE374" s="206"/>
      <c r="AF374" s="206"/>
      <c r="AG374" s="206" t="s">
        <v>170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40">
        <v>143</v>
      </c>
      <c r="B375" s="241" t="s">
        <v>560</v>
      </c>
      <c r="C375" s="248" t="s">
        <v>561</v>
      </c>
      <c r="D375" s="242" t="s">
        <v>248</v>
      </c>
      <c r="E375" s="243">
        <v>1</v>
      </c>
      <c r="F375" s="244"/>
      <c r="G375" s="245">
        <f>ROUND(E375*F375,2)</f>
        <v>0</v>
      </c>
      <c r="H375" s="226">
        <v>0</v>
      </c>
      <c r="I375" s="225">
        <f>ROUND(E375*H375,2)</f>
        <v>0</v>
      </c>
      <c r="J375" s="226">
        <v>29.6</v>
      </c>
      <c r="K375" s="225">
        <f>ROUND(E375*J375,2)</f>
        <v>29.6</v>
      </c>
      <c r="L375" s="225">
        <v>15</v>
      </c>
      <c r="M375" s="225">
        <f>G375*(1+L375/100)</f>
        <v>0</v>
      </c>
      <c r="N375" s="225">
        <v>0</v>
      </c>
      <c r="O375" s="225">
        <f>ROUND(E375*N375,2)</f>
        <v>0</v>
      </c>
      <c r="P375" s="225">
        <v>0</v>
      </c>
      <c r="Q375" s="225">
        <f>ROUND(E375*P375,2)</f>
        <v>0</v>
      </c>
      <c r="R375" s="225"/>
      <c r="S375" s="225" t="s">
        <v>143</v>
      </c>
      <c r="T375" s="225" t="s">
        <v>144</v>
      </c>
      <c r="U375" s="225">
        <v>0.06</v>
      </c>
      <c r="V375" s="225">
        <f>ROUND(E375*U375,2)</f>
        <v>0.06</v>
      </c>
      <c r="W375" s="225"/>
      <c r="X375" s="225" t="s">
        <v>169</v>
      </c>
      <c r="Y375" s="206"/>
      <c r="Z375" s="206"/>
      <c r="AA375" s="206"/>
      <c r="AB375" s="206"/>
      <c r="AC375" s="206"/>
      <c r="AD375" s="206"/>
      <c r="AE375" s="206"/>
      <c r="AF375" s="206"/>
      <c r="AG375" s="206" t="s">
        <v>170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40">
        <v>144</v>
      </c>
      <c r="B376" s="241" t="s">
        <v>562</v>
      </c>
      <c r="C376" s="248" t="s">
        <v>563</v>
      </c>
      <c r="D376" s="242" t="s">
        <v>248</v>
      </c>
      <c r="E376" s="243">
        <v>7</v>
      </c>
      <c r="F376" s="244"/>
      <c r="G376" s="245">
        <f>ROUND(E376*F376,2)</f>
        <v>0</v>
      </c>
      <c r="H376" s="226">
        <v>0</v>
      </c>
      <c r="I376" s="225">
        <f>ROUND(E376*H376,2)</f>
        <v>0</v>
      </c>
      <c r="J376" s="226">
        <v>151</v>
      </c>
      <c r="K376" s="225">
        <f>ROUND(E376*J376,2)</f>
        <v>1057</v>
      </c>
      <c r="L376" s="225">
        <v>15</v>
      </c>
      <c r="M376" s="225">
        <f>G376*(1+L376/100)</f>
        <v>0</v>
      </c>
      <c r="N376" s="225">
        <v>0</v>
      </c>
      <c r="O376" s="225">
        <f>ROUND(E376*N376,2)</f>
        <v>0</v>
      </c>
      <c r="P376" s="225">
        <v>0</v>
      </c>
      <c r="Q376" s="225">
        <f>ROUND(E376*P376,2)</f>
        <v>0</v>
      </c>
      <c r="R376" s="225"/>
      <c r="S376" s="225" t="s">
        <v>143</v>
      </c>
      <c r="T376" s="225" t="s">
        <v>144</v>
      </c>
      <c r="U376" s="225">
        <v>0.30567</v>
      </c>
      <c r="V376" s="225">
        <f>ROUND(E376*U376,2)</f>
        <v>2.14</v>
      </c>
      <c r="W376" s="225"/>
      <c r="X376" s="225" t="s">
        <v>169</v>
      </c>
      <c r="Y376" s="206"/>
      <c r="Z376" s="206"/>
      <c r="AA376" s="206"/>
      <c r="AB376" s="206"/>
      <c r="AC376" s="206"/>
      <c r="AD376" s="206"/>
      <c r="AE376" s="206"/>
      <c r="AF376" s="206"/>
      <c r="AG376" s="206" t="s">
        <v>170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ht="20.399999999999999" outlineLevel="1" x14ac:dyDescent="0.25">
      <c r="A377" s="240">
        <v>145</v>
      </c>
      <c r="B377" s="241" t="s">
        <v>564</v>
      </c>
      <c r="C377" s="248" t="s">
        <v>565</v>
      </c>
      <c r="D377" s="242" t="s">
        <v>248</v>
      </c>
      <c r="E377" s="243">
        <v>15</v>
      </c>
      <c r="F377" s="244"/>
      <c r="G377" s="245">
        <f>ROUND(E377*F377,2)</f>
        <v>0</v>
      </c>
      <c r="H377" s="226">
        <v>241.05</v>
      </c>
      <c r="I377" s="225">
        <f>ROUND(E377*H377,2)</f>
        <v>3615.75</v>
      </c>
      <c r="J377" s="226">
        <v>142.44999999999999</v>
      </c>
      <c r="K377" s="225">
        <f>ROUND(E377*J377,2)</f>
        <v>2136.75</v>
      </c>
      <c r="L377" s="225">
        <v>15</v>
      </c>
      <c r="M377" s="225">
        <f>G377*(1+L377/100)</f>
        <v>0</v>
      </c>
      <c r="N377" s="225">
        <v>1E-4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143</v>
      </c>
      <c r="T377" s="225" t="s">
        <v>144</v>
      </c>
      <c r="U377" s="225">
        <v>0.249</v>
      </c>
      <c r="V377" s="225">
        <f>ROUND(E377*U377,2)</f>
        <v>3.74</v>
      </c>
      <c r="W377" s="225"/>
      <c r="X377" s="225" t="s">
        <v>169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170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0">
        <v>146</v>
      </c>
      <c r="B378" s="241" t="s">
        <v>566</v>
      </c>
      <c r="C378" s="248" t="s">
        <v>567</v>
      </c>
      <c r="D378" s="242" t="s">
        <v>248</v>
      </c>
      <c r="E378" s="243">
        <v>6</v>
      </c>
      <c r="F378" s="244"/>
      <c r="G378" s="245">
        <f>ROUND(E378*F378,2)</f>
        <v>0</v>
      </c>
      <c r="H378" s="226">
        <v>0</v>
      </c>
      <c r="I378" s="225">
        <f>ROUND(E378*H378,2)</f>
        <v>0</v>
      </c>
      <c r="J378" s="226">
        <v>167.5</v>
      </c>
      <c r="K378" s="225">
        <f>ROUND(E378*J378,2)</f>
        <v>1005</v>
      </c>
      <c r="L378" s="225">
        <v>15</v>
      </c>
      <c r="M378" s="225">
        <f>G378*(1+L378/100)</f>
        <v>0</v>
      </c>
      <c r="N378" s="225">
        <v>0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143</v>
      </c>
      <c r="T378" s="225" t="s">
        <v>144</v>
      </c>
      <c r="U378" s="225">
        <v>0.34</v>
      </c>
      <c r="V378" s="225">
        <f>ROUND(E378*U378,2)</f>
        <v>2.04</v>
      </c>
      <c r="W378" s="225"/>
      <c r="X378" s="225" t="s">
        <v>169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170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40">
        <v>147</v>
      </c>
      <c r="B379" s="241" t="s">
        <v>568</v>
      </c>
      <c r="C379" s="248" t="s">
        <v>569</v>
      </c>
      <c r="D379" s="242" t="s">
        <v>248</v>
      </c>
      <c r="E379" s="243">
        <v>1</v>
      </c>
      <c r="F379" s="244"/>
      <c r="G379" s="245">
        <f>ROUND(E379*F379,2)</f>
        <v>0</v>
      </c>
      <c r="H379" s="226">
        <v>0</v>
      </c>
      <c r="I379" s="225">
        <f>ROUND(E379*H379,2)</f>
        <v>0</v>
      </c>
      <c r="J379" s="226">
        <v>308.5</v>
      </c>
      <c r="K379" s="225">
        <f>ROUND(E379*J379,2)</f>
        <v>308.5</v>
      </c>
      <c r="L379" s="225">
        <v>15</v>
      </c>
      <c r="M379" s="225">
        <f>G379*(1+L379/100)</f>
        <v>0</v>
      </c>
      <c r="N379" s="225">
        <v>0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143</v>
      </c>
      <c r="T379" s="225" t="s">
        <v>144</v>
      </c>
      <c r="U379" s="225">
        <v>0.625</v>
      </c>
      <c r="V379" s="225">
        <f>ROUND(E379*U379,2)</f>
        <v>0.63</v>
      </c>
      <c r="W379" s="225"/>
      <c r="X379" s="225" t="s">
        <v>169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170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40">
        <v>148</v>
      </c>
      <c r="B380" s="241" t="s">
        <v>570</v>
      </c>
      <c r="C380" s="248" t="s">
        <v>571</v>
      </c>
      <c r="D380" s="242" t="s">
        <v>248</v>
      </c>
      <c r="E380" s="243">
        <v>1</v>
      </c>
      <c r="F380" s="244"/>
      <c r="G380" s="245">
        <f>ROUND(E380*F380,2)</f>
        <v>0</v>
      </c>
      <c r="H380" s="226">
        <v>0</v>
      </c>
      <c r="I380" s="225">
        <f>ROUND(E380*H380,2)</f>
        <v>0</v>
      </c>
      <c r="J380" s="226">
        <v>223.5</v>
      </c>
      <c r="K380" s="225">
        <f>ROUND(E380*J380,2)</f>
        <v>223.5</v>
      </c>
      <c r="L380" s="225">
        <v>15</v>
      </c>
      <c r="M380" s="225">
        <f>G380*(1+L380/100)</f>
        <v>0</v>
      </c>
      <c r="N380" s="225">
        <v>0</v>
      </c>
      <c r="O380" s="225">
        <f>ROUND(E380*N380,2)</f>
        <v>0</v>
      </c>
      <c r="P380" s="225">
        <v>0</v>
      </c>
      <c r="Q380" s="225">
        <f>ROUND(E380*P380,2)</f>
        <v>0</v>
      </c>
      <c r="R380" s="225"/>
      <c r="S380" s="225" t="s">
        <v>143</v>
      </c>
      <c r="T380" s="225" t="s">
        <v>144</v>
      </c>
      <c r="U380" s="225">
        <v>0.45350000000000001</v>
      </c>
      <c r="V380" s="225">
        <f>ROUND(E380*U380,2)</f>
        <v>0.45</v>
      </c>
      <c r="W380" s="225"/>
      <c r="X380" s="225" t="s">
        <v>169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170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40">
        <v>149</v>
      </c>
      <c r="B381" s="241" t="s">
        <v>572</v>
      </c>
      <c r="C381" s="248" t="s">
        <v>573</v>
      </c>
      <c r="D381" s="242" t="s">
        <v>248</v>
      </c>
      <c r="E381" s="243">
        <v>1</v>
      </c>
      <c r="F381" s="244"/>
      <c r="G381" s="245">
        <f>ROUND(E381*F381,2)</f>
        <v>0</v>
      </c>
      <c r="H381" s="226">
        <v>0</v>
      </c>
      <c r="I381" s="225">
        <f>ROUND(E381*H381,2)</f>
        <v>0</v>
      </c>
      <c r="J381" s="226">
        <v>178.5</v>
      </c>
      <c r="K381" s="225">
        <f>ROUND(E381*J381,2)</f>
        <v>178.5</v>
      </c>
      <c r="L381" s="225">
        <v>15</v>
      </c>
      <c r="M381" s="225">
        <f>G381*(1+L381/100)</f>
        <v>0</v>
      </c>
      <c r="N381" s="225">
        <v>0</v>
      </c>
      <c r="O381" s="225">
        <f>ROUND(E381*N381,2)</f>
        <v>0</v>
      </c>
      <c r="P381" s="225">
        <v>0</v>
      </c>
      <c r="Q381" s="225">
        <f>ROUND(E381*P381,2)</f>
        <v>0</v>
      </c>
      <c r="R381" s="225"/>
      <c r="S381" s="225" t="s">
        <v>143</v>
      </c>
      <c r="T381" s="225" t="s">
        <v>144</v>
      </c>
      <c r="U381" s="225">
        <v>0.36199999999999999</v>
      </c>
      <c r="V381" s="225">
        <f>ROUND(E381*U381,2)</f>
        <v>0.36</v>
      </c>
      <c r="W381" s="225"/>
      <c r="X381" s="225" t="s">
        <v>169</v>
      </c>
      <c r="Y381" s="206"/>
      <c r="Z381" s="206"/>
      <c r="AA381" s="206"/>
      <c r="AB381" s="206"/>
      <c r="AC381" s="206"/>
      <c r="AD381" s="206"/>
      <c r="AE381" s="206"/>
      <c r="AF381" s="206"/>
      <c r="AG381" s="206" t="s">
        <v>170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40">
        <v>150</v>
      </c>
      <c r="B382" s="241" t="s">
        <v>574</v>
      </c>
      <c r="C382" s="248" t="s">
        <v>575</v>
      </c>
      <c r="D382" s="242" t="s">
        <v>248</v>
      </c>
      <c r="E382" s="243">
        <v>6</v>
      </c>
      <c r="F382" s="244"/>
      <c r="G382" s="245">
        <f>ROUND(E382*F382,2)</f>
        <v>0</v>
      </c>
      <c r="H382" s="226">
        <v>0</v>
      </c>
      <c r="I382" s="225">
        <f>ROUND(E382*H382,2)</f>
        <v>0</v>
      </c>
      <c r="J382" s="226">
        <v>212</v>
      </c>
      <c r="K382" s="225">
        <f>ROUND(E382*J382,2)</f>
        <v>1272</v>
      </c>
      <c r="L382" s="225">
        <v>15</v>
      </c>
      <c r="M382" s="225">
        <f>G382*(1+L382/100)</f>
        <v>0</v>
      </c>
      <c r="N382" s="225">
        <v>0</v>
      </c>
      <c r="O382" s="225">
        <f>ROUND(E382*N382,2)</f>
        <v>0</v>
      </c>
      <c r="P382" s="225">
        <v>0</v>
      </c>
      <c r="Q382" s="225">
        <f>ROUND(E382*P382,2)</f>
        <v>0</v>
      </c>
      <c r="R382" s="225"/>
      <c r="S382" s="225" t="s">
        <v>143</v>
      </c>
      <c r="T382" s="225" t="s">
        <v>144</v>
      </c>
      <c r="U382" s="225">
        <v>0.43</v>
      </c>
      <c r="V382" s="225">
        <f>ROUND(E382*U382,2)</f>
        <v>2.58</v>
      </c>
      <c r="W382" s="225"/>
      <c r="X382" s="225" t="s">
        <v>169</v>
      </c>
      <c r="Y382" s="206"/>
      <c r="Z382" s="206"/>
      <c r="AA382" s="206"/>
      <c r="AB382" s="206"/>
      <c r="AC382" s="206"/>
      <c r="AD382" s="206"/>
      <c r="AE382" s="206"/>
      <c r="AF382" s="206"/>
      <c r="AG382" s="206" t="s">
        <v>170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40">
        <v>151</v>
      </c>
      <c r="B383" s="241" t="s">
        <v>576</v>
      </c>
      <c r="C383" s="248" t="s">
        <v>577</v>
      </c>
      <c r="D383" s="242" t="s">
        <v>267</v>
      </c>
      <c r="E383" s="243">
        <v>12</v>
      </c>
      <c r="F383" s="244"/>
      <c r="G383" s="245">
        <f>ROUND(E383*F383,2)</f>
        <v>0</v>
      </c>
      <c r="H383" s="226">
        <v>0</v>
      </c>
      <c r="I383" s="225">
        <f>ROUND(E383*H383,2)</f>
        <v>0</v>
      </c>
      <c r="J383" s="226">
        <v>31.7</v>
      </c>
      <c r="K383" s="225">
        <f>ROUND(E383*J383,2)</f>
        <v>380.4</v>
      </c>
      <c r="L383" s="225">
        <v>15</v>
      </c>
      <c r="M383" s="225">
        <f>G383*(1+L383/100)</f>
        <v>0</v>
      </c>
      <c r="N383" s="225">
        <v>0</v>
      </c>
      <c r="O383" s="225">
        <f>ROUND(E383*N383,2)</f>
        <v>0</v>
      </c>
      <c r="P383" s="225">
        <v>0</v>
      </c>
      <c r="Q383" s="225">
        <f>ROUND(E383*P383,2)</f>
        <v>0</v>
      </c>
      <c r="R383" s="225"/>
      <c r="S383" s="225" t="s">
        <v>143</v>
      </c>
      <c r="T383" s="225" t="s">
        <v>144</v>
      </c>
      <c r="U383" s="225">
        <v>6.4149999999999999E-2</v>
      </c>
      <c r="V383" s="225">
        <f>ROUND(E383*U383,2)</f>
        <v>0.77</v>
      </c>
      <c r="W383" s="225"/>
      <c r="X383" s="225" t="s">
        <v>169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170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40">
        <v>152</v>
      </c>
      <c r="B384" s="241" t="s">
        <v>578</v>
      </c>
      <c r="C384" s="248" t="s">
        <v>579</v>
      </c>
      <c r="D384" s="242" t="s">
        <v>267</v>
      </c>
      <c r="E384" s="243">
        <v>0.5</v>
      </c>
      <c r="F384" s="244"/>
      <c r="G384" s="245">
        <f>ROUND(E384*F384,2)</f>
        <v>0</v>
      </c>
      <c r="H384" s="226">
        <v>0</v>
      </c>
      <c r="I384" s="225">
        <f>ROUND(E384*H384,2)</f>
        <v>0</v>
      </c>
      <c r="J384" s="226">
        <v>73.400000000000006</v>
      </c>
      <c r="K384" s="225">
        <f>ROUND(E384*J384,2)</f>
        <v>36.700000000000003</v>
      </c>
      <c r="L384" s="225">
        <v>15</v>
      </c>
      <c r="M384" s="225">
        <f>G384*(1+L384/100)</f>
        <v>0</v>
      </c>
      <c r="N384" s="225">
        <v>0</v>
      </c>
      <c r="O384" s="225">
        <f>ROUND(E384*N384,2)</f>
        <v>0</v>
      </c>
      <c r="P384" s="225">
        <v>0</v>
      </c>
      <c r="Q384" s="225">
        <f>ROUND(E384*P384,2)</f>
        <v>0</v>
      </c>
      <c r="R384" s="225"/>
      <c r="S384" s="225" t="s">
        <v>143</v>
      </c>
      <c r="T384" s="225" t="s">
        <v>144</v>
      </c>
      <c r="U384" s="225">
        <v>0.14868000000000001</v>
      </c>
      <c r="V384" s="225">
        <f>ROUND(E384*U384,2)</f>
        <v>7.0000000000000007E-2</v>
      </c>
      <c r="W384" s="225"/>
      <c r="X384" s="225" t="s">
        <v>169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170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ht="20.399999999999999" outlineLevel="1" x14ac:dyDescent="0.25">
      <c r="A385" s="240">
        <v>153</v>
      </c>
      <c r="B385" s="241" t="s">
        <v>580</v>
      </c>
      <c r="C385" s="248" t="s">
        <v>581</v>
      </c>
      <c r="D385" s="242" t="s">
        <v>267</v>
      </c>
      <c r="E385" s="243">
        <v>70</v>
      </c>
      <c r="F385" s="244"/>
      <c r="G385" s="245">
        <f>ROUND(E385*F385,2)</f>
        <v>0</v>
      </c>
      <c r="H385" s="226">
        <v>14.55</v>
      </c>
      <c r="I385" s="225">
        <f>ROUND(E385*H385,2)</f>
        <v>1018.5</v>
      </c>
      <c r="J385" s="226">
        <v>38.65</v>
      </c>
      <c r="K385" s="225">
        <f>ROUND(E385*J385,2)</f>
        <v>2705.5</v>
      </c>
      <c r="L385" s="225">
        <v>15</v>
      </c>
      <c r="M385" s="225">
        <f>G385*(1+L385/100)</f>
        <v>0</v>
      </c>
      <c r="N385" s="225">
        <v>1.6000000000000001E-4</v>
      </c>
      <c r="O385" s="225">
        <f>ROUND(E385*N385,2)</f>
        <v>0.01</v>
      </c>
      <c r="P385" s="225">
        <v>0</v>
      </c>
      <c r="Q385" s="225">
        <f>ROUND(E385*P385,2)</f>
        <v>0</v>
      </c>
      <c r="R385" s="225"/>
      <c r="S385" s="225" t="s">
        <v>143</v>
      </c>
      <c r="T385" s="225" t="s">
        <v>144</v>
      </c>
      <c r="U385" s="225">
        <v>7.0000000000000007E-2</v>
      </c>
      <c r="V385" s="225">
        <f>ROUND(E385*U385,2)</f>
        <v>4.9000000000000004</v>
      </c>
      <c r="W385" s="225"/>
      <c r="X385" s="225" t="s">
        <v>169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170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ht="20.399999999999999" outlineLevel="1" x14ac:dyDescent="0.25">
      <c r="A386" s="240">
        <v>154</v>
      </c>
      <c r="B386" s="241" t="s">
        <v>582</v>
      </c>
      <c r="C386" s="248" t="s">
        <v>583</v>
      </c>
      <c r="D386" s="242" t="s">
        <v>267</v>
      </c>
      <c r="E386" s="243">
        <v>90</v>
      </c>
      <c r="F386" s="244"/>
      <c r="G386" s="245">
        <f>ROUND(E386*F386,2)</f>
        <v>0</v>
      </c>
      <c r="H386" s="226">
        <v>24.46</v>
      </c>
      <c r="I386" s="225">
        <f>ROUND(E386*H386,2)</f>
        <v>2201.4</v>
      </c>
      <c r="J386" s="226">
        <v>40.14</v>
      </c>
      <c r="K386" s="225">
        <f>ROUND(E386*J386,2)</f>
        <v>3612.6</v>
      </c>
      <c r="L386" s="225">
        <v>15</v>
      </c>
      <c r="M386" s="225">
        <f>G386*(1+L386/100)</f>
        <v>0</v>
      </c>
      <c r="N386" s="225">
        <v>2.1000000000000001E-4</v>
      </c>
      <c r="O386" s="225">
        <f>ROUND(E386*N386,2)</f>
        <v>0.02</v>
      </c>
      <c r="P386" s="225">
        <v>0</v>
      </c>
      <c r="Q386" s="225">
        <f>ROUND(E386*P386,2)</f>
        <v>0</v>
      </c>
      <c r="R386" s="225"/>
      <c r="S386" s="225" t="s">
        <v>143</v>
      </c>
      <c r="T386" s="225" t="s">
        <v>144</v>
      </c>
      <c r="U386" s="225">
        <v>7.0000000000000007E-2</v>
      </c>
      <c r="V386" s="225">
        <f>ROUND(E386*U386,2)</f>
        <v>6.3</v>
      </c>
      <c r="W386" s="225"/>
      <c r="X386" s="225" t="s">
        <v>169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170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40">
        <v>155</v>
      </c>
      <c r="B387" s="241" t="s">
        <v>584</v>
      </c>
      <c r="C387" s="248" t="s">
        <v>585</v>
      </c>
      <c r="D387" s="242" t="s">
        <v>267</v>
      </c>
      <c r="E387" s="243">
        <v>5</v>
      </c>
      <c r="F387" s="244"/>
      <c r="G387" s="245">
        <f>ROUND(E387*F387,2)</f>
        <v>0</v>
      </c>
      <c r="H387" s="226">
        <v>0</v>
      </c>
      <c r="I387" s="225">
        <f>ROUND(E387*H387,2)</f>
        <v>0</v>
      </c>
      <c r="J387" s="226">
        <v>30.9</v>
      </c>
      <c r="K387" s="225">
        <f>ROUND(E387*J387,2)</f>
        <v>154.5</v>
      </c>
      <c r="L387" s="225">
        <v>15</v>
      </c>
      <c r="M387" s="225">
        <f>G387*(1+L387/100)</f>
        <v>0</v>
      </c>
      <c r="N387" s="225">
        <v>0</v>
      </c>
      <c r="O387" s="225">
        <f>ROUND(E387*N387,2)</f>
        <v>0</v>
      </c>
      <c r="P387" s="225">
        <v>0</v>
      </c>
      <c r="Q387" s="225">
        <f>ROUND(E387*P387,2)</f>
        <v>0</v>
      </c>
      <c r="R387" s="225"/>
      <c r="S387" s="225" t="s">
        <v>143</v>
      </c>
      <c r="T387" s="225" t="s">
        <v>143</v>
      </c>
      <c r="U387" s="225">
        <v>6.2700000000000006E-2</v>
      </c>
      <c r="V387" s="225">
        <f>ROUND(E387*U387,2)</f>
        <v>0.31</v>
      </c>
      <c r="W387" s="225"/>
      <c r="X387" s="225" t="s">
        <v>169</v>
      </c>
      <c r="Y387" s="206"/>
      <c r="Z387" s="206"/>
      <c r="AA387" s="206"/>
      <c r="AB387" s="206"/>
      <c r="AC387" s="206"/>
      <c r="AD387" s="206"/>
      <c r="AE387" s="206"/>
      <c r="AF387" s="206"/>
      <c r="AG387" s="206" t="s">
        <v>170</v>
      </c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40">
        <v>156</v>
      </c>
      <c r="B388" s="241" t="s">
        <v>586</v>
      </c>
      <c r="C388" s="248" t="s">
        <v>587</v>
      </c>
      <c r="D388" s="242" t="s">
        <v>248</v>
      </c>
      <c r="E388" s="243">
        <v>23</v>
      </c>
      <c r="F388" s="244"/>
      <c r="G388" s="245">
        <f>ROUND(E388*F388,2)</f>
        <v>0</v>
      </c>
      <c r="H388" s="226">
        <v>0</v>
      </c>
      <c r="I388" s="225">
        <f>ROUND(E388*H388,2)</f>
        <v>0</v>
      </c>
      <c r="J388" s="226">
        <v>163</v>
      </c>
      <c r="K388" s="225">
        <f>ROUND(E388*J388,2)</f>
        <v>3749</v>
      </c>
      <c r="L388" s="225">
        <v>15</v>
      </c>
      <c r="M388" s="225">
        <f>G388*(1+L388/100)</f>
        <v>0</v>
      </c>
      <c r="N388" s="225">
        <v>0</v>
      </c>
      <c r="O388" s="225">
        <f>ROUND(E388*N388,2)</f>
        <v>0</v>
      </c>
      <c r="P388" s="225">
        <v>0</v>
      </c>
      <c r="Q388" s="225">
        <f>ROUND(E388*P388,2)</f>
        <v>0</v>
      </c>
      <c r="R388" s="225"/>
      <c r="S388" s="225" t="s">
        <v>143</v>
      </c>
      <c r="T388" s="225" t="s">
        <v>144</v>
      </c>
      <c r="U388" s="225">
        <v>0.33050000000000002</v>
      </c>
      <c r="V388" s="225">
        <f>ROUND(E388*U388,2)</f>
        <v>7.6</v>
      </c>
      <c r="W388" s="225"/>
      <c r="X388" s="225" t="s">
        <v>169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170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40">
        <v>157</v>
      </c>
      <c r="B389" s="241" t="s">
        <v>588</v>
      </c>
      <c r="C389" s="248" t="s">
        <v>589</v>
      </c>
      <c r="D389" s="242" t="s">
        <v>248</v>
      </c>
      <c r="E389" s="243">
        <v>1</v>
      </c>
      <c r="F389" s="244"/>
      <c r="G389" s="245">
        <f>ROUND(E389*F389,2)</f>
        <v>0</v>
      </c>
      <c r="H389" s="226">
        <v>0</v>
      </c>
      <c r="I389" s="225">
        <f>ROUND(E389*H389,2)</f>
        <v>0</v>
      </c>
      <c r="J389" s="226">
        <v>172.5</v>
      </c>
      <c r="K389" s="225">
        <f>ROUND(E389*J389,2)</f>
        <v>172.5</v>
      </c>
      <c r="L389" s="225">
        <v>15</v>
      </c>
      <c r="M389" s="225">
        <f>G389*(1+L389/100)</f>
        <v>0</v>
      </c>
      <c r="N389" s="225">
        <v>0</v>
      </c>
      <c r="O389" s="225">
        <f>ROUND(E389*N389,2)</f>
        <v>0</v>
      </c>
      <c r="P389" s="225">
        <v>0</v>
      </c>
      <c r="Q389" s="225">
        <f>ROUND(E389*P389,2)</f>
        <v>0</v>
      </c>
      <c r="R389" s="225"/>
      <c r="S389" s="225" t="s">
        <v>143</v>
      </c>
      <c r="T389" s="225" t="s">
        <v>144</v>
      </c>
      <c r="U389" s="225">
        <v>0.35</v>
      </c>
      <c r="V389" s="225">
        <f>ROUND(E389*U389,2)</f>
        <v>0.35</v>
      </c>
      <c r="W389" s="225"/>
      <c r="X389" s="225" t="s">
        <v>169</v>
      </c>
      <c r="Y389" s="206"/>
      <c r="Z389" s="206"/>
      <c r="AA389" s="206"/>
      <c r="AB389" s="206"/>
      <c r="AC389" s="206"/>
      <c r="AD389" s="206"/>
      <c r="AE389" s="206"/>
      <c r="AF389" s="206"/>
      <c r="AG389" s="206" t="s">
        <v>170</v>
      </c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40">
        <v>158</v>
      </c>
      <c r="B390" s="241" t="s">
        <v>590</v>
      </c>
      <c r="C390" s="248" t="s">
        <v>591</v>
      </c>
      <c r="D390" s="242" t="s">
        <v>303</v>
      </c>
      <c r="E390" s="243">
        <v>1</v>
      </c>
      <c r="F390" s="244"/>
      <c r="G390" s="245">
        <f>ROUND(E390*F390,2)</f>
        <v>0</v>
      </c>
      <c r="H390" s="226">
        <v>0</v>
      </c>
      <c r="I390" s="225">
        <f>ROUND(E390*H390,2)</f>
        <v>0</v>
      </c>
      <c r="J390" s="226">
        <v>1500</v>
      </c>
      <c r="K390" s="225">
        <f>ROUND(E390*J390,2)</f>
        <v>1500</v>
      </c>
      <c r="L390" s="225">
        <v>15</v>
      </c>
      <c r="M390" s="225">
        <f>G390*(1+L390/100)</f>
        <v>0</v>
      </c>
      <c r="N390" s="225">
        <v>0</v>
      </c>
      <c r="O390" s="225">
        <f>ROUND(E390*N390,2)</f>
        <v>0</v>
      </c>
      <c r="P390" s="225">
        <v>0</v>
      </c>
      <c r="Q390" s="225">
        <f>ROUND(E390*P390,2)</f>
        <v>0</v>
      </c>
      <c r="R390" s="225"/>
      <c r="S390" s="225" t="s">
        <v>155</v>
      </c>
      <c r="T390" s="225" t="s">
        <v>144</v>
      </c>
      <c r="U390" s="225">
        <v>0</v>
      </c>
      <c r="V390" s="225">
        <f>ROUND(E390*U390,2)</f>
        <v>0</v>
      </c>
      <c r="W390" s="225"/>
      <c r="X390" s="225" t="s">
        <v>169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170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40">
        <v>159</v>
      </c>
      <c r="B391" s="241" t="s">
        <v>592</v>
      </c>
      <c r="C391" s="248" t="s">
        <v>593</v>
      </c>
      <c r="D391" s="242" t="s">
        <v>180</v>
      </c>
      <c r="E391" s="243">
        <v>4</v>
      </c>
      <c r="F391" s="244"/>
      <c r="G391" s="245">
        <f>ROUND(E391*F391,2)</f>
        <v>0</v>
      </c>
      <c r="H391" s="226">
        <v>0</v>
      </c>
      <c r="I391" s="225">
        <f>ROUND(E391*H391,2)</f>
        <v>0</v>
      </c>
      <c r="J391" s="226">
        <v>518</v>
      </c>
      <c r="K391" s="225">
        <f>ROUND(E391*J391,2)</f>
        <v>2072</v>
      </c>
      <c r="L391" s="225">
        <v>15</v>
      </c>
      <c r="M391" s="225">
        <f>G391*(1+L391/100)</f>
        <v>0</v>
      </c>
      <c r="N391" s="225">
        <v>0</v>
      </c>
      <c r="O391" s="225">
        <f>ROUND(E391*N391,2)</f>
        <v>0</v>
      </c>
      <c r="P391" s="225">
        <v>0</v>
      </c>
      <c r="Q391" s="225">
        <f>ROUND(E391*P391,2)</f>
        <v>0</v>
      </c>
      <c r="R391" s="225"/>
      <c r="S391" s="225" t="s">
        <v>155</v>
      </c>
      <c r="T391" s="225" t="s">
        <v>144</v>
      </c>
      <c r="U391" s="225">
        <v>0</v>
      </c>
      <c r="V391" s="225">
        <f>ROUND(E391*U391,2)</f>
        <v>0</v>
      </c>
      <c r="W391" s="225"/>
      <c r="X391" s="225" t="s">
        <v>169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170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40">
        <v>160</v>
      </c>
      <c r="B392" s="241" t="s">
        <v>594</v>
      </c>
      <c r="C392" s="248" t="s">
        <v>595</v>
      </c>
      <c r="D392" s="242" t="s">
        <v>180</v>
      </c>
      <c r="E392" s="243">
        <v>4</v>
      </c>
      <c r="F392" s="244"/>
      <c r="G392" s="245">
        <f>ROUND(E392*F392,2)</f>
        <v>0</v>
      </c>
      <c r="H392" s="226">
        <v>0</v>
      </c>
      <c r="I392" s="225">
        <f>ROUND(E392*H392,2)</f>
        <v>0</v>
      </c>
      <c r="J392" s="226">
        <v>350</v>
      </c>
      <c r="K392" s="225">
        <f>ROUND(E392*J392,2)</f>
        <v>1400</v>
      </c>
      <c r="L392" s="225">
        <v>15</v>
      </c>
      <c r="M392" s="225">
        <f>G392*(1+L392/100)</f>
        <v>0</v>
      </c>
      <c r="N392" s="225">
        <v>0</v>
      </c>
      <c r="O392" s="225">
        <f>ROUND(E392*N392,2)</f>
        <v>0</v>
      </c>
      <c r="P392" s="225">
        <v>0</v>
      </c>
      <c r="Q392" s="225">
        <f>ROUND(E392*P392,2)</f>
        <v>0</v>
      </c>
      <c r="R392" s="225"/>
      <c r="S392" s="225" t="s">
        <v>155</v>
      </c>
      <c r="T392" s="225" t="s">
        <v>144</v>
      </c>
      <c r="U392" s="225">
        <v>0</v>
      </c>
      <c r="V392" s="225">
        <f>ROUND(E392*U392,2)</f>
        <v>0</v>
      </c>
      <c r="W392" s="225"/>
      <c r="X392" s="225" t="s">
        <v>169</v>
      </c>
      <c r="Y392" s="206"/>
      <c r="Z392" s="206"/>
      <c r="AA392" s="206"/>
      <c r="AB392" s="206"/>
      <c r="AC392" s="206"/>
      <c r="AD392" s="206"/>
      <c r="AE392" s="206"/>
      <c r="AF392" s="206"/>
      <c r="AG392" s="206" t="s">
        <v>170</v>
      </c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40">
        <v>161</v>
      </c>
      <c r="B393" s="241" t="s">
        <v>596</v>
      </c>
      <c r="C393" s="248" t="s">
        <v>597</v>
      </c>
      <c r="D393" s="242" t="s">
        <v>387</v>
      </c>
      <c r="E393" s="243">
        <v>1</v>
      </c>
      <c r="F393" s="244"/>
      <c r="G393" s="245">
        <f>ROUND(E393*F393,2)</f>
        <v>0</v>
      </c>
      <c r="H393" s="226">
        <v>860</v>
      </c>
      <c r="I393" s="225">
        <f>ROUND(E393*H393,2)</f>
        <v>860</v>
      </c>
      <c r="J393" s="226">
        <v>0</v>
      </c>
      <c r="K393" s="225">
        <f>ROUND(E393*J393,2)</f>
        <v>0</v>
      </c>
      <c r="L393" s="225">
        <v>15</v>
      </c>
      <c r="M393" s="225">
        <f>G393*(1+L393/100)</f>
        <v>0</v>
      </c>
      <c r="N393" s="225">
        <v>0</v>
      </c>
      <c r="O393" s="225">
        <f>ROUND(E393*N393,2)</f>
        <v>0</v>
      </c>
      <c r="P393" s="225">
        <v>0</v>
      </c>
      <c r="Q393" s="225">
        <f>ROUND(E393*P393,2)</f>
        <v>0</v>
      </c>
      <c r="R393" s="225"/>
      <c r="S393" s="225" t="s">
        <v>155</v>
      </c>
      <c r="T393" s="225" t="s">
        <v>144</v>
      </c>
      <c r="U393" s="225">
        <v>0</v>
      </c>
      <c r="V393" s="225">
        <f>ROUND(E393*U393,2)</f>
        <v>0</v>
      </c>
      <c r="W393" s="225"/>
      <c r="X393" s="225" t="s">
        <v>187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188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0">
        <v>162</v>
      </c>
      <c r="B394" s="241" t="s">
        <v>598</v>
      </c>
      <c r="C394" s="248" t="s">
        <v>599</v>
      </c>
      <c r="D394" s="242" t="s">
        <v>267</v>
      </c>
      <c r="E394" s="243">
        <v>5</v>
      </c>
      <c r="F394" s="244"/>
      <c r="G394" s="245">
        <f>ROUND(E394*F394,2)</f>
        <v>0</v>
      </c>
      <c r="H394" s="226">
        <v>103.5</v>
      </c>
      <c r="I394" s="225">
        <f>ROUND(E394*H394,2)</f>
        <v>517.5</v>
      </c>
      <c r="J394" s="226">
        <v>0</v>
      </c>
      <c r="K394" s="225">
        <f>ROUND(E394*J394,2)</f>
        <v>0</v>
      </c>
      <c r="L394" s="225">
        <v>15</v>
      </c>
      <c r="M394" s="225">
        <f>G394*(1+L394/100)</f>
        <v>0</v>
      </c>
      <c r="N394" s="225">
        <v>5.2999999999999998E-4</v>
      </c>
      <c r="O394" s="225">
        <f>ROUND(E394*N394,2)</f>
        <v>0</v>
      </c>
      <c r="P394" s="225">
        <v>0</v>
      </c>
      <c r="Q394" s="225">
        <f>ROUND(E394*P394,2)</f>
        <v>0</v>
      </c>
      <c r="R394" s="225" t="s">
        <v>186</v>
      </c>
      <c r="S394" s="225" t="s">
        <v>143</v>
      </c>
      <c r="T394" s="225" t="s">
        <v>143</v>
      </c>
      <c r="U394" s="225">
        <v>0</v>
      </c>
      <c r="V394" s="225">
        <f>ROUND(E394*U394,2)</f>
        <v>0</v>
      </c>
      <c r="W394" s="225"/>
      <c r="X394" s="225" t="s">
        <v>187</v>
      </c>
      <c r="Y394" s="206"/>
      <c r="Z394" s="206"/>
      <c r="AA394" s="206"/>
      <c r="AB394" s="206"/>
      <c r="AC394" s="206"/>
      <c r="AD394" s="206"/>
      <c r="AE394" s="206"/>
      <c r="AF394" s="206"/>
      <c r="AG394" s="206" t="s">
        <v>188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40">
        <v>163</v>
      </c>
      <c r="B395" s="241" t="s">
        <v>600</v>
      </c>
      <c r="C395" s="248" t="s">
        <v>601</v>
      </c>
      <c r="D395" s="242" t="s">
        <v>267</v>
      </c>
      <c r="E395" s="243">
        <v>12</v>
      </c>
      <c r="F395" s="244"/>
      <c r="G395" s="245">
        <f>ROUND(E395*F395,2)</f>
        <v>0</v>
      </c>
      <c r="H395" s="226">
        <v>17.2</v>
      </c>
      <c r="I395" s="225">
        <f>ROUND(E395*H395,2)</f>
        <v>206.4</v>
      </c>
      <c r="J395" s="226">
        <v>0</v>
      </c>
      <c r="K395" s="225">
        <f>ROUND(E395*J395,2)</f>
        <v>0</v>
      </c>
      <c r="L395" s="225">
        <v>15</v>
      </c>
      <c r="M395" s="225">
        <f>G395*(1+L395/100)</f>
        <v>0</v>
      </c>
      <c r="N395" s="225">
        <v>8.0000000000000007E-5</v>
      </c>
      <c r="O395" s="225">
        <f>ROUND(E395*N395,2)</f>
        <v>0</v>
      </c>
      <c r="P395" s="225">
        <v>0</v>
      </c>
      <c r="Q395" s="225">
        <f>ROUND(E395*P395,2)</f>
        <v>0</v>
      </c>
      <c r="R395" s="225" t="s">
        <v>186</v>
      </c>
      <c r="S395" s="225" t="s">
        <v>143</v>
      </c>
      <c r="T395" s="225" t="s">
        <v>144</v>
      </c>
      <c r="U395" s="225">
        <v>0</v>
      </c>
      <c r="V395" s="225">
        <f>ROUND(E395*U395,2)</f>
        <v>0</v>
      </c>
      <c r="W395" s="225"/>
      <c r="X395" s="225" t="s">
        <v>187</v>
      </c>
      <c r="Y395" s="206"/>
      <c r="Z395" s="206"/>
      <c r="AA395" s="206"/>
      <c r="AB395" s="206"/>
      <c r="AC395" s="206"/>
      <c r="AD395" s="206"/>
      <c r="AE395" s="206"/>
      <c r="AF395" s="206"/>
      <c r="AG395" s="206" t="s">
        <v>188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40">
        <v>164</v>
      </c>
      <c r="B396" s="241" t="s">
        <v>602</v>
      </c>
      <c r="C396" s="248" t="s">
        <v>603</v>
      </c>
      <c r="D396" s="242" t="s">
        <v>267</v>
      </c>
      <c r="E396" s="243">
        <v>0.5</v>
      </c>
      <c r="F396" s="244"/>
      <c r="G396" s="245">
        <f>ROUND(E396*F396,2)</f>
        <v>0</v>
      </c>
      <c r="H396" s="226">
        <v>21.2</v>
      </c>
      <c r="I396" s="225">
        <f>ROUND(E396*H396,2)</f>
        <v>10.6</v>
      </c>
      <c r="J396" s="226">
        <v>0</v>
      </c>
      <c r="K396" s="225">
        <f>ROUND(E396*J396,2)</f>
        <v>0</v>
      </c>
      <c r="L396" s="225">
        <v>15</v>
      </c>
      <c r="M396" s="225">
        <f>G396*(1+L396/100)</f>
        <v>0</v>
      </c>
      <c r="N396" s="225">
        <v>6.0000000000000002E-5</v>
      </c>
      <c r="O396" s="225">
        <f>ROUND(E396*N396,2)</f>
        <v>0</v>
      </c>
      <c r="P396" s="225">
        <v>0</v>
      </c>
      <c r="Q396" s="225">
        <f>ROUND(E396*P396,2)</f>
        <v>0</v>
      </c>
      <c r="R396" s="225" t="s">
        <v>186</v>
      </c>
      <c r="S396" s="225" t="s">
        <v>143</v>
      </c>
      <c r="T396" s="225" t="s">
        <v>144</v>
      </c>
      <c r="U396" s="225">
        <v>0</v>
      </c>
      <c r="V396" s="225">
        <f>ROUND(E396*U396,2)</f>
        <v>0</v>
      </c>
      <c r="W396" s="225"/>
      <c r="X396" s="225" t="s">
        <v>187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188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40">
        <v>165</v>
      </c>
      <c r="B397" s="241" t="s">
        <v>604</v>
      </c>
      <c r="C397" s="248" t="s">
        <v>605</v>
      </c>
      <c r="D397" s="242" t="s">
        <v>248</v>
      </c>
      <c r="E397" s="243">
        <v>7</v>
      </c>
      <c r="F397" s="244"/>
      <c r="G397" s="245">
        <f>ROUND(E397*F397,2)</f>
        <v>0</v>
      </c>
      <c r="H397" s="226">
        <v>143.5</v>
      </c>
      <c r="I397" s="225">
        <f>ROUND(E397*H397,2)</f>
        <v>1004.5</v>
      </c>
      <c r="J397" s="226">
        <v>0</v>
      </c>
      <c r="K397" s="225">
        <f>ROUND(E397*J397,2)</f>
        <v>0</v>
      </c>
      <c r="L397" s="225">
        <v>15</v>
      </c>
      <c r="M397" s="225">
        <f>G397*(1+L397/100)</f>
        <v>0</v>
      </c>
      <c r="N397" s="225">
        <v>1.0000000000000001E-5</v>
      </c>
      <c r="O397" s="225">
        <f>ROUND(E397*N397,2)</f>
        <v>0</v>
      </c>
      <c r="P397" s="225">
        <v>0</v>
      </c>
      <c r="Q397" s="225">
        <f>ROUND(E397*P397,2)</f>
        <v>0</v>
      </c>
      <c r="R397" s="225" t="s">
        <v>186</v>
      </c>
      <c r="S397" s="225" t="s">
        <v>143</v>
      </c>
      <c r="T397" s="225" t="s">
        <v>144</v>
      </c>
      <c r="U397" s="225">
        <v>0</v>
      </c>
      <c r="V397" s="225">
        <f>ROUND(E397*U397,2)</f>
        <v>0</v>
      </c>
      <c r="W397" s="225"/>
      <c r="X397" s="225" t="s">
        <v>187</v>
      </c>
      <c r="Y397" s="206"/>
      <c r="Z397" s="206"/>
      <c r="AA397" s="206"/>
      <c r="AB397" s="206"/>
      <c r="AC397" s="206"/>
      <c r="AD397" s="206"/>
      <c r="AE397" s="206"/>
      <c r="AF397" s="206"/>
      <c r="AG397" s="206" t="s">
        <v>188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40">
        <v>166</v>
      </c>
      <c r="B398" s="241" t="s">
        <v>606</v>
      </c>
      <c r="C398" s="248" t="s">
        <v>607</v>
      </c>
      <c r="D398" s="242" t="s">
        <v>248</v>
      </c>
      <c r="E398" s="243">
        <v>1</v>
      </c>
      <c r="F398" s="244"/>
      <c r="G398" s="245">
        <f>ROUND(E398*F398,2)</f>
        <v>0</v>
      </c>
      <c r="H398" s="226">
        <v>557</v>
      </c>
      <c r="I398" s="225">
        <f>ROUND(E398*H398,2)</f>
        <v>557</v>
      </c>
      <c r="J398" s="226">
        <v>0</v>
      </c>
      <c r="K398" s="225">
        <f>ROUND(E398*J398,2)</f>
        <v>0</v>
      </c>
      <c r="L398" s="225">
        <v>15</v>
      </c>
      <c r="M398" s="225">
        <f>G398*(1+L398/100)</f>
        <v>0</v>
      </c>
      <c r="N398" s="225">
        <v>2.4000000000000001E-4</v>
      </c>
      <c r="O398" s="225">
        <f>ROUND(E398*N398,2)</f>
        <v>0</v>
      </c>
      <c r="P398" s="225">
        <v>0</v>
      </c>
      <c r="Q398" s="225">
        <f>ROUND(E398*P398,2)</f>
        <v>0</v>
      </c>
      <c r="R398" s="225" t="s">
        <v>186</v>
      </c>
      <c r="S398" s="225" t="s">
        <v>143</v>
      </c>
      <c r="T398" s="225" t="s">
        <v>144</v>
      </c>
      <c r="U398" s="225">
        <v>0</v>
      </c>
      <c r="V398" s="225">
        <f>ROUND(E398*U398,2)</f>
        <v>0</v>
      </c>
      <c r="W398" s="225"/>
      <c r="X398" s="225" t="s">
        <v>187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188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167</v>
      </c>
      <c r="B399" s="241" t="s">
        <v>608</v>
      </c>
      <c r="C399" s="248" t="s">
        <v>609</v>
      </c>
      <c r="D399" s="242" t="s">
        <v>248</v>
      </c>
      <c r="E399" s="243">
        <v>7</v>
      </c>
      <c r="F399" s="244"/>
      <c r="G399" s="245">
        <f>ROUND(E399*F399,2)</f>
        <v>0</v>
      </c>
      <c r="H399" s="226">
        <v>48.6</v>
      </c>
      <c r="I399" s="225">
        <f>ROUND(E399*H399,2)</f>
        <v>340.2</v>
      </c>
      <c r="J399" s="226">
        <v>0</v>
      </c>
      <c r="K399" s="225">
        <f>ROUND(E399*J399,2)</f>
        <v>0</v>
      </c>
      <c r="L399" s="225">
        <v>15</v>
      </c>
      <c r="M399" s="225">
        <f>G399*(1+L399/100)</f>
        <v>0</v>
      </c>
      <c r="N399" s="225">
        <v>1.0000000000000001E-5</v>
      </c>
      <c r="O399" s="225">
        <f>ROUND(E399*N399,2)</f>
        <v>0</v>
      </c>
      <c r="P399" s="225">
        <v>0</v>
      </c>
      <c r="Q399" s="225">
        <f>ROUND(E399*P399,2)</f>
        <v>0</v>
      </c>
      <c r="R399" s="225" t="s">
        <v>186</v>
      </c>
      <c r="S399" s="225" t="s">
        <v>143</v>
      </c>
      <c r="T399" s="225" t="s">
        <v>144</v>
      </c>
      <c r="U399" s="225">
        <v>0</v>
      </c>
      <c r="V399" s="225">
        <f>ROUND(E399*U399,2)</f>
        <v>0</v>
      </c>
      <c r="W399" s="225"/>
      <c r="X399" s="225" t="s">
        <v>187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188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168</v>
      </c>
      <c r="B400" s="241" t="s">
        <v>610</v>
      </c>
      <c r="C400" s="248" t="s">
        <v>611</v>
      </c>
      <c r="D400" s="242" t="s">
        <v>248</v>
      </c>
      <c r="E400" s="243">
        <v>7</v>
      </c>
      <c r="F400" s="244"/>
      <c r="G400" s="245">
        <f>ROUND(E400*F400,2)</f>
        <v>0</v>
      </c>
      <c r="H400" s="226">
        <v>30.8</v>
      </c>
      <c r="I400" s="225">
        <f>ROUND(E400*H400,2)</f>
        <v>215.6</v>
      </c>
      <c r="J400" s="226">
        <v>0</v>
      </c>
      <c r="K400" s="225">
        <f>ROUND(E400*J400,2)</f>
        <v>0</v>
      </c>
      <c r="L400" s="225">
        <v>15</v>
      </c>
      <c r="M400" s="225">
        <f>G400*(1+L400/100)</f>
        <v>0</v>
      </c>
      <c r="N400" s="225">
        <v>5.0000000000000002E-5</v>
      </c>
      <c r="O400" s="225">
        <f>ROUND(E400*N400,2)</f>
        <v>0</v>
      </c>
      <c r="P400" s="225">
        <v>0</v>
      </c>
      <c r="Q400" s="225">
        <f>ROUND(E400*P400,2)</f>
        <v>0</v>
      </c>
      <c r="R400" s="225" t="s">
        <v>186</v>
      </c>
      <c r="S400" s="225" t="s">
        <v>143</v>
      </c>
      <c r="T400" s="225" t="s">
        <v>144</v>
      </c>
      <c r="U400" s="225">
        <v>0</v>
      </c>
      <c r="V400" s="225">
        <f>ROUND(E400*U400,2)</f>
        <v>0</v>
      </c>
      <c r="W400" s="225"/>
      <c r="X400" s="225" t="s">
        <v>187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188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40">
        <v>169</v>
      </c>
      <c r="B401" s="241" t="s">
        <v>612</v>
      </c>
      <c r="C401" s="248" t="s">
        <v>613</v>
      </c>
      <c r="D401" s="242" t="s">
        <v>248</v>
      </c>
      <c r="E401" s="243">
        <v>1</v>
      </c>
      <c r="F401" s="244"/>
      <c r="G401" s="245">
        <f>ROUND(E401*F401,2)</f>
        <v>0</v>
      </c>
      <c r="H401" s="226">
        <v>42.3</v>
      </c>
      <c r="I401" s="225">
        <f>ROUND(E401*H401,2)</f>
        <v>42.3</v>
      </c>
      <c r="J401" s="226">
        <v>0</v>
      </c>
      <c r="K401" s="225">
        <f>ROUND(E401*J401,2)</f>
        <v>0</v>
      </c>
      <c r="L401" s="225">
        <v>15</v>
      </c>
      <c r="M401" s="225">
        <f>G401*(1+L401/100)</f>
        <v>0</v>
      </c>
      <c r="N401" s="225">
        <v>0</v>
      </c>
      <c r="O401" s="225">
        <f>ROUND(E401*N401,2)</f>
        <v>0</v>
      </c>
      <c r="P401" s="225">
        <v>0</v>
      </c>
      <c r="Q401" s="225">
        <f>ROUND(E401*P401,2)</f>
        <v>0</v>
      </c>
      <c r="R401" s="225" t="s">
        <v>186</v>
      </c>
      <c r="S401" s="225" t="s">
        <v>143</v>
      </c>
      <c r="T401" s="225" t="s">
        <v>144</v>
      </c>
      <c r="U401" s="225">
        <v>0</v>
      </c>
      <c r="V401" s="225">
        <f>ROUND(E401*U401,2)</f>
        <v>0</v>
      </c>
      <c r="W401" s="225"/>
      <c r="X401" s="225" t="s">
        <v>187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188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40">
        <v>170</v>
      </c>
      <c r="B402" s="241" t="s">
        <v>614</v>
      </c>
      <c r="C402" s="248" t="s">
        <v>615</v>
      </c>
      <c r="D402" s="242" t="s">
        <v>248</v>
      </c>
      <c r="E402" s="243">
        <v>23</v>
      </c>
      <c r="F402" s="244"/>
      <c r="G402" s="245">
        <f>ROUND(E402*F402,2)</f>
        <v>0</v>
      </c>
      <c r="H402" s="226">
        <v>13</v>
      </c>
      <c r="I402" s="225">
        <f>ROUND(E402*H402,2)</f>
        <v>299</v>
      </c>
      <c r="J402" s="226">
        <v>0</v>
      </c>
      <c r="K402" s="225">
        <f>ROUND(E402*J402,2)</f>
        <v>0</v>
      </c>
      <c r="L402" s="225">
        <v>15</v>
      </c>
      <c r="M402" s="225">
        <f>G402*(1+L402/100)</f>
        <v>0</v>
      </c>
      <c r="N402" s="225">
        <v>4.0000000000000003E-5</v>
      </c>
      <c r="O402" s="225">
        <f>ROUND(E402*N402,2)</f>
        <v>0</v>
      </c>
      <c r="P402" s="225">
        <v>0</v>
      </c>
      <c r="Q402" s="225">
        <f>ROUND(E402*P402,2)</f>
        <v>0</v>
      </c>
      <c r="R402" s="225" t="s">
        <v>186</v>
      </c>
      <c r="S402" s="225" t="s">
        <v>143</v>
      </c>
      <c r="T402" s="225" t="s">
        <v>144</v>
      </c>
      <c r="U402" s="225">
        <v>0</v>
      </c>
      <c r="V402" s="225">
        <f>ROUND(E402*U402,2)</f>
        <v>0</v>
      </c>
      <c r="W402" s="225"/>
      <c r="X402" s="225" t="s">
        <v>187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188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40">
        <v>171</v>
      </c>
      <c r="B403" s="241" t="s">
        <v>616</v>
      </c>
      <c r="C403" s="248" t="s">
        <v>617</v>
      </c>
      <c r="D403" s="242" t="s">
        <v>248</v>
      </c>
      <c r="E403" s="243">
        <v>4</v>
      </c>
      <c r="F403" s="244"/>
      <c r="G403" s="245">
        <f>ROUND(E403*F403,2)</f>
        <v>0</v>
      </c>
      <c r="H403" s="226">
        <v>1043</v>
      </c>
      <c r="I403" s="225">
        <f>ROUND(E403*H403,2)</f>
        <v>4172</v>
      </c>
      <c r="J403" s="226">
        <v>0</v>
      </c>
      <c r="K403" s="225">
        <f>ROUND(E403*J403,2)</f>
        <v>0</v>
      </c>
      <c r="L403" s="225">
        <v>15</v>
      </c>
      <c r="M403" s="225">
        <f>G403*(1+L403/100)</f>
        <v>0</v>
      </c>
      <c r="N403" s="225">
        <v>4.0000000000000001E-3</v>
      </c>
      <c r="O403" s="225">
        <f>ROUND(E403*N403,2)</f>
        <v>0.02</v>
      </c>
      <c r="P403" s="225">
        <v>0</v>
      </c>
      <c r="Q403" s="225">
        <f>ROUND(E403*P403,2)</f>
        <v>0</v>
      </c>
      <c r="R403" s="225" t="s">
        <v>186</v>
      </c>
      <c r="S403" s="225" t="s">
        <v>143</v>
      </c>
      <c r="T403" s="225" t="s">
        <v>144</v>
      </c>
      <c r="U403" s="225">
        <v>0</v>
      </c>
      <c r="V403" s="225">
        <f>ROUND(E403*U403,2)</f>
        <v>0</v>
      </c>
      <c r="W403" s="225"/>
      <c r="X403" s="225" t="s">
        <v>187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188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40">
        <v>172</v>
      </c>
      <c r="B404" s="241" t="s">
        <v>618</v>
      </c>
      <c r="C404" s="248" t="s">
        <v>619</v>
      </c>
      <c r="D404" s="242" t="s">
        <v>248</v>
      </c>
      <c r="E404" s="243">
        <v>2</v>
      </c>
      <c r="F404" s="244"/>
      <c r="G404" s="245">
        <f>ROUND(E404*F404,2)</f>
        <v>0</v>
      </c>
      <c r="H404" s="226">
        <v>1210</v>
      </c>
      <c r="I404" s="225">
        <f>ROUND(E404*H404,2)</f>
        <v>2420</v>
      </c>
      <c r="J404" s="226">
        <v>0</v>
      </c>
      <c r="K404" s="225">
        <f>ROUND(E404*J404,2)</f>
        <v>0</v>
      </c>
      <c r="L404" s="225">
        <v>15</v>
      </c>
      <c r="M404" s="225">
        <f>G404*(1+L404/100)</f>
        <v>0</v>
      </c>
      <c r="N404" s="225">
        <v>4.0000000000000001E-3</v>
      </c>
      <c r="O404" s="225">
        <f>ROUND(E404*N404,2)</f>
        <v>0.01</v>
      </c>
      <c r="P404" s="225">
        <v>0</v>
      </c>
      <c r="Q404" s="225">
        <f>ROUND(E404*P404,2)</f>
        <v>0</v>
      </c>
      <c r="R404" s="225"/>
      <c r="S404" s="225" t="s">
        <v>155</v>
      </c>
      <c r="T404" s="225" t="s">
        <v>144</v>
      </c>
      <c r="U404" s="225">
        <v>0</v>
      </c>
      <c r="V404" s="225">
        <f>ROUND(E404*U404,2)</f>
        <v>0</v>
      </c>
      <c r="W404" s="225"/>
      <c r="X404" s="225" t="s">
        <v>187</v>
      </c>
      <c r="Y404" s="206"/>
      <c r="Z404" s="206"/>
      <c r="AA404" s="206"/>
      <c r="AB404" s="206"/>
      <c r="AC404" s="206"/>
      <c r="AD404" s="206"/>
      <c r="AE404" s="206"/>
      <c r="AF404" s="206"/>
      <c r="AG404" s="206" t="s">
        <v>188</v>
      </c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40">
        <v>173</v>
      </c>
      <c r="B405" s="241" t="s">
        <v>620</v>
      </c>
      <c r="C405" s="248" t="s">
        <v>621</v>
      </c>
      <c r="D405" s="242" t="s">
        <v>248</v>
      </c>
      <c r="E405" s="243">
        <v>1</v>
      </c>
      <c r="F405" s="244"/>
      <c r="G405" s="245">
        <f>ROUND(E405*F405,2)</f>
        <v>0</v>
      </c>
      <c r="H405" s="226">
        <v>978</v>
      </c>
      <c r="I405" s="225">
        <f>ROUND(E405*H405,2)</f>
        <v>978</v>
      </c>
      <c r="J405" s="226">
        <v>0</v>
      </c>
      <c r="K405" s="225">
        <f>ROUND(E405*J405,2)</f>
        <v>0</v>
      </c>
      <c r="L405" s="225">
        <v>15</v>
      </c>
      <c r="M405" s="225">
        <f>G405*(1+L405/100)</f>
        <v>0</v>
      </c>
      <c r="N405" s="225">
        <v>2.63E-2</v>
      </c>
      <c r="O405" s="225">
        <f>ROUND(E405*N405,2)</f>
        <v>0.03</v>
      </c>
      <c r="P405" s="225">
        <v>0</v>
      </c>
      <c r="Q405" s="225">
        <f>ROUND(E405*P405,2)</f>
        <v>0</v>
      </c>
      <c r="R405" s="225"/>
      <c r="S405" s="225" t="s">
        <v>155</v>
      </c>
      <c r="T405" s="225" t="s">
        <v>144</v>
      </c>
      <c r="U405" s="225">
        <v>0</v>
      </c>
      <c r="V405" s="225">
        <f>ROUND(E405*U405,2)</f>
        <v>0</v>
      </c>
      <c r="W405" s="225"/>
      <c r="X405" s="225" t="s">
        <v>187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188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0">
        <v>174</v>
      </c>
      <c r="B406" s="241" t="s">
        <v>622</v>
      </c>
      <c r="C406" s="248" t="s">
        <v>623</v>
      </c>
      <c r="D406" s="242" t="s">
        <v>248</v>
      </c>
      <c r="E406" s="243">
        <v>2</v>
      </c>
      <c r="F406" s="244"/>
      <c r="G406" s="245">
        <f>ROUND(E406*F406,2)</f>
        <v>0</v>
      </c>
      <c r="H406" s="226">
        <v>199.5</v>
      </c>
      <c r="I406" s="225">
        <f>ROUND(E406*H406,2)</f>
        <v>399</v>
      </c>
      <c r="J406" s="226">
        <v>0</v>
      </c>
      <c r="K406" s="225">
        <f>ROUND(E406*J406,2)</f>
        <v>0</v>
      </c>
      <c r="L406" s="225">
        <v>15</v>
      </c>
      <c r="M406" s="225">
        <f>G406*(1+L406/100)</f>
        <v>0</v>
      </c>
      <c r="N406" s="225">
        <v>1.8000000000000001E-4</v>
      </c>
      <c r="O406" s="225">
        <f>ROUND(E406*N406,2)</f>
        <v>0</v>
      </c>
      <c r="P406" s="225">
        <v>0</v>
      </c>
      <c r="Q406" s="225">
        <f>ROUND(E406*P406,2)</f>
        <v>0</v>
      </c>
      <c r="R406" s="225" t="s">
        <v>186</v>
      </c>
      <c r="S406" s="225" t="s">
        <v>143</v>
      </c>
      <c r="T406" s="225" t="s">
        <v>144</v>
      </c>
      <c r="U406" s="225">
        <v>0</v>
      </c>
      <c r="V406" s="225">
        <f>ROUND(E406*U406,2)</f>
        <v>0</v>
      </c>
      <c r="W406" s="225"/>
      <c r="X406" s="225" t="s">
        <v>187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188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175</v>
      </c>
      <c r="B407" s="241" t="s">
        <v>624</v>
      </c>
      <c r="C407" s="248" t="s">
        <v>625</v>
      </c>
      <c r="D407" s="242" t="s">
        <v>248</v>
      </c>
      <c r="E407" s="243">
        <v>1</v>
      </c>
      <c r="F407" s="244"/>
      <c r="G407" s="245">
        <f>ROUND(E407*F407,2)</f>
        <v>0</v>
      </c>
      <c r="H407" s="226">
        <v>145</v>
      </c>
      <c r="I407" s="225">
        <f>ROUND(E407*H407,2)</f>
        <v>145</v>
      </c>
      <c r="J407" s="226">
        <v>0</v>
      </c>
      <c r="K407" s="225">
        <f>ROUND(E407*J407,2)</f>
        <v>0</v>
      </c>
      <c r="L407" s="225">
        <v>15</v>
      </c>
      <c r="M407" s="225">
        <f>G407*(1+L407/100)</f>
        <v>0</v>
      </c>
      <c r="N407" s="225">
        <v>1.8000000000000001E-4</v>
      </c>
      <c r="O407" s="225">
        <f>ROUND(E407*N407,2)</f>
        <v>0</v>
      </c>
      <c r="P407" s="225">
        <v>0</v>
      </c>
      <c r="Q407" s="225">
        <f>ROUND(E407*P407,2)</f>
        <v>0</v>
      </c>
      <c r="R407" s="225" t="s">
        <v>186</v>
      </c>
      <c r="S407" s="225" t="s">
        <v>143</v>
      </c>
      <c r="T407" s="225" t="s">
        <v>144</v>
      </c>
      <c r="U407" s="225">
        <v>0</v>
      </c>
      <c r="V407" s="225">
        <f>ROUND(E407*U407,2)</f>
        <v>0</v>
      </c>
      <c r="W407" s="225"/>
      <c r="X407" s="225" t="s">
        <v>187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188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40">
        <v>176</v>
      </c>
      <c r="B408" s="241" t="s">
        <v>626</v>
      </c>
      <c r="C408" s="248" t="s">
        <v>627</v>
      </c>
      <c r="D408" s="242" t="s">
        <v>248</v>
      </c>
      <c r="E408" s="243">
        <v>1</v>
      </c>
      <c r="F408" s="244"/>
      <c r="G408" s="245">
        <f>ROUND(E408*F408,2)</f>
        <v>0</v>
      </c>
      <c r="H408" s="226">
        <v>378</v>
      </c>
      <c r="I408" s="225">
        <f>ROUND(E408*H408,2)</f>
        <v>378</v>
      </c>
      <c r="J408" s="226">
        <v>0</v>
      </c>
      <c r="K408" s="225">
        <f>ROUND(E408*J408,2)</f>
        <v>0</v>
      </c>
      <c r="L408" s="225">
        <v>15</v>
      </c>
      <c r="M408" s="225">
        <f>G408*(1+L408/100)</f>
        <v>0</v>
      </c>
      <c r="N408" s="225">
        <v>4.0000000000000002E-4</v>
      </c>
      <c r="O408" s="225">
        <f>ROUND(E408*N408,2)</f>
        <v>0</v>
      </c>
      <c r="P408" s="225">
        <v>0</v>
      </c>
      <c r="Q408" s="225">
        <f>ROUND(E408*P408,2)</f>
        <v>0</v>
      </c>
      <c r="R408" s="225" t="s">
        <v>186</v>
      </c>
      <c r="S408" s="225" t="s">
        <v>143</v>
      </c>
      <c r="T408" s="225" t="s">
        <v>144</v>
      </c>
      <c r="U408" s="225">
        <v>0</v>
      </c>
      <c r="V408" s="225">
        <f>ROUND(E408*U408,2)</f>
        <v>0</v>
      </c>
      <c r="W408" s="225"/>
      <c r="X408" s="225" t="s">
        <v>187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188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40">
        <v>177</v>
      </c>
      <c r="B409" s="241" t="s">
        <v>628</v>
      </c>
      <c r="C409" s="248" t="s">
        <v>629</v>
      </c>
      <c r="D409" s="242" t="s">
        <v>248</v>
      </c>
      <c r="E409" s="243">
        <v>1</v>
      </c>
      <c r="F409" s="244"/>
      <c r="G409" s="245">
        <f>ROUND(E409*F409,2)</f>
        <v>0</v>
      </c>
      <c r="H409" s="226">
        <v>885</v>
      </c>
      <c r="I409" s="225">
        <f>ROUND(E409*H409,2)</f>
        <v>885</v>
      </c>
      <c r="J409" s="226">
        <v>0</v>
      </c>
      <c r="K409" s="225">
        <f>ROUND(E409*J409,2)</f>
        <v>0</v>
      </c>
      <c r="L409" s="225">
        <v>15</v>
      </c>
      <c r="M409" s="225">
        <f>G409*(1+L409/100)</f>
        <v>0</v>
      </c>
      <c r="N409" s="225">
        <v>5.0000000000000001E-4</v>
      </c>
      <c r="O409" s="225">
        <f>ROUND(E409*N409,2)</f>
        <v>0</v>
      </c>
      <c r="P409" s="225">
        <v>0</v>
      </c>
      <c r="Q409" s="225">
        <f>ROUND(E409*P409,2)</f>
        <v>0</v>
      </c>
      <c r="R409" s="225" t="s">
        <v>186</v>
      </c>
      <c r="S409" s="225" t="s">
        <v>143</v>
      </c>
      <c r="T409" s="225" t="s">
        <v>144</v>
      </c>
      <c r="U409" s="225">
        <v>0</v>
      </c>
      <c r="V409" s="225">
        <f>ROUND(E409*U409,2)</f>
        <v>0</v>
      </c>
      <c r="W409" s="225"/>
      <c r="X409" s="225" t="s">
        <v>187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188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ht="20.399999999999999" outlineLevel="1" x14ac:dyDescent="0.25">
      <c r="A410" s="240">
        <v>178</v>
      </c>
      <c r="B410" s="241" t="s">
        <v>630</v>
      </c>
      <c r="C410" s="248" t="s">
        <v>631</v>
      </c>
      <c r="D410" s="242" t="s">
        <v>248</v>
      </c>
      <c r="E410" s="243">
        <v>2</v>
      </c>
      <c r="F410" s="244"/>
      <c r="G410" s="245">
        <f>ROUND(E410*F410,2)</f>
        <v>0</v>
      </c>
      <c r="H410" s="226">
        <v>1416</v>
      </c>
      <c r="I410" s="225">
        <f>ROUND(E410*H410,2)</f>
        <v>2832</v>
      </c>
      <c r="J410" s="226">
        <v>0</v>
      </c>
      <c r="K410" s="225">
        <f>ROUND(E410*J410,2)</f>
        <v>0</v>
      </c>
      <c r="L410" s="225">
        <v>15</v>
      </c>
      <c r="M410" s="225">
        <f>G410*(1+L410/100)</f>
        <v>0</v>
      </c>
      <c r="N410" s="225">
        <v>2.7E-4</v>
      </c>
      <c r="O410" s="225">
        <f>ROUND(E410*N410,2)</f>
        <v>0</v>
      </c>
      <c r="P410" s="225">
        <v>0</v>
      </c>
      <c r="Q410" s="225">
        <f>ROUND(E410*P410,2)</f>
        <v>0</v>
      </c>
      <c r="R410" s="225" t="s">
        <v>186</v>
      </c>
      <c r="S410" s="225" t="s">
        <v>143</v>
      </c>
      <c r="T410" s="225" t="s">
        <v>143</v>
      </c>
      <c r="U410" s="225">
        <v>0</v>
      </c>
      <c r="V410" s="225">
        <f>ROUND(E410*U410,2)</f>
        <v>0</v>
      </c>
      <c r="W410" s="225"/>
      <c r="X410" s="225" t="s">
        <v>187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188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40">
        <v>179</v>
      </c>
      <c r="B411" s="241" t="s">
        <v>632</v>
      </c>
      <c r="C411" s="248" t="s">
        <v>633</v>
      </c>
      <c r="D411" s="242" t="s">
        <v>634</v>
      </c>
      <c r="E411" s="243">
        <v>25</v>
      </c>
      <c r="F411" s="244"/>
      <c r="G411" s="245">
        <f>ROUND(E411*F411,2)</f>
        <v>0</v>
      </c>
      <c r="H411" s="226">
        <v>12</v>
      </c>
      <c r="I411" s="225">
        <f>ROUND(E411*H411,2)</f>
        <v>300</v>
      </c>
      <c r="J411" s="226">
        <v>0</v>
      </c>
      <c r="K411" s="225">
        <f>ROUND(E411*J411,2)</f>
        <v>0</v>
      </c>
      <c r="L411" s="225">
        <v>15</v>
      </c>
      <c r="M411" s="225">
        <f>G411*(1+L411/100)</f>
        <v>0</v>
      </c>
      <c r="N411" s="225">
        <v>1</v>
      </c>
      <c r="O411" s="225">
        <f>ROUND(E411*N411,2)</f>
        <v>25</v>
      </c>
      <c r="P411" s="225">
        <v>0</v>
      </c>
      <c r="Q411" s="225">
        <f>ROUND(E411*P411,2)</f>
        <v>0</v>
      </c>
      <c r="R411" s="225" t="s">
        <v>186</v>
      </c>
      <c r="S411" s="225" t="s">
        <v>143</v>
      </c>
      <c r="T411" s="225" t="s">
        <v>144</v>
      </c>
      <c r="U411" s="225">
        <v>0</v>
      </c>
      <c r="V411" s="225">
        <f>ROUND(E411*U411,2)</f>
        <v>0</v>
      </c>
      <c r="W411" s="225"/>
      <c r="X411" s="225" t="s">
        <v>187</v>
      </c>
      <c r="Y411" s="206"/>
      <c r="Z411" s="206"/>
      <c r="AA411" s="206"/>
      <c r="AB411" s="206"/>
      <c r="AC411" s="206"/>
      <c r="AD411" s="206"/>
      <c r="AE411" s="206"/>
      <c r="AF411" s="206"/>
      <c r="AG411" s="206" t="s">
        <v>188</v>
      </c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40">
        <v>180</v>
      </c>
      <c r="B412" s="241" t="s">
        <v>635</v>
      </c>
      <c r="C412" s="248" t="s">
        <v>636</v>
      </c>
      <c r="D412" s="242" t="s">
        <v>303</v>
      </c>
      <c r="E412" s="243">
        <v>1</v>
      </c>
      <c r="F412" s="244"/>
      <c r="G412" s="245">
        <f>ROUND(E412*F412,2)</f>
        <v>0</v>
      </c>
      <c r="H412" s="226">
        <v>0</v>
      </c>
      <c r="I412" s="225">
        <f>ROUND(E412*H412,2)</f>
        <v>0</v>
      </c>
      <c r="J412" s="226">
        <v>5000</v>
      </c>
      <c r="K412" s="225">
        <f>ROUND(E412*J412,2)</f>
        <v>5000</v>
      </c>
      <c r="L412" s="225">
        <v>15</v>
      </c>
      <c r="M412" s="225">
        <f>G412*(1+L412/100)</f>
        <v>0</v>
      </c>
      <c r="N412" s="225">
        <v>0</v>
      </c>
      <c r="O412" s="225">
        <f>ROUND(E412*N412,2)</f>
        <v>0</v>
      </c>
      <c r="P412" s="225">
        <v>0</v>
      </c>
      <c r="Q412" s="225">
        <f>ROUND(E412*P412,2)</f>
        <v>0</v>
      </c>
      <c r="R412" s="225"/>
      <c r="S412" s="225" t="s">
        <v>155</v>
      </c>
      <c r="T412" s="225" t="s">
        <v>144</v>
      </c>
      <c r="U412" s="225">
        <v>0</v>
      </c>
      <c r="V412" s="225">
        <f>ROUND(E412*U412,2)</f>
        <v>0</v>
      </c>
      <c r="W412" s="225"/>
      <c r="X412" s="225" t="s">
        <v>235</v>
      </c>
      <c r="Y412" s="206"/>
      <c r="Z412" s="206"/>
      <c r="AA412" s="206"/>
      <c r="AB412" s="206"/>
      <c r="AC412" s="206"/>
      <c r="AD412" s="206"/>
      <c r="AE412" s="206"/>
      <c r="AF412" s="206"/>
      <c r="AG412" s="206" t="s">
        <v>236</v>
      </c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x14ac:dyDescent="0.25">
      <c r="A413" s="228" t="s">
        <v>138</v>
      </c>
      <c r="B413" s="229" t="s">
        <v>106</v>
      </c>
      <c r="C413" s="247" t="s">
        <v>107</v>
      </c>
      <c r="D413" s="230"/>
      <c r="E413" s="231"/>
      <c r="F413" s="232"/>
      <c r="G413" s="233">
        <f>SUMIF(AG414:AG417,"&lt;&gt;NOR",G414:G417)</f>
        <v>0</v>
      </c>
      <c r="H413" s="227"/>
      <c r="I413" s="227">
        <f>SUM(I414:I417)</f>
        <v>221.22</v>
      </c>
      <c r="J413" s="227"/>
      <c r="K413" s="227">
        <f>SUM(K414:K417)</f>
        <v>458.78</v>
      </c>
      <c r="L413" s="227"/>
      <c r="M413" s="227">
        <f>SUM(M414:M417)</f>
        <v>0</v>
      </c>
      <c r="N413" s="227"/>
      <c r="O413" s="227">
        <f>SUM(O414:O417)</f>
        <v>0</v>
      </c>
      <c r="P413" s="227"/>
      <c r="Q413" s="227">
        <f>SUM(Q414:Q417)</f>
        <v>0</v>
      </c>
      <c r="R413" s="227"/>
      <c r="S413" s="227"/>
      <c r="T413" s="227"/>
      <c r="U413" s="227"/>
      <c r="V413" s="227">
        <f>SUM(V414:V417)</f>
        <v>0.91999999999999993</v>
      </c>
      <c r="W413" s="227"/>
      <c r="X413" s="227"/>
      <c r="AG413" t="s">
        <v>139</v>
      </c>
    </row>
    <row r="414" spans="1:60" outlineLevel="1" x14ac:dyDescent="0.25">
      <c r="A414" s="240">
        <v>181</v>
      </c>
      <c r="B414" s="241" t="s">
        <v>637</v>
      </c>
      <c r="C414" s="248" t="s">
        <v>638</v>
      </c>
      <c r="D414" s="242" t="s">
        <v>248</v>
      </c>
      <c r="E414" s="243">
        <v>1</v>
      </c>
      <c r="F414" s="244"/>
      <c r="G414" s="245">
        <f>ROUND(E414*F414,2)</f>
        <v>0</v>
      </c>
      <c r="H414" s="226">
        <v>69.22</v>
      </c>
      <c r="I414" s="225">
        <f>ROUND(E414*H414,2)</f>
        <v>69.22</v>
      </c>
      <c r="J414" s="226">
        <v>122.28</v>
      </c>
      <c r="K414" s="225">
        <f>ROUND(E414*J414,2)</f>
        <v>122.28</v>
      </c>
      <c r="L414" s="225">
        <v>15</v>
      </c>
      <c r="M414" s="225">
        <f>G414*(1+L414/100)</f>
        <v>0</v>
      </c>
      <c r="N414" s="225">
        <v>0</v>
      </c>
      <c r="O414" s="225">
        <f>ROUND(E414*N414,2)</f>
        <v>0</v>
      </c>
      <c r="P414" s="225">
        <v>0</v>
      </c>
      <c r="Q414" s="225">
        <f>ROUND(E414*P414,2)</f>
        <v>0</v>
      </c>
      <c r="R414" s="225"/>
      <c r="S414" s="225" t="s">
        <v>143</v>
      </c>
      <c r="T414" s="225" t="s">
        <v>144</v>
      </c>
      <c r="U414" s="225">
        <v>0.23599999999999999</v>
      </c>
      <c r="V414" s="225">
        <f>ROUND(E414*U414,2)</f>
        <v>0.24</v>
      </c>
      <c r="W414" s="225"/>
      <c r="X414" s="225" t="s">
        <v>169</v>
      </c>
      <c r="Y414" s="206"/>
      <c r="Z414" s="206"/>
      <c r="AA414" s="206"/>
      <c r="AB414" s="206"/>
      <c r="AC414" s="206"/>
      <c r="AD414" s="206"/>
      <c r="AE414" s="206"/>
      <c r="AF414" s="206"/>
      <c r="AG414" s="206" t="s">
        <v>170</v>
      </c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40">
        <v>182</v>
      </c>
      <c r="B415" s="241" t="s">
        <v>639</v>
      </c>
      <c r="C415" s="248" t="s">
        <v>640</v>
      </c>
      <c r="D415" s="242" t="s">
        <v>248</v>
      </c>
      <c r="E415" s="243">
        <v>1</v>
      </c>
      <c r="F415" s="244"/>
      <c r="G415" s="245">
        <f>ROUND(E415*F415,2)</f>
        <v>0</v>
      </c>
      <c r="H415" s="226">
        <v>0</v>
      </c>
      <c r="I415" s="225">
        <f>ROUND(E415*H415,2)</f>
        <v>0</v>
      </c>
      <c r="J415" s="226">
        <v>237</v>
      </c>
      <c r="K415" s="225">
        <f>ROUND(E415*J415,2)</f>
        <v>237</v>
      </c>
      <c r="L415" s="225">
        <v>15</v>
      </c>
      <c r="M415" s="225">
        <f>G415*(1+L415/100)</f>
        <v>0</v>
      </c>
      <c r="N415" s="225">
        <v>0</v>
      </c>
      <c r="O415" s="225">
        <f>ROUND(E415*N415,2)</f>
        <v>0</v>
      </c>
      <c r="P415" s="225">
        <v>0</v>
      </c>
      <c r="Q415" s="225">
        <f>ROUND(E415*P415,2)</f>
        <v>0</v>
      </c>
      <c r="R415" s="225"/>
      <c r="S415" s="225" t="s">
        <v>143</v>
      </c>
      <c r="T415" s="225" t="s">
        <v>144</v>
      </c>
      <c r="U415" s="225">
        <v>0.48</v>
      </c>
      <c r="V415" s="225">
        <f>ROUND(E415*U415,2)</f>
        <v>0.48</v>
      </c>
      <c r="W415" s="225"/>
      <c r="X415" s="225" t="s">
        <v>169</v>
      </c>
      <c r="Y415" s="206"/>
      <c r="Z415" s="206"/>
      <c r="AA415" s="206"/>
      <c r="AB415" s="206"/>
      <c r="AC415" s="206"/>
      <c r="AD415" s="206"/>
      <c r="AE415" s="206"/>
      <c r="AF415" s="206"/>
      <c r="AG415" s="206" t="s">
        <v>170</v>
      </c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40">
        <v>183</v>
      </c>
      <c r="B416" s="241" t="s">
        <v>641</v>
      </c>
      <c r="C416" s="248" t="s">
        <v>642</v>
      </c>
      <c r="D416" s="242" t="s">
        <v>248</v>
      </c>
      <c r="E416" s="243">
        <v>1</v>
      </c>
      <c r="F416" s="244"/>
      <c r="G416" s="245">
        <f>ROUND(E416*F416,2)</f>
        <v>0</v>
      </c>
      <c r="H416" s="226">
        <v>0</v>
      </c>
      <c r="I416" s="225">
        <f>ROUND(E416*H416,2)</f>
        <v>0</v>
      </c>
      <c r="J416" s="226">
        <v>99.5</v>
      </c>
      <c r="K416" s="225">
        <f>ROUND(E416*J416,2)</f>
        <v>99.5</v>
      </c>
      <c r="L416" s="225">
        <v>15</v>
      </c>
      <c r="M416" s="225">
        <f>G416*(1+L416/100)</f>
        <v>0</v>
      </c>
      <c r="N416" s="225">
        <v>0</v>
      </c>
      <c r="O416" s="225">
        <f>ROUND(E416*N416,2)</f>
        <v>0</v>
      </c>
      <c r="P416" s="225">
        <v>0</v>
      </c>
      <c r="Q416" s="225">
        <f>ROUND(E416*P416,2)</f>
        <v>0</v>
      </c>
      <c r="R416" s="225"/>
      <c r="S416" s="225" t="s">
        <v>143</v>
      </c>
      <c r="T416" s="225" t="s">
        <v>144</v>
      </c>
      <c r="U416" s="225">
        <v>0.20166999999999999</v>
      </c>
      <c r="V416" s="225">
        <f>ROUND(E416*U416,2)</f>
        <v>0.2</v>
      </c>
      <c r="W416" s="225"/>
      <c r="X416" s="225" t="s">
        <v>169</v>
      </c>
      <c r="Y416" s="206"/>
      <c r="Z416" s="206"/>
      <c r="AA416" s="206"/>
      <c r="AB416" s="206"/>
      <c r="AC416" s="206"/>
      <c r="AD416" s="206"/>
      <c r="AE416" s="206"/>
      <c r="AF416" s="206"/>
      <c r="AG416" s="206" t="s">
        <v>170</v>
      </c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40">
        <v>184</v>
      </c>
      <c r="B417" s="241" t="s">
        <v>643</v>
      </c>
      <c r="C417" s="248" t="s">
        <v>644</v>
      </c>
      <c r="D417" s="242" t="s">
        <v>248</v>
      </c>
      <c r="E417" s="243">
        <v>1</v>
      </c>
      <c r="F417" s="244"/>
      <c r="G417" s="245">
        <f>ROUND(E417*F417,2)</f>
        <v>0</v>
      </c>
      <c r="H417" s="226">
        <v>152</v>
      </c>
      <c r="I417" s="225">
        <f>ROUND(E417*H417,2)</f>
        <v>152</v>
      </c>
      <c r="J417" s="226">
        <v>0</v>
      </c>
      <c r="K417" s="225">
        <f>ROUND(E417*J417,2)</f>
        <v>0</v>
      </c>
      <c r="L417" s="225">
        <v>15</v>
      </c>
      <c r="M417" s="225">
        <f>G417*(1+L417/100)</f>
        <v>0</v>
      </c>
      <c r="N417" s="225">
        <v>1.0000000000000001E-5</v>
      </c>
      <c r="O417" s="225">
        <f>ROUND(E417*N417,2)</f>
        <v>0</v>
      </c>
      <c r="P417" s="225">
        <v>0</v>
      </c>
      <c r="Q417" s="225">
        <f>ROUND(E417*P417,2)</f>
        <v>0</v>
      </c>
      <c r="R417" s="225" t="s">
        <v>186</v>
      </c>
      <c r="S417" s="225" t="s">
        <v>143</v>
      </c>
      <c r="T417" s="225" t="s">
        <v>144</v>
      </c>
      <c r="U417" s="225">
        <v>0</v>
      </c>
      <c r="V417" s="225">
        <f>ROUND(E417*U417,2)</f>
        <v>0</v>
      </c>
      <c r="W417" s="225"/>
      <c r="X417" s="225" t="s">
        <v>187</v>
      </c>
      <c r="Y417" s="206"/>
      <c r="Z417" s="206"/>
      <c r="AA417" s="206"/>
      <c r="AB417" s="206"/>
      <c r="AC417" s="206"/>
      <c r="AD417" s="206"/>
      <c r="AE417" s="206"/>
      <c r="AF417" s="206"/>
      <c r="AG417" s="206" t="s">
        <v>188</v>
      </c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x14ac:dyDescent="0.25">
      <c r="A418" s="228" t="s">
        <v>138</v>
      </c>
      <c r="B418" s="229" t="s">
        <v>108</v>
      </c>
      <c r="C418" s="247" t="s">
        <v>109</v>
      </c>
      <c r="D418" s="230"/>
      <c r="E418" s="231"/>
      <c r="F418" s="232"/>
      <c r="G418" s="233">
        <f>SUMIF(AG419:AG425,"&lt;&gt;NOR",G419:G425)</f>
        <v>0</v>
      </c>
      <c r="H418" s="227"/>
      <c r="I418" s="227">
        <f>SUM(I419:I425)</f>
        <v>0</v>
      </c>
      <c r="J418" s="227"/>
      <c r="K418" s="227">
        <f>SUM(K419:K425)</f>
        <v>6403.96</v>
      </c>
      <c r="L418" s="227"/>
      <c r="M418" s="227">
        <f>SUM(M419:M425)</f>
        <v>0</v>
      </c>
      <c r="N418" s="227"/>
      <c r="O418" s="227">
        <f>SUM(O419:O425)</f>
        <v>0</v>
      </c>
      <c r="P418" s="227"/>
      <c r="Q418" s="227">
        <f>SUM(Q419:Q425)</f>
        <v>0</v>
      </c>
      <c r="R418" s="227"/>
      <c r="S418" s="227"/>
      <c r="T418" s="227"/>
      <c r="U418" s="227"/>
      <c r="V418" s="227">
        <f>SUM(V419:V425)</f>
        <v>10.09</v>
      </c>
      <c r="W418" s="227"/>
      <c r="X418" s="227"/>
      <c r="AG418" t="s">
        <v>139</v>
      </c>
    </row>
    <row r="419" spans="1:60" outlineLevel="1" x14ac:dyDescent="0.25">
      <c r="A419" s="240">
        <v>185</v>
      </c>
      <c r="B419" s="241" t="s">
        <v>645</v>
      </c>
      <c r="C419" s="248" t="s">
        <v>646</v>
      </c>
      <c r="D419" s="242" t="s">
        <v>647</v>
      </c>
      <c r="E419" s="243">
        <v>2</v>
      </c>
      <c r="F419" s="244"/>
      <c r="G419" s="245">
        <f>ROUND(E419*F419,2)</f>
        <v>0</v>
      </c>
      <c r="H419" s="226">
        <v>0</v>
      </c>
      <c r="I419" s="225">
        <f>ROUND(E419*H419,2)</f>
        <v>0</v>
      </c>
      <c r="J419" s="226">
        <v>49.7</v>
      </c>
      <c r="K419" s="225">
        <f>ROUND(E419*J419,2)</f>
        <v>99.4</v>
      </c>
      <c r="L419" s="225">
        <v>15</v>
      </c>
      <c r="M419" s="225">
        <f>G419*(1+L419/100)</f>
        <v>0</v>
      </c>
      <c r="N419" s="225">
        <v>0</v>
      </c>
      <c r="O419" s="225">
        <f>ROUND(E419*N419,2)</f>
        <v>0</v>
      </c>
      <c r="P419" s="225">
        <v>0</v>
      </c>
      <c r="Q419" s="225">
        <f>ROUND(E419*P419,2)</f>
        <v>0</v>
      </c>
      <c r="R419" s="225"/>
      <c r="S419" s="225" t="s">
        <v>143</v>
      </c>
      <c r="T419" s="225" t="s">
        <v>144</v>
      </c>
      <c r="U419" s="225">
        <v>0</v>
      </c>
      <c r="V419" s="225">
        <f>ROUND(E419*U419,2)</f>
        <v>0</v>
      </c>
      <c r="W419" s="225"/>
      <c r="X419" s="225" t="s">
        <v>169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170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40">
        <v>186</v>
      </c>
      <c r="B420" s="241" t="s">
        <v>648</v>
      </c>
      <c r="C420" s="248" t="s">
        <v>649</v>
      </c>
      <c r="D420" s="242" t="s">
        <v>168</v>
      </c>
      <c r="E420" s="243">
        <v>3.6590600000000002</v>
      </c>
      <c r="F420" s="244"/>
      <c r="G420" s="245">
        <f>ROUND(E420*F420,2)</f>
        <v>0</v>
      </c>
      <c r="H420" s="226">
        <v>0</v>
      </c>
      <c r="I420" s="225">
        <f>ROUND(E420*H420,2)</f>
        <v>0</v>
      </c>
      <c r="J420" s="226">
        <v>168.5</v>
      </c>
      <c r="K420" s="225">
        <f>ROUND(E420*J420,2)</f>
        <v>616.54999999999995</v>
      </c>
      <c r="L420" s="225">
        <v>15</v>
      </c>
      <c r="M420" s="225">
        <f>G420*(1+L420/100)</f>
        <v>0</v>
      </c>
      <c r="N420" s="225">
        <v>0</v>
      </c>
      <c r="O420" s="225">
        <f>ROUND(E420*N420,2)</f>
        <v>0</v>
      </c>
      <c r="P420" s="225">
        <v>0</v>
      </c>
      <c r="Q420" s="225">
        <f>ROUND(E420*P420,2)</f>
        <v>0</v>
      </c>
      <c r="R420" s="225"/>
      <c r="S420" s="225" t="s">
        <v>143</v>
      </c>
      <c r="T420" s="225" t="s">
        <v>144</v>
      </c>
      <c r="U420" s="225">
        <v>0.27700000000000002</v>
      </c>
      <c r="V420" s="225">
        <f>ROUND(E420*U420,2)</f>
        <v>1.01</v>
      </c>
      <c r="W420" s="225"/>
      <c r="X420" s="225" t="s">
        <v>650</v>
      </c>
      <c r="Y420" s="206"/>
      <c r="Z420" s="206"/>
      <c r="AA420" s="206"/>
      <c r="AB420" s="206"/>
      <c r="AC420" s="206"/>
      <c r="AD420" s="206"/>
      <c r="AE420" s="206"/>
      <c r="AF420" s="206"/>
      <c r="AG420" s="206" t="s">
        <v>651</v>
      </c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40">
        <v>187</v>
      </c>
      <c r="B421" s="241" t="s">
        <v>652</v>
      </c>
      <c r="C421" s="248" t="s">
        <v>653</v>
      </c>
      <c r="D421" s="242" t="s">
        <v>168</v>
      </c>
      <c r="E421" s="243">
        <v>3.6590600000000002</v>
      </c>
      <c r="F421" s="244"/>
      <c r="G421" s="245">
        <f>ROUND(E421*F421,2)</f>
        <v>0</v>
      </c>
      <c r="H421" s="226">
        <v>0</v>
      </c>
      <c r="I421" s="225">
        <f>ROUND(E421*H421,2)</f>
        <v>0</v>
      </c>
      <c r="J421" s="226">
        <v>234.5</v>
      </c>
      <c r="K421" s="225">
        <f>ROUND(E421*J421,2)</f>
        <v>858.05</v>
      </c>
      <c r="L421" s="225">
        <v>15</v>
      </c>
      <c r="M421" s="225">
        <f>G421*(1+L421/100)</f>
        <v>0</v>
      </c>
      <c r="N421" s="225">
        <v>0</v>
      </c>
      <c r="O421" s="225">
        <f>ROUND(E421*N421,2)</f>
        <v>0</v>
      </c>
      <c r="P421" s="225">
        <v>0</v>
      </c>
      <c r="Q421" s="225">
        <f>ROUND(E421*P421,2)</f>
        <v>0</v>
      </c>
      <c r="R421" s="225"/>
      <c r="S421" s="225" t="s">
        <v>143</v>
      </c>
      <c r="T421" s="225" t="s">
        <v>144</v>
      </c>
      <c r="U421" s="225">
        <v>0.49</v>
      </c>
      <c r="V421" s="225">
        <f>ROUND(E421*U421,2)</f>
        <v>1.79</v>
      </c>
      <c r="W421" s="225"/>
      <c r="X421" s="225" t="s">
        <v>650</v>
      </c>
      <c r="Y421" s="206"/>
      <c r="Z421" s="206"/>
      <c r="AA421" s="206"/>
      <c r="AB421" s="206"/>
      <c r="AC421" s="206"/>
      <c r="AD421" s="206"/>
      <c r="AE421" s="206"/>
      <c r="AF421" s="206"/>
      <c r="AG421" s="206" t="s">
        <v>651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40">
        <v>188</v>
      </c>
      <c r="B422" s="241" t="s">
        <v>654</v>
      </c>
      <c r="C422" s="248" t="s">
        <v>655</v>
      </c>
      <c r="D422" s="242" t="s">
        <v>168</v>
      </c>
      <c r="E422" s="243">
        <v>73.181110000000004</v>
      </c>
      <c r="F422" s="244"/>
      <c r="G422" s="245">
        <f>ROUND(E422*F422,2)</f>
        <v>0</v>
      </c>
      <c r="H422" s="226">
        <v>0</v>
      </c>
      <c r="I422" s="225">
        <f>ROUND(E422*H422,2)</f>
        <v>0</v>
      </c>
      <c r="J422" s="226">
        <v>16</v>
      </c>
      <c r="K422" s="225">
        <f>ROUND(E422*J422,2)</f>
        <v>1170.9000000000001</v>
      </c>
      <c r="L422" s="225">
        <v>15</v>
      </c>
      <c r="M422" s="225">
        <f>G422*(1+L422/100)</f>
        <v>0</v>
      </c>
      <c r="N422" s="225">
        <v>0</v>
      </c>
      <c r="O422" s="225">
        <f>ROUND(E422*N422,2)</f>
        <v>0</v>
      </c>
      <c r="P422" s="225">
        <v>0</v>
      </c>
      <c r="Q422" s="225">
        <f>ROUND(E422*P422,2)</f>
        <v>0</v>
      </c>
      <c r="R422" s="225"/>
      <c r="S422" s="225" t="s">
        <v>143</v>
      </c>
      <c r="T422" s="225" t="s">
        <v>144</v>
      </c>
      <c r="U422" s="225">
        <v>0</v>
      </c>
      <c r="V422" s="225">
        <f>ROUND(E422*U422,2)</f>
        <v>0</v>
      </c>
      <c r="W422" s="225"/>
      <c r="X422" s="225" t="s">
        <v>650</v>
      </c>
      <c r="Y422" s="206"/>
      <c r="Z422" s="206"/>
      <c r="AA422" s="206"/>
      <c r="AB422" s="206"/>
      <c r="AC422" s="206"/>
      <c r="AD422" s="206"/>
      <c r="AE422" s="206"/>
      <c r="AF422" s="206"/>
      <c r="AG422" s="206" t="s">
        <v>651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40">
        <v>189</v>
      </c>
      <c r="B423" s="241" t="s">
        <v>656</v>
      </c>
      <c r="C423" s="248" t="s">
        <v>657</v>
      </c>
      <c r="D423" s="242" t="s">
        <v>168</v>
      </c>
      <c r="E423" s="243">
        <v>3.6590600000000002</v>
      </c>
      <c r="F423" s="244"/>
      <c r="G423" s="245">
        <f>ROUND(E423*F423,2)</f>
        <v>0</v>
      </c>
      <c r="H423" s="226">
        <v>0</v>
      </c>
      <c r="I423" s="225">
        <f>ROUND(E423*H423,2)</f>
        <v>0</v>
      </c>
      <c r="J423" s="226">
        <v>331</v>
      </c>
      <c r="K423" s="225">
        <f>ROUND(E423*J423,2)</f>
        <v>1211.1500000000001</v>
      </c>
      <c r="L423" s="225">
        <v>15</v>
      </c>
      <c r="M423" s="225">
        <f>G423*(1+L423/100)</f>
        <v>0</v>
      </c>
      <c r="N423" s="225">
        <v>0</v>
      </c>
      <c r="O423" s="225">
        <f>ROUND(E423*N423,2)</f>
        <v>0</v>
      </c>
      <c r="P423" s="225">
        <v>0</v>
      </c>
      <c r="Q423" s="225">
        <f>ROUND(E423*P423,2)</f>
        <v>0</v>
      </c>
      <c r="R423" s="225"/>
      <c r="S423" s="225" t="s">
        <v>143</v>
      </c>
      <c r="T423" s="225" t="s">
        <v>144</v>
      </c>
      <c r="U423" s="225">
        <v>0.94199999999999995</v>
      </c>
      <c r="V423" s="225">
        <f>ROUND(E423*U423,2)</f>
        <v>3.45</v>
      </c>
      <c r="W423" s="225"/>
      <c r="X423" s="225" t="s">
        <v>650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651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40">
        <v>190</v>
      </c>
      <c r="B424" s="241" t="s">
        <v>658</v>
      </c>
      <c r="C424" s="248" t="s">
        <v>659</v>
      </c>
      <c r="D424" s="242" t="s">
        <v>168</v>
      </c>
      <c r="E424" s="243">
        <v>36.590560000000004</v>
      </c>
      <c r="F424" s="244"/>
      <c r="G424" s="245">
        <f>ROUND(E424*F424,2)</f>
        <v>0</v>
      </c>
      <c r="H424" s="226">
        <v>0</v>
      </c>
      <c r="I424" s="225">
        <f>ROUND(E424*H424,2)</f>
        <v>0</v>
      </c>
      <c r="J424" s="226">
        <v>36.9</v>
      </c>
      <c r="K424" s="225">
        <f>ROUND(E424*J424,2)</f>
        <v>1350.19</v>
      </c>
      <c r="L424" s="225">
        <v>15</v>
      </c>
      <c r="M424" s="225">
        <f>G424*(1+L424/100)</f>
        <v>0</v>
      </c>
      <c r="N424" s="225">
        <v>0</v>
      </c>
      <c r="O424" s="225">
        <f>ROUND(E424*N424,2)</f>
        <v>0</v>
      </c>
      <c r="P424" s="225">
        <v>0</v>
      </c>
      <c r="Q424" s="225">
        <f>ROUND(E424*P424,2)</f>
        <v>0</v>
      </c>
      <c r="R424" s="225"/>
      <c r="S424" s="225" t="s">
        <v>143</v>
      </c>
      <c r="T424" s="225" t="s">
        <v>144</v>
      </c>
      <c r="U424" s="225">
        <v>0.105</v>
      </c>
      <c r="V424" s="225">
        <f>ROUND(E424*U424,2)</f>
        <v>3.84</v>
      </c>
      <c r="W424" s="225"/>
      <c r="X424" s="225" t="s">
        <v>650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651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34">
        <v>191</v>
      </c>
      <c r="B425" s="235" t="s">
        <v>660</v>
      </c>
      <c r="C425" s="249" t="s">
        <v>661</v>
      </c>
      <c r="D425" s="236" t="s">
        <v>168</v>
      </c>
      <c r="E425" s="237">
        <v>3.6590600000000002</v>
      </c>
      <c r="F425" s="238"/>
      <c r="G425" s="239">
        <f>ROUND(E425*F425,2)</f>
        <v>0</v>
      </c>
      <c r="H425" s="226">
        <v>0</v>
      </c>
      <c r="I425" s="225">
        <f>ROUND(E425*H425,2)</f>
        <v>0</v>
      </c>
      <c r="J425" s="226">
        <v>300</v>
      </c>
      <c r="K425" s="225">
        <f>ROUND(E425*J425,2)</f>
        <v>1097.72</v>
      </c>
      <c r="L425" s="225">
        <v>15</v>
      </c>
      <c r="M425" s="225">
        <f>G425*(1+L425/100)</f>
        <v>0</v>
      </c>
      <c r="N425" s="225">
        <v>0</v>
      </c>
      <c r="O425" s="225">
        <f>ROUND(E425*N425,2)</f>
        <v>0</v>
      </c>
      <c r="P425" s="225">
        <v>0</v>
      </c>
      <c r="Q425" s="225">
        <f>ROUND(E425*P425,2)</f>
        <v>0</v>
      </c>
      <c r="R425" s="225"/>
      <c r="S425" s="225" t="s">
        <v>662</v>
      </c>
      <c r="T425" s="225" t="s">
        <v>144</v>
      </c>
      <c r="U425" s="225">
        <v>0</v>
      </c>
      <c r="V425" s="225">
        <f>ROUND(E425*U425,2)</f>
        <v>0</v>
      </c>
      <c r="W425" s="225"/>
      <c r="X425" s="225" t="s">
        <v>650</v>
      </c>
      <c r="Y425" s="206"/>
      <c r="Z425" s="206"/>
      <c r="AA425" s="206"/>
      <c r="AB425" s="206"/>
      <c r="AC425" s="206"/>
      <c r="AD425" s="206"/>
      <c r="AE425" s="206"/>
      <c r="AF425" s="206"/>
      <c r="AG425" s="206" t="s">
        <v>651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x14ac:dyDescent="0.25">
      <c r="A426" s="3"/>
      <c r="B426" s="4"/>
      <c r="C426" s="250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AE426">
        <v>15</v>
      </c>
      <c r="AF426">
        <v>21</v>
      </c>
      <c r="AG426" t="s">
        <v>125</v>
      </c>
    </row>
    <row r="427" spans="1:60" x14ac:dyDescent="0.25">
      <c r="A427" s="209"/>
      <c r="B427" s="210" t="s">
        <v>31</v>
      </c>
      <c r="C427" s="251"/>
      <c r="D427" s="211"/>
      <c r="E427" s="212"/>
      <c r="F427" s="212"/>
      <c r="G427" s="246">
        <f>G8+G18+G21+G67+G74+G77+G84+G129+G131+G140+G142+G145+G156+G161+G192+G202+G205+G209+G214+G237+G256+G291+G325+G338+G373+G413+G418</f>
        <v>0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AE427">
        <f>SUMIF(L7:L425,AE426,G7:G425)</f>
        <v>0</v>
      </c>
      <c r="AF427">
        <f>SUMIF(L7:L425,AF426,G7:G425)</f>
        <v>0</v>
      </c>
      <c r="AG427" t="s">
        <v>162</v>
      </c>
    </row>
    <row r="428" spans="1:60" x14ac:dyDescent="0.25">
      <c r="A428" s="3"/>
      <c r="B428" s="4"/>
      <c r="C428" s="250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60" x14ac:dyDescent="0.25">
      <c r="A429" s="3"/>
      <c r="B429" s="4"/>
      <c r="C429" s="250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60" x14ac:dyDescent="0.25">
      <c r="A430" s="213" t="s">
        <v>163</v>
      </c>
      <c r="B430" s="213"/>
      <c r="C430" s="252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60" x14ac:dyDescent="0.25">
      <c r="A431" s="214"/>
      <c r="B431" s="215"/>
      <c r="C431" s="253"/>
      <c r="D431" s="215"/>
      <c r="E431" s="215"/>
      <c r="F431" s="215"/>
      <c r="G431" s="21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AG431" t="s">
        <v>164</v>
      </c>
    </row>
    <row r="432" spans="1:60" x14ac:dyDescent="0.25">
      <c r="A432" s="217"/>
      <c r="B432" s="218"/>
      <c r="C432" s="254"/>
      <c r="D432" s="218"/>
      <c r="E432" s="218"/>
      <c r="F432" s="218"/>
      <c r="G432" s="219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33" x14ac:dyDescent="0.25">
      <c r="A433" s="217"/>
      <c r="B433" s="218"/>
      <c r="C433" s="254"/>
      <c r="D433" s="218"/>
      <c r="E433" s="218"/>
      <c r="F433" s="218"/>
      <c r="G433" s="219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33" x14ac:dyDescent="0.25">
      <c r="A434" s="217"/>
      <c r="B434" s="218"/>
      <c r="C434" s="254"/>
      <c r="D434" s="218"/>
      <c r="E434" s="218"/>
      <c r="F434" s="218"/>
      <c r="G434" s="219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5">
      <c r="A435" s="220"/>
      <c r="B435" s="221"/>
      <c r="C435" s="255"/>
      <c r="D435" s="221"/>
      <c r="E435" s="221"/>
      <c r="F435" s="221"/>
      <c r="G435" s="2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5">
      <c r="A436" s="3"/>
      <c r="B436" s="4"/>
      <c r="C436" s="250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5">
      <c r="C437" s="256"/>
      <c r="D437" s="10"/>
      <c r="AG437" t="s">
        <v>165</v>
      </c>
    </row>
    <row r="438" spans="1:33" x14ac:dyDescent="0.25">
      <c r="D438" s="10"/>
    </row>
    <row r="439" spans="1:33" x14ac:dyDescent="0.25">
      <c r="D439" s="10"/>
    </row>
    <row r="440" spans="1:33" x14ac:dyDescent="0.25">
      <c r="D440" s="10"/>
    </row>
    <row r="441" spans="1:33" x14ac:dyDescent="0.25">
      <c r="D441" s="10"/>
    </row>
    <row r="442" spans="1:33" x14ac:dyDescent="0.25">
      <c r="D442" s="10"/>
    </row>
    <row r="443" spans="1:33" x14ac:dyDescent="0.25">
      <c r="D443" s="10"/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30:C430"/>
    <mergeCell ref="A431:G43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47C8-B55B-44EF-90A2-D0B7C18B7313}">
  <sheetPr>
    <outlinePr summaryBelow="0"/>
  </sheetPr>
  <dimension ref="A1:BH5000"/>
  <sheetViews>
    <sheetView workbookViewId="0">
      <pane ySplit="7" topLeftCell="A8" activePane="bottomLeft" state="frozen"/>
      <selection pane="bottomLeft" activeCell="AA477" sqref="AA477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113</v>
      </c>
    </row>
    <row r="2" spans="1:60" ht="25.05" customHeight="1" x14ac:dyDescent="0.25">
      <c r="A2" s="192" t="s">
        <v>8</v>
      </c>
      <c r="B2" s="49"/>
      <c r="C2" s="195" t="s">
        <v>797</v>
      </c>
      <c r="D2" s="193"/>
      <c r="E2" s="193"/>
      <c r="F2" s="193"/>
      <c r="G2" s="194"/>
      <c r="AG2" t="s">
        <v>114</v>
      </c>
    </row>
    <row r="3" spans="1:60" ht="25.05" customHeight="1" x14ac:dyDescent="0.25">
      <c r="A3" s="192" t="s">
        <v>9</v>
      </c>
      <c r="B3" s="49"/>
      <c r="C3" s="195" t="s">
        <v>45</v>
      </c>
      <c r="D3" s="193"/>
      <c r="E3" s="193"/>
      <c r="F3" s="193"/>
      <c r="G3" s="194"/>
      <c r="AC3" s="171" t="s">
        <v>114</v>
      </c>
      <c r="AG3" t="s">
        <v>115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116</v>
      </c>
    </row>
    <row r="5" spans="1:60" x14ac:dyDescent="0.25">
      <c r="D5" s="10"/>
    </row>
    <row r="6" spans="1:60" ht="39.6" x14ac:dyDescent="0.25">
      <c r="A6" s="202" t="s">
        <v>117</v>
      </c>
      <c r="B6" s="204" t="s">
        <v>118</v>
      </c>
      <c r="C6" s="204" t="s">
        <v>119</v>
      </c>
      <c r="D6" s="203" t="s">
        <v>120</v>
      </c>
      <c r="E6" s="202" t="s">
        <v>121</v>
      </c>
      <c r="F6" s="201" t="s">
        <v>122</v>
      </c>
      <c r="G6" s="202" t="s">
        <v>31</v>
      </c>
      <c r="H6" s="205" t="s">
        <v>32</v>
      </c>
      <c r="I6" s="205" t="s">
        <v>123</v>
      </c>
      <c r="J6" s="205" t="s">
        <v>33</v>
      </c>
      <c r="K6" s="205" t="s">
        <v>124</v>
      </c>
      <c r="L6" s="205" t="s">
        <v>125</v>
      </c>
      <c r="M6" s="205" t="s">
        <v>126</v>
      </c>
      <c r="N6" s="205" t="s">
        <v>127</v>
      </c>
      <c r="O6" s="205" t="s">
        <v>128</v>
      </c>
      <c r="P6" s="205" t="s">
        <v>129</v>
      </c>
      <c r="Q6" s="205" t="s">
        <v>130</v>
      </c>
      <c r="R6" s="205" t="s">
        <v>131</v>
      </c>
      <c r="S6" s="205" t="s">
        <v>132</v>
      </c>
      <c r="T6" s="205" t="s">
        <v>133</v>
      </c>
      <c r="U6" s="205" t="s">
        <v>134</v>
      </c>
      <c r="V6" s="205" t="s">
        <v>135</v>
      </c>
      <c r="W6" s="205" t="s">
        <v>136</v>
      </c>
      <c r="X6" s="205" t="s">
        <v>137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138</v>
      </c>
      <c r="B8" s="229" t="s">
        <v>54</v>
      </c>
      <c r="C8" s="247" t="s">
        <v>55</v>
      </c>
      <c r="D8" s="230"/>
      <c r="E8" s="231"/>
      <c r="F8" s="232"/>
      <c r="G8" s="233">
        <f>SUMIF(AG9:AG18,"&lt;&gt;NOR",G9:G18)</f>
        <v>0</v>
      </c>
      <c r="H8" s="227"/>
      <c r="I8" s="227">
        <f>SUM(I9:I18)</f>
        <v>2084.0299999999997</v>
      </c>
      <c r="J8" s="227"/>
      <c r="K8" s="227">
        <f>SUM(K9:K18)</f>
        <v>2618.5700000000002</v>
      </c>
      <c r="L8" s="227"/>
      <c r="M8" s="227">
        <f>SUM(M9:M18)</f>
        <v>0</v>
      </c>
      <c r="N8" s="227"/>
      <c r="O8" s="227">
        <f>SUM(O9:O18)</f>
        <v>0.23</v>
      </c>
      <c r="P8" s="227"/>
      <c r="Q8" s="227">
        <f>SUM(Q9:Q18)</f>
        <v>0</v>
      </c>
      <c r="R8" s="227"/>
      <c r="S8" s="227"/>
      <c r="T8" s="227"/>
      <c r="U8" s="227"/>
      <c r="V8" s="227">
        <f>SUM(V9:V18)</f>
        <v>5.91</v>
      </c>
      <c r="W8" s="227"/>
      <c r="X8" s="227"/>
      <c r="AG8" t="s">
        <v>139</v>
      </c>
    </row>
    <row r="9" spans="1:60" outlineLevel="1" x14ac:dyDescent="0.25">
      <c r="A9" s="234">
        <v>1</v>
      </c>
      <c r="B9" s="235" t="s">
        <v>166</v>
      </c>
      <c r="C9" s="249" t="s">
        <v>167</v>
      </c>
      <c r="D9" s="236" t="s">
        <v>168</v>
      </c>
      <c r="E9" s="237">
        <v>6.7299999999999999E-3</v>
      </c>
      <c r="F9" s="238"/>
      <c r="G9" s="239">
        <f>ROUND(E9*F9,2)</f>
        <v>0</v>
      </c>
      <c r="H9" s="226">
        <v>42724.55</v>
      </c>
      <c r="I9" s="225">
        <f>ROUND(E9*H9,2)</f>
        <v>287.54000000000002</v>
      </c>
      <c r="J9" s="226">
        <v>9555.4500000000007</v>
      </c>
      <c r="K9" s="225">
        <f>ROUND(E9*J9,2)</f>
        <v>64.31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0.01</v>
      </c>
      <c r="P9" s="225">
        <v>0</v>
      </c>
      <c r="Q9" s="225">
        <f>ROUND(E9*P9,2)</f>
        <v>0</v>
      </c>
      <c r="R9" s="225"/>
      <c r="S9" s="225" t="s">
        <v>143</v>
      </c>
      <c r="T9" s="225" t="s">
        <v>143</v>
      </c>
      <c r="U9" s="225">
        <v>20.6</v>
      </c>
      <c r="V9" s="225">
        <f>ROUND(E9*U9,2)</f>
        <v>0.14000000000000001</v>
      </c>
      <c r="W9" s="225"/>
      <c r="X9" s="225" t="s">
        <v>169</v>
      </c>
      <c r="Y9" s="206"/>
      <c r="Z9" s="206"/>
      <c r="AA9" s="206"/>
      <c r="AB9" s="206"/>
      <c r="AC9" s="206"/>
      <c r="AD9" s="206"/>
      <c r="AE9" s="206"/>
      <c r="AF9" s="206"/>
      <c r="AG9" s="206" t="s">
        <v>170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61" t="s">
        <v>171</v>
      </c>
      <c r="D10" s="257"/>
      <c r="E10" s="258">
        <v>6.7299999999999999E-3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172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0.399999999999999" outlineLevel="1" x14ac:dyDescent="0.25">
      <c r="A11" s="234">
        <v>2</v>
      </c>
      <c r="B11" s="235" t="s">
        <v>173</v>
      </c>
      <c r="C11" s="249" t="s">
        <v>174</v>
      </c>
      <c r="D11" s="236" t="s">
        <v>175</v>
      </c>
      <c r="E11" s="237">
        <v>2.37</v>
      </c>
      <c r="F11" s="238"/>
      <c r="G11" s="239">
        <f>ROUND(E11*F11,2)</f>
        <v>0</v>
      </c>
      <c r="H11" s="226">
        <v>490.43</v>
      </c>
      <c r="I11" s="225">
        <f>ROUND(E11*H11,2)</f>
        <v>1162.32</v>
      </c>
      <c r="J11" s="226">
        <v>243.57</v>
      </c>
      <c r="K11" s="225">
        <f>ROUND(E11*J11,2)</f>
        <v>577.26</v>
      </c>
      <c r="L11" s="225">
        <v>15</v>
      </c>
      <c r="M11" s="225">
        <f>G11*(1+L11/100)</f>
        <v>0</v>
      </c>
      <c r="N11" s="225">
        <v>7.4709999999999999E-2</v>
      </c>
      <c r="O11" s="225">
        <f>ROUND(E11*N11,2)</f>
        <v>0.18</v>
      </c>
      <c r="P11" s="225">
        <v>0</v>
      </c>
      <c r="Q11" s="225">
        <f>ROUND(E11*P11,2)</f>
        <v>0</v>
      </c>
      <c r="R11" s="225"/>
      <c r="S11" s="225" t="s">
        <v>143</v>
      </c>
      <c r="T11" s="225" t="s">
        <v>176</v>
      </c>
      <c r="U11" s="225">
        <v>0.52915000000000001</v>
      </c>
      <c r="V11" s="225">
        <f>ROUND(E11*U11,2)</f>
        <v>1.25</v>
      </c>
      <c r="W11" s="225"/>
      <c r="X11" s="225" t="s">
        <v>169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170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61" t="s">
        <v>663</v>
      </c>
      <c r="D12" s="257"/>
      <c r="E12" s="258">
        <v>0.17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172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61" t="s">
        <v>664</v>
      </c>
      <c r="D13" s="257"/>
      <c r="E13" s="258">
        <v>2.2000000000000002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172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3</v>
      </c>
      <c r="B14" s="241" t="s">
        <v>178</v>
      </c>
      <c r="C14" s="248" t="s">
        <v>665</v>
      </c>
      <c r="D14" s="242" t="s">
        <v>180</v>
      </c>
      <c r="E14" s="243">
        <v>3</v>
      </c>
      <c r="F14" s="244"/>
      <c r="G14" s="245">
        <f>ROUND(E14*F14,2)</f>
        <v>0</v>
      </c>
      <c r="H14" s="226">
        <v>120.94</v>
      </c>
      <c r="I14" s="225">
        <f>ROUND(E14*H14,2)</f>
        <v>362.82</v>
      </c>
      <c r="J14" s="226">
        <v>329.06</v>
      </c>
      <c r="K14" s="225">
        <f>ROUND(E14*J14,2)</f>
        <v>987.18</v>
      </c>
      <c r="L14" s="225">
        <v>15</v>
      </c>
      <c r="M14" s="225">
        <f>G14*(1+L14/100)</f>
        <v>0</v>
      </c>
      <c r="N14" s="225">
        <v>1.1469999999999999E-2</v>
      </c>
      <c r="O14" s="225">
        <f>ROUND(E14*N14,2)</f>
        <v>0.03</v>
      </c>
      <c r="P14" s="225">
        <v>0</v>
      </c>
      <c r="Q14" s="225">
        <f>ROUND(E14*P14,2)</f>
        <v>0</v>
      </c>
      <c r="R14" s="225"/>
      <c r="S14" s="225" t="s">
        <v>143</v>
      </c>
      <c r="T14" s="225" t="s">
        <v>144</v>
      </c>
      <c r="U14" s="225">
        <v>0.85</v>
      </c>
      <c r="V14" s="225">
        <f>ROUND(E14*U14,2)</f>
        <v>2.5499999999999998</v>
      </c>
      <c r="W14" s="225"/>
      <c r="X14" s="225" t="s">
        <v>169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170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4">
        <v>4</v>
      </c>
      <c r="B15" s="235" t="s">
        <v>181</v>
      </c>
      <c r="C15" s="249" t="s">
        <v>182</v>
      </c>
      <c r="D15" s="236" t="s">
        <v>175</v>
      </c>
      <c r="E15" s="237">
        <v>7.02</v>
      </c>
      <c r="F15" s="238"/>
      <c r="G15" s="239">
        <f>ROUND(E15*F15,2)</f>
        <v>0</v>
      </c>
      <c r="H15" s="226">
        <v>0</v>
      </c>
      <c r="I15" s="225">
        <f>ROUND(E15*H15,2)</f>
        <v>0</v>
      </c>
      <c r="J15" s="226">
        <v>141</v>
      </c>
      <c r="K15" s="225">
        <f>ROUND(E15*J15,2)</f>
        <v>989.82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143</v>
      </c>
      <c r="T15" s="225" t="s">
        <v>144</v>
      </c>
      <c r="U15" s="225">
        <v>0.28000000000000003</v>
      </c>
      <c r="V15" s="225">
        <f>ROUND(E15*U15,2)</f>
        <v>1.97</v>
      </c>
      <c r="W15" s="225"/>
      <c r="X15" s="225" t="s">
        <v>169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170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666</v>
      </c>
      <c r="D16" s="257"/>
      <c r="E16" s="258">
        <v>7.02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172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184</v>
      </c>
      <c r="C17" s="249" t="s">
        <v>185</v>
      </c>
      <c r="D17" s="236" t="s">
        <v>168</v>
      </c>
      <c r="E17" s="237">
        <v>6.7299999999999999E-3</v>
      </c>
      <c r="F17" s="238"/>
      <c r="G17" s="239">
        <f>ROUND(E17*F17,2)</f>
        <v>0</v>
      </c>
      <c r="H17" s="226">
        <v>40320</v>
      </c>
      <c r="I17" s="225">
        <f>ROUND(E17*H17,2)</f>
        <v>271.35000000000002</v>
      </c>
      <c r="J17" s="226">
        <v>0</v>
      </c>
      <c r="K17" s="225">
        <f>ROUND(E17*J17,2)</f>
        <v>0</v>
      </c>
      <c r="L17" s="225">
        <v>15</v>
      </c>
      <c r="M17" s="225">
        <f>G17*(1+L17/100)</f>
        <v>0</v>
      </c>
      <c r="N17" s="225">
        <v>1</v>
      </c>
      <c r="O17" s="225">
        <f>ROUND(E17*N17,2)</f>
        <v>0.01</v>
      </c>
      <c r="P17" s="225">
        <v>0</v>
      </c>
      <c r="Q17" s="225">
        <f>ROUND(E17*P17,2)</f>
        <v>0</v>
      </c>
      <c r="R17" s="225" t="s">
        <v>186</v>
      </c>
      <c r="S17" s="225" t="s">
        <v>143</v>
      </c>
      <c r="T17" s="225" t="s">
        <v>143</v>
      </c>
      <c r="U17" s="225">
        <v>0</v>
      </c>
      <c r="V17" s="225">
        <f>ROUND(E17*U17,2)</f>
        <v>0</v>
      </c>
      <c r="W17" s="225"/>
      <c r="X17" s="225" t="s">
        <v>187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188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171</v>
      </c>
      <c r="D18" s="257"/>
      <c r="E18" s="258">
        <v>6.7299999999999999E-3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172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x14ac:dyDescent="0.25">
      <c r="A19" s="228" t="s">
        <v>138</v>
      </c>
      <c r="B19" s="229" t="s">
        <v>56</v>
      </c>
      <c r="C19" s="247" t="s">
        <v>57</v>
      </c>
      <c r="D19" s="230"/>
      <c r="E19" s="231"/>
      <c r="F19" s="232"/>
      <c r="G19" s="233">
        <f>SUMIF(AG20:AG21,"&lt;&gt;NOR",G20:G21)</f>
        <v>0</v>
      </c>
      <c r="H19" s="227"/>
      <c r="I19" s="227">
        <f>SUM(I20:I21)</f>
        <v>1680.17</v>
      </c>
      <c r="J19" s="227"/>
      <c r="K19" s="227">
        <f>SUM(K20:K21)</f>
        <v>3970.93</v>
      </c>
      <c r="L19" s="227"/>
      <c r="M19" s="227">
        <f>SUM(M20:M21)</f>
        <v>0</v>
      </c>
      <c r="N19" s="227"/>
      <c r="O19" s="227">
        <f>SUM(O20:O21)</f>
        <v>0.08</v>
      </c>
      <c r="P19" s="227"/>
      <c r="Q19" s="227">
        <f>SUM(Q20:Q21)</f>
        <v>0</v>
      </c>
      <c r="R19" s="227"/>
      <c r="S19" s="227"/>
      <c r="T19" s="227"/>
      <c r="U19" s="227"/>
      <c r="V19" s="227">
        <f>SUM(V20:V21)</f>
        <v>6.67</v>
      </c>
      <c r="W19" s="227"/>
      <c r="X19" s="227"/>
      <c r="AG19" t="s">
        <v>139</v>
      </c>
    </row>
    <row r="20" spans="1:60" outlineLevel="1" x14ac:dyDescent="0.25">
      <c r="A20" s="234">
        <v>6</v>
      </c>
      <c r="B20" s="235" t="s">
        <v>189</v>
      </c>
      <c r="C20" s="249" t="s">
        <v>190</v>
      </c>
      <c r="D20" s="236" t="s">
        <v>175</v>
      </c>
      <c r="E20" s="237">
        <v>7.02</v>
      </c>
      <c r="F20" s="238"/>
      <c r="G20" s="239">
        <f>ROUND(E20*F20,2)</f>
        <v>0</v>
      </c>
      <c r="H20" s="226">
        <v>239.34</v>
      </c>
      <c r="I20" s="225">
        <f>ROUND(E20*H20,2)</f>
        <v>1680.17</v>
      </c>
      <c r="J20" s="226">
        <v>565.66</v>
      </c>
      <c r="K20" s="225">
        <f>ROUND(E20*J20,2)</f>
        <v>3970.93</v>
      </c>
      <c r="L20" s="225">
        <v>15</v>
      </c>
      <c r="M20" s="225">
        <f>G20*(1+L20/100)</f>
        <v>0</v>
      </c>
      <c r="N20" s="225">
        <v>1.1900000000000001E-2</v>
      </c>
      <c r="O20" s="225">
        <f>ROUND(E20*N20,2)</f>
        <v>0.08</v>
      </c>
      <c r="P20" s="225">
        <v>0</v>
      </c>
      <c r="Q20" s="225">
        <f>ROUND(E20*P20,2)</f>
        <v>0</v>
      </c>
      <c r="R20" s="225"/>
      <c r="S20" s="225" t="s">
        <v>143</v>
      </c>
      <c r="T20" s="225" t="s">
        <v>144</v>
      </c>
      <c r="U20" s="225">
        <v>0.95</v>
      </c>
      <c r="V20" s="225">
        <f>ROUND(E20*U20,2)</f>
        <v>6.67</v>
      </c>
      <c r="W20" s="225"/>
      <c r="X20" s="225" t="s">
        <v>169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170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666</v>
      </c>
      <c r="D21" s="257"/>
      <c r="E21" s="258">
        <v>7.02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172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x14ac:dyDescent="0.25">
      <c r="A22" s="228" t="s">
        <v>138</v>
      </c>
      <c r="B22" s="229" t="s">
        <v>58</v>
      </c>
      <c r="C22" s="247" t="s">
        <v>59</v>
      </c>
      <c r="D22" s="230"/>
      <c r="E22" s="231"/>
      <c r="F22" s="232"/>
      <c r="G22" s="233">
        <f>SUMIF(AG23:AG77,"&lt;&gt;NOR",G23:G77)</f>
        <v>0</v>
      </c>
      <c r="H22" s="227"/>
      <c r="I22" s="227">
        <f>SUM(I23:I77)</f>
        <v>19089.43</v>
      </c>
      <c r="J22" s="227"/>
      <c r="K22" s="227">
        <f>SUM(K23:K77)</f>
        <v>66983.710000000006</v>
      </c>
      <c r="L22" s="227"/>
      <c r="M22" s="227">
        <f>SUM(M23:M77)</f>
        <v>0</v>
      </c>
      <c r="N22" s="227"/>
      <c r="O22" s="227">
        <f>SUM(O23:O77)</f>
        <v>5.05</v>
      </c>
      <c r="P22" s="227"/>
      <c r="Q22" s="227">
        <f>SUM(Q23:Q77)</f>
        <v>0</v>
      </c>
      <c r="R22" s="227"/>
      <c r="S22" s="227"/>
      <c r="T22" s="227"/>
      <c r="U22" s="227"/>
      <c r="V22" s="227">
        <f>SUM(V23:V77)</f>
        <v>133.6</v>
      </c>
      <c r="W22" s="227"/>
      <c r="X22" s="227"/>
      <c r="AG22" t="s">
        <v>139</v>
      </c>
    </row>
    <row r="23" spans="1:60" outlineLevel="1" x14ac:dyDescent="0.25">
      <c r="A23" s="234">
        <v>7</v>
      </c>
      <c r="B23" s="235" t="s">
        <v>191</v>
      </c>
      <c r="C23" s="249" t="s">
        <v>192</v>
      </c>
      <c r="D23" s="236" t="s">
        <v>175</v>
      </c>
      <c r="E23" s="237">
        <v>13.62</v>
      </c>
      <c r="F23" s="238"/>
      <c r="G23" s="239">
        <f>ROUND(E23*F23,2)</f>
        <v>0</v>
      </c>
      <c r="H23" s="226">
        <v>27.42</v>
      </c>
      <c r="I23" s="225">
        <f>ROUND(E23*H23,2)</f>
        <v>373.46</v>
      </c>
      <c r="J23" s="226">
        <v>121.08</v>
      </c>
      <c r="K23" s="225">
        <f>ROUND(E23*J23,2)</f>
        <v>1649.11</v>
      </c>
      <c r="L23" s="225">
        <v>15</v>
      </c>
      <c r="M23" s="225">
        <f>G23*(1+L23/100)</f>
        <v>0</v>
      </c>
      <c r="N23" s="225">
        <v>4.8999999999999998E-3</v>
      </c>
      <c r="O23" s="225">
        <f>ROUND(E23*N23,2)</f>
        <v>7.0000000000000007E-2</v>
      </c>
      <c r="P23" s="225">
        <v>0</v>
      </c>
      <c r="Q23" s="225">
        <f>ROUND(E23*P23,2)</f>
        <v>0</v>
      </c>
      <c r="R23" s="225"/>
      <c r="S23" s="225" t="s">
        <v>143</v>
      </c>
      <c r="T23" s="225" t="s">
        <v>144</v>
      </c>
      <c r="U23" s="225">
        <v>0.25</v>
      </c>
      <c r="V23" s="225">
        <f>ROUND(E23*U23,2)</f>
        <v>3.41</v>
      </c>
      <c r="W23" s="225"/>
      <c r="X23" s="225" t="s">
        <v>169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170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667</v>
      </c>
      <c r="D24" s="257"/>
      <c r="E24" s="258">
        <v>1.62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172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668</v>
      </c>
      <c r="D25" s="257"/>
      <c r="E25" s="258">
        <v>12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172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34">
        <v>8</v>
      </c>
      <c r="B26" s="235" t="s">
        <v>195</v>
      </c>
      <c r="C26" s="249" t="s">
        <v>196</v>
      </c>
      <c r="D26" s="236" t="s">
        <v>175</v>
      </c>
      <c r="E26" s="237">
        <v>55.93</v>
      </c>
      <c r="F26" s="238"/>
      <c r="G26" s="239">
        <f>ROUND(E26*F26,2)</f>
        <v>0</v>
      </c>
      <c r="H26" s="226">
        <v>14.48</v>
      </c>
      <c r="I26" s="225">
        <f>ROUND(E26*H26,2)</f>
        <v>809.87</v>
      </c>
      <c r="J26" s="226">
        <v>98.02</v>
      </c>
      <c r="K26" s="225">
        <f>ROUND(E26*J26,2)</f>
        <v>5482.26</v>
      </c>
      <c r="L26" s="225">
        <v>15</v>
      </c>
      <c r="M26" s="225">
        <f>G26*(1+L26/100)</f>
        <v>0</v>
      </c>
      <c r="N26" s="225">
        <v>6.0899999999999999E-3</v>
      </c>
      <c r="O26" s="225">
        <f>ROUND(E26*N26,2)</f>
        <v>0.34</v>
      </c>
      <c r="P26" s="225">
        <v>0</v>
      </c>
      <c r="Q26" s="225">
        <f>ROUND(E26*P26,2)</f>
        <v>0</v>
      </c>
      <c r="R26" s="225"/>
      <c r="S26" s="225" t="s">
        <v>143</v>
      </c>
      <c r="T26" s="225" t="s">
        <v>144</v>
      </c>
      <c r="U26" s="225">
        <v>0.19273999999999999</v>
      </c>
      <c r="V26" s="225">
        <f>ROUND(E26*U26,2)</f>
        <v>10.78</v>
      </c>
      <c r="W26" s="225"/>
      <c r="X26" s="225" t="s">
        <v>169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170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669</v>
      </c>
      <c r="D27" s="257"/>
      <c r="E27" s="258">
        <v>9.57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172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670</v>
      </c>
      <c r="D28" s="257"/>
      <c r="E28" s="258">
        <v>6.93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172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671</v>
      </c>
      <c r="D29" s="257"/>
      <c r="E29" s="258">
        <v>23.5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172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672</v>
      </c>
      <c r="D30" s="257"/>
      <c r="E30" s="258">
        <v>15.93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172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34">
        <v>9</v>
      </c>
      <c r="B31" s="235" t="s">
        <v>201</v>
      </c>
      <c r="C31" s="249" t="s">
        <v>202</v>
      </c>
      <c r="D31" s="236" t="s">
        <v>175</v>
      </c>
      <c r="E31" s="237">
        <v>21.42</v>
      </c>
      <c r="F31" s="238"/>
      <c r="G31" s="239">
        <f>ROUND(E31*F31,2)</f>
        <v>0</v>
      </c>
      <c r="H31" s="226">
        <v>42.36</v>
      </c>
      <c r="I31" s="225">
        <f>ROUND(E31*H31,2)</f>
        <v>907.35</v>
      </c>
      <c r="J31" s="226">
        <v>289.14</v>
      </c>
      <c r="K31" s="225">
        <f>ROUND(E31*J31,2)</f>
        <v>6193.38</v>
      </c>
      <c r="L31" s="225">
        <v>15</v>
      </c>
      <c r="M31" s="225">
        <f>G31*(1+L31/100)</f>
        <v>0</v>
      </c>
      <c r="N31" s="225">
        <v>4.4139999999999999E-2</v>
      </c>
      <c r="O31" s="225">
        <f>ROUND(E31*N31,2)</f>
        <v>0.95</v>
      </c>
      <c r="P31" s="225">
        <v>0</v>
      </c>
      <c r="Q31" s="225">
        <f>ROUND(E31*P31,2)</f>
        <v>0</v>
      </c>
      <c r="R31" s="225"/>
      <c r="S31" s="225" t="s">
        <v>143</v>
      </c>
      <c r="T31" s="225" t="s">
        <v>144</v>
      </c>
      <c r="U31" s="225">
        <v>0.6</v>
      </c>
      <c r="V31" s="225">
        <f>ROUND(E31*U31,2)</f>
        <v>12.85</v>
      </c>
      <c r="W31" s="225"/>
      <c r="X31" s="225" t="s">
        <v>169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170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667</v>
      </c>
      <c r="D32" s="257"/>
      <c r="E32" s="258">
        <v>1.62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172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203</v>
      </c>
      <c r="D33" s="257"/>
      <c r="E33" s="258">
        <v>2.8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172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673</v>
      </c>
      <c r="D34" s="257"/>
      <c r="E34" s="258">
        <v>18.600000000000001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172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205</v>
      </c>
      <c r="D35" s="257"/>
      <c r="E35" s="258">
        <v>-1.6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172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34">
        <v>10</v>
      </c>
      <c r="B36" s="235" t="s">
        <v>207</v>
      </c>
      <c r="C36" s="249" t="s">
        <v>208</v>
      </c>
      <c r="D36" s="236" t="s">
        <v>175</v>
      </c>
      <c r="E36" s="237">
        <v>46.29</v>
      </c>
      <c r="F36" s="238"/>
      <c r="G36" s="239">
        <f>ROUND(E36*F36,2)</f>
        <v>0</v>
      </c>
      <c r="H36" s="226">
        <v>46.97</v>
      </c>
      <c r="I36" s="225">
        <f>ROUND(E36*H36,2)</f>
        <v>2174.2399999999998</v>
      </c>
      <c r="J36" s="226">
        <v>405.53</v>
      </c>
      <c r="K36" s="225">
        <f>ROUND(E36*J36,2)</f>
        <v>18771.98</v>
      </c>
      <c r="L36" s="225">
        <v>15</v>
      </c>
      <c r="M36" s="225">
        <f>G36*(1+L36/100)</f>
        <v>0</v>
      </c>
      <c r="N36" s="225">
        <v>4.7660000000000001E-2</v>
      </c>
      <c r="O36" s="225">
        <f>ROUND(E36*N36,2)</f>
        <v>2.21</v>
      </c>
      <c r="P36" s="225">
        <v>0</v>
      </c>
      <c r="Q36" s="225">
        <f>ROUND(E36*P36,2)</f>
        <v>0</v>
      </c>
      <c r="R36" s="225"/>
      <c r="S36" s="225" t="s">
        <v>143</v>
      </c>
      <c r="T36" s="225" t="s">
        <v>143</v>
      </c>
      <c r="U36" s="225">
        <v>0.84</v>
      </c>
      <c r="V36" s="225">
        <f>ROUND(E36*U36,2)</f>
        <v>38.880000000000003</v>
      </c>
      <c r="W36" s="225"/>
      <c r="X36" s="225" t="s">
        <v>169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170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674</v>
      </c>
      <c r="D37" s="257"/>
      <c r="E37" s="258">
        <v>23.22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172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675</v>
      </c>
      <c r="D38" s="257"/>
      <c r="E38" s="258">
        <v>-1.44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172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676</v>
      </c>
      <c r="D39" s="257"/>
      <c r="E39" s="258">
        <v>14.85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172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677</v>
      </c>
      <c r="D40" s="257"/>
      <c r="E40" s="258">
        <v>8.91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172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678</v>
      </c>
      <c r="D41" s="257"/>
      <c r="E41" s="258">
        <v>1.47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172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679</v>
      </c>
      <c r="D42" s="257"/>
      <c r="E42" s="258">
        <v>-0.72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172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34">
        <v>11</v>
      </c>
      <c r="B43" s="235" t="s">
        <v>210</v>
      </c>
      <c r="C43" s="249" t="s">
        <v>211</v>
      </c>
      <c r="D43" s="236" t="s">
        <v>175</v>
      </c>
      <c r="E43" s="237">
        <v>103.702</v>
      </c>
      <c r="F43" s="238"/>
      <c r="G43" s="239">
        <f>ROUND(E43*F43,2)</f>
        <v>0</v>
      </c>
      <c r="H43" s="226">
        <v>60.21</v>
      </c>
      <c r="I43" s="225">
        <f>ROUND(E43*H43,2)</f>
        <v>6243.9</v>
      </c>
      <c r="J43" s="226">
        <v>169.79</v>
      </c>
      <c r="K43" s="225">
        <f>ROUND(E43*J43,2)</f>
        <v>17607.560000000001</v>
      </c>
      <c r="L43" s="225">
        <v>15</v>
      </c>
      <c r="M43" s="225">
        <f>G43*(1+L43/100)</f>
        <v>0</v>
      </c>
      <c r="N43" s="225">
        <v>1.038E-2</v>
      </c>
      <c r="O43" s="225">
        <f>ROUND(E43*N43,2)</f>
        <v>1.08</v>
      </c>
      <c r="P43" s="225">
        <v>0</v>
      </c>
      <c r="Q43" s="225">
        <f>ROUND(E43*P43,2)</f>
        <v>0</v>
      </c>
      <c r="R43" s="225"/>
      <c r="S43" s="225" t="s">
        <v>143</v>
      </c>
      <c r="T43" s="225" t="s">
        <v>143</v>
      </c>
      <c r="U43" s="225">
        <v>0.33688000000000001</v>
      </c>
      <c r="V43" s="225">
        <f>ROUND(E43*U43,2)</f>
        <v>34.94</v>
      </c>
      <c r="W43" s="225"/>
      <c r="X43" s="225" t="s">
        <v>169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170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680</v>
      </c>
      <c r="D44" s="257"/>
      <c r="E44" s="258">
        <v>36.18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172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61" t="s">
        <v>681</v>
      </c>
      <c r="D45" s="257"/>
      <c r="E45" s="258">
        <v>-7.88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172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682</v>
      </c>
      <c r="D46" s="257"/>
      <c r="E46" s="258">
        <v>33.479999999999997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172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219</v>
      </c>
      <c r="D47" s="257"/>
      <c r="E47" s="258">
        <v>-2.25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172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218</v>
      </c>
      <c r="D48" s="257"/>
      <c r="E48" s="258">
        <v>-1.5760000000000001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172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683</v>
      </c>
      <c r="D49" s="257"/>
      <c r="E49" s="258">
        <v>6.51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172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684</v>
      </c>
      <c r="D50" s="257"/>
      <c r="E50" s="258">
        <v>52.38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172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218</v>
      </c>
      <c r="D51" s="257"/>
      <c r="E51" s="258">
        <v>-1.5760000000000001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172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61" t="s">
        <v>685</v>
      </c>
      <c r="D52" s="257"/>
      <c r="E52" s="258">
        <v>-5.97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172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686</v>
      </c>
      <c r="D53" s="257"/>
      <c r="E53" s="258">
        <v>46.44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172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218</v>
      </c>
      <c r="D54" s="257"/>
      <c r="E54" s="258">
        <v>-1.5760000000000001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172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61" t="s">
        <v>687</v>
      </c>
      <c r="D55" s="257"/>
      <c r="E55" s="258">
        <v>-4.17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172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61" t="s">
        <v>688</v>
      </c>
      <c r="D56" s="257"/>
      <c r="E56" s="258">
        <v>-46.29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172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4">
        <v>12</v>
      </c>
      <c r="B57" s="235" t="s">
        <v>222</v>
      </c>
      <c r="C57" s="249" t="s">
        <v>223</v>
      </c>
      <c r="D57" s="236" t="s">
        <v>175</v>
      </c>
      <c r="E57" s="237">
        <v>2.97</v>
      </c>
      <c r="F57" s="238"/>
      <c r="G57" s="239">
        <f>ROUND(E57*F57,2)</f>
        <v>0</v>
      </c>
      <c r="H57" s="226">
        <v>148.16999999999999</v>
      </c>
      <c r="I57" s="225">
        <f>ROUND(E57*H57,2)</f>
        <v>440.06</v>
      </c>
      <c r="J57" s="226">
        <v>946.83</v>
      </c>
      <c r="K57" s="225">
        <f>ROUND(E57*J57,2)</f>
        <v>2812.09</v>
      </c>
      <c r="L57" s="225">
        <v>15</v>
      </c>
      <c r="M57" s="225">
        <f>G57*(1+L57/100)</f>
        <v>0</v>
      </c>
      <c r="N57" s="225">
        <v>5.8500000000000003E-2</v>
      </c>
      <c r="O57" s="225">
        <f>ROUND(E57*N57,2)</f>
        <v>0.17</v>
      </c>
      <c r="P57" s="225">
        <v>0</v>
      </c>
      <c r="Q57" s="225">
        <f>ROUND(E57*P57,2)</f>
        <v>0</v>
      </c>
      <c r="R57" s="225"/>
      <c r="S57" s="225" t="s">
        <v>143</v>
      </c>
      <c r="T57" s="225" t="s">
        <v>144</v>
      </c>
      <c r="U57" s="225">
        <v>1.86904</v>
      </c>
      <c r="V57" s="225">
        <f>ROUND(E57*U57,2)</f>
        <v>5.55</v>
      </c>
      <c r="W57" s="225"/>
      <c r="X57" s="225" t="s">
        <v>169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170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224</v>
      </c>
      <c r="D58" s="257"/>
      <c r="E58" s="258">
        <v>0.42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172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225</v>
      </c>
      <c r="D59" s="257"/>
      <c r="E59" s="258">
        <v>0.75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172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689</v>
      </c>
      <c r="D60" s="257"/>
      <c r="E60" s="258">
        <v>1.5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172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227</v>
      </c>
      <c r="D61" s="257"/>
      <c r="E61" s="258">
        <v>0.3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172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20.399999999999999" outlineLevel="1" x14ac:dyDescent="0.25">
      <c r="A62" s="234">
        <v>13</v>
      </c>
      <c r="B62" s="235" t="s">
        <v>228</v>
      </c>
      <c r="C62" s="249" t="s">
        <v>690</v>
      </c>
      <c r="D62" s="236" t="s">
        <v>175</v>
      </c>
      <c r="E62" s="237">
        <v>58.29</v>
      </c>
      <c r="F62" s="238"/>
      <c r="G62" s="239">
        <f>ROUND(E62*F62,2)</f>
        <v>0</v>
      </c>
      <c r="H62" s="226">
        <v>92.82</v>
      </c>
      <c r="I62" s="225">
        <f>ROUND(E62*H62,2)</f>
        <v>5410.48</v>
      </c>
      <c r="J62" s="226">
        <v>186.18</v>
      </c>
      <c r="K62" s="225">
        <f>ROUND(E62*J62,2)</f>
        <v>10852.43</v>
      </c>
      <c r="L62" s="225">
        <v>15</v>
      </c>
      <c r="M62" s="225">
        <f>G62*(1+L62/100)</f>
        <v>0</v>
      </c>
      <c r="N62" s="225">
        <v>3.6099999999999999E-3</v>
      </c>
      <c r="O62" s="225">
        <f>ROUND(E62*N62,2)</f>
        <v>0.21</v>
      </c>
      <c r="P62" s="225">
        <v>0</v>
      </c>
      <c r="Q62" s="225">
        <f>ROUND(E62*P62,2)</f>
        <v>0</v>
      </c>
      <c r="R62" s="225"/>
      <c r="S62" s="225" t="s">
        <v>143</v>
      </c>
      <c r="T62" s="225" t="s">
        <v>143</v>
      </c>
      <c r="U62" s="225">
        <v>0.36199999999999999</v>
      </c>
      <c r="V62" s="225">
        <f>ROUND(E62*U62,2)</f>
        <v>21.1</v>
      </c>
      <c r="W62" s="225"/>
      <c r="X62" s="225" t="s">
        <v>169</v>
      </c>
      <c r="Y62" s="206"/>
      <c r="Z62" s="206"/>
      <c r="AA62" s="206"/>
      <c r="AB62" s="206"/>
      <c r="AC62" s="206"/>
      <c r="AD62" s="206"/>
      <c r="AE62" s="206"/>
      <c r="AF62" s="206"/>
      <c r="AG62" s="206" t="s">
        <v>170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674</v>
      </c>
      <c r="D63" s="257"/>
      <c r="E63" s="258">
        <v>23.22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172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61" t="s">
        <v>675</v>
      </c>
      <c r="D64" s="257"/>
      <c r="E64" s="258">
        <v>-1.44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172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676</v>
      </c>
      <c r="D65" s="257"/>
      <c r="E65" s="258">
        <v>14.85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172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61" t="s">
        <v>677</v>
      </c>
      <c r="D66" s="257"/>
      <c r="E66" s="258">
        <v>8.91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172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678</v>
      </c>
      <c r="D67" s="257"/>
      <c r="E67" s="258">
        <v>1.47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172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679</v>
      </c>
      <c r="D68" s="257"/>
      <c r="E68" s="258">
        <v>-0.72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172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668</v>
      </c>
      <c r="D69" s="257"/>
      <c r="E69" s="258">
        <v>12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172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34">
        <v>14</v>
      </c>
      <c r="B70" s="235" t="s">
        <v>230</v>
      </c>
      <c r="C70" s="249" t="s">
        <v>231</v>
      </c>
      <c r="D70" s="236" t="s">
        <v>175</v>
      </c>
      <c r="E70" s="237">
        <v>67.709999999999994</v>
      </c>
      <c r="F70" s="238"/>
      <c r="G70" s="239">
        <f>ROUND(E70*F70,2)</f>
        <v>0</v>
      </c>
      <c r="H70" s="226">
        <v>40.32</v>
      </c>
      <c r="I70" s="225">
        <f>ROUND(E70*H70,2)</f>
        <v>2730.07</v>
      </c>
      <c r="J70" s="226">
        <v>42.88</v>
      </c>
      <c r="K70" s="225">
        <f>ROUND(E70*J70,2)</f>
        <v>2903.4</v>
      </c>
      <c r="L70" s="225">
        <v>15</v>
      </c>
      <c r="M70" s="225">
        <f>G70*(1+L70/100)</f>
        <v>0</v>
      </c>
      <c r="N70" s="225">
        <v>2.5999999999999998E-4</v>
      </c>
      <c r="O70" s="225">
        <f>ROUND(E70*N70,2)</f>
        <v>0.02</v>
      </c>
      <c r="P70" s="225">
        <v>0</v>
      </c>
      <c r="Q70" s="225">
        <f>ROUND(E70*P70,2)</f>
        <v>0</v>
      </c>
      <c r="R70" s="225"/>
      <c r="S70" s="225" t="s">
        <v>143</v>
      </c>
      <c r="T70" s="225" t="s">
        <v>144</v>
      </c>
      <c r="U70" s="225">
        <v>0.09</v>
      </c>
      <c r="V70" s="225">
        <f>ROUND(E70*U70,2)</f>
        <v>6.09</v>
      </c>
      <c r="W70" s="225"/>
      <c r="X70" s="225" t="s">
        <v>169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170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61" t="s">
        <v>691</v>
      </c>
      <c r="D71" s="257"/>
      <c r="E71" s="258">
        <v>67.709999999999994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172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34">
        <v>15</v>
      </c>
      <c r="B72" s="235" t="s">
        <v>233</v>
      </c>
      <c r="C72" s="249" t="s">
        <v>234</v>
      </c>
      <c r="D72" s="236" t="s">
        <v>175</v>
      </c>
      <c r="E72" s="237">
        <v>14.55</v>
      </c>
      <c r="F72" s="238"/>
      <c r="G72" s="239">
        <f>ROUND(E72*F72,2)</f>
        <v>0</v>
      </c>
      <c r="H72" s="226">
        <v>0</v>
      </c>
      <c r="I72" s="225">
        <f>ROUND(E72*H72,2)</f>
        <v>0</v>
      </c>
      <c r="J72" s="226">
        <v>48.9</v>
      </c>
      <c r="K72" s="225">
        <f>ROUND(E72*J72,2)</f>
        <v>711.5</v>
      </c>
      <c r="L72" s="225">
        <v>15</v>
      </c>
      <c r="M72" s="225">
        <f>G72*(1+L72/100)</f>
        <v>0</v>
      </c>
      <c r="N72" s="225">
        <v>4.0000000000000003E-5</v>
      </c>
      <c r="O72" s="225">
        <f>ROUND(E72*N72,2)</f>
        <v>0</v>
      </c>
      <c r="P72" s="225">
        <v>0</v>
      </c>
      <c r="Q72" s="225">
        <f>ROUND(E72*P72,2)</f>
        <v>0</v>
      </c>
      <c r="R72" s="225"/>
      <c r="S72" s="225" t="s">
        <v>143</v>
      </c>
      <c r="T72" s="225" t="s">
        <v>144</v>
      </c>
      <c r="U72" s="225">
        <v>0</v>
      </c>
      <c r="V72" s="225">
        <f>ROUND(E72*U72,2)</f>
        <v>0</v>
      </c>
      <c r="W72" s="225"/>
      <c r="X72" s="225" t="s">
        <v>235</v>
      </c>
      <c r="Y72" s="206"/>
      <c r="Z72" s="206"/>
      <c r="AA72" s="206"/>
      <c r="AB72" s="206"/>
      <c r="AC72" s="206"/>
      <c r="AD72" s="206"/>
      <c r="AE72" s="206"/>
      <c r="AF72" s="206"/>
      <c r="AG72" s="206" t="s">
        <v>236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692</v>
      </c>
      <c r="D73" s="257"/>
      <c r="E73" s="258">
        <v>2.25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172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693</v>
      </c>
      <c r="D74" s="257"/>
      <c r="E74" s="258">
        <v>4.17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172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694</v>
      </c>
      <c r="D75" s="257"/>
      <c r="E75" s="258">
        <v>5.97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172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695</v>
      </c>
      <c r="D76" s="257"/>
      <c r="E76" s="258">
        <v>0.72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172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61" t="s">
        <v>696</v>
      </c>
      <c r="D77" s="257"/>
      <c r="E77" s="258">
        <v>1.44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172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x14ac:dyDescent="0.25">
      <c r="A78" s="228" t="s">
        <v>138</v>
      </c>
      <c r="B78" s="229" t="s">
        <v>60</v>
      </c>
      <c r="C78" s="247" t="s">
        <v>61</v>
      </c>
      <c r="D78" s="230"/>
      <c r="E78" s="231"/>
      <c r="F78" s="232"/>
      <c r="G78" s="233">
        <f>SUMIF(AG79:AG99,"&lt;&gt;NOR",G79:G99)</f>
        <v>0</v>
      </c>
      <c r="H78" s="227"/>
      <c r="I78" s="227">
        <f>SUM(I79:I99)</f>
        <v>4075.24</v>
      </c>
      <c r="J78" s="227"/>
      <c r="K78" s="227">
        <f>SUM(K79:K99)</f>
        <v>9118.75</v>
      </c>
      <c r="L78" s="227"/>
      <c r="M78" s="227">
        <f>SUM(M79:M99)</f>
        <v>0</v>
      </c>
      <c r="N78" s="227"/>
      <c r="O78" s="227">
        <f>SUM(O79:O99)</f>
        <v>0.73</v>
      </c>
      <c r="P78" s="227"/>
      <c r="Q78" s="227">
        <f>SUM(Q79:Q99)</f>
        <v>0</v>
      </c>
      <c r="R78" s="227"/>
      <c r="S78" s="227"/>
      <c r="T78" s="227"/>
      <c r="U78" s="227"/>
      <c r="V78" s="227">
        <f>SUM(V79:V99)</f>
        <v>18.45</v>
      </c>
      <c r="W78" s="227"/>
      <c r="X78" s="227"/>
      <c r="AG78" t="s">
        <v>139</v>
      </c>
    </row>
    <row r="79" spans="1:60" outlineLevel="1" x14ac:dyDescent="0.25">
      <c r="A79" s="234">
        <v>16</v>
      </c>
      <c r="B79" s="235" t="s">
        <v>697</v>
      </c>
      <c r="C79" s="249" t="s">
        <v>698</v>
      </c>
      <c r="D79" s="236" t="s">
        <v>175</v>
      </c>
      <c r="E79" s="237">
        <v>10.14</v>
      </c>
      <c r="F79" s="238"/>
      <c r="G79" s="239">
        <f>ROUND(E79*F79,2)</f>
        <v>0</v>
      </c>
      <c r="H79" s="226">
        <v>14.59</v>
      </c>
      <c r="I79" s="225">
        <f>ROUND(E79*H79,2)</f>
        <v>147.94</v>
      </c>
      <c r="J79" s="226">
        <v>34.409999999999997</v>
      </c>
      <c r="K79" s="225">
        <f>ROUND(E79*J79,2)</f>
        <v>348.92</v>
      </c>
      <c r="L79" s="225">
        <v>15</v>
      </c>
      <c r="M79" s="225">
        <f>G79*(1+L79/100)</f>
        <v>0</v>
      </c>
      <c r="N79" s="225">
        <v>4.0000000000000003E-5</v>
      </c>
      <c r="O79" s="225">
        <f>ROUND(E79*N79,2)</f>
        <v>0</v>
      </c>
      <c r="P79" s="225">
        <v>0</v>
      </c>
      <c r="Q79" s="225">
        <f>ROUND(E79*P79,2)</f>
        <v>0</v>
      </c>
      <c r="R79" s="225"/>
      <c r="S79" s="225" t="s">
        <v>143</v>
      </c>
      <c r="T79" s="225" t="s">
        <v>143</v>
      </c>
      <c r="U79" s="225">
        <v>7.8E-2</v>
      </c>
      <c r="V79" s="225">
        <f>ROUND(E79*U79,2)</f>
        <v>0.79</v>
      </c>
      <c r="W79" s="225"/>
      <c r="X79" s="225" t="s">
        <v>169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170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693</v>
      </c>
      <c r="D80" s="257"/>
      <c r="E80" s="258">
        <v>4.17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172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694</v>
      </c>
      <c r="D81" s="257"/>
      <c r="E81" s="258">
        <v>5.97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172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34">
        <v>17</v>
      </c>
      <c r="B82" s="235" t="s">
        <v>699</v>
      </c>
      <c r="C82" s="249" t="s">
        <v>700</v>
      </c>
      <c r="D82" s="236" t="s">
        <v>175</v>
      </c>
      <c r="E82" s="237">
        <v>34.549999999999997</v>
      </c>
      <c r="F82" s="238"/>
      <c r="G82" s="239">
        <f>ROUND(E82*F82,2)</f>
        <v>0</v>
      </c>
      <c r="H82" s="226">
        <v>31.95</v>
      </c>
      <c r="I82" s="225">
        <f>ROUND(E82*H82,2)</f>
        <v>1103.8699999999999</v>
      </c>
      <c r="J82" s="226">
        <v>145.05000000000001</v>
      </c>
      <c r="K82" s="225">
        <f>ROUND(E82*J82,2)</f>
        <v>5011.4799999999996</v>
      </c>
      <c r="L82" s="225">
        <v>15</v>
      </c>
      <c r="M82" s="225">
        <f>G82*(1+L82/100)</f>
        <v>0</v>
      </c>
      <c r="N82" s="225">
        <v>2.0289999999999999E-2</v>
      </c>
      <c r="O82" s="225">
        <f>ROUND(E82*N82,2)</f>
        <v>0.7</v>
      </c>
      <c r="P82" s="225">
        <v>0</v>
      </c>
      <c r="Q82" s="225">
        <f>ROUND(E82*P82,2)</f>
        <v>0</v>
      </c>
      <c r="R82" s="225"/>
      <c r="S82" s="225" t="s">
        <v>143</v>
      </c>
      <c r="T82" s="225" t="s">
        <v>143</v>
      </c>
      <c r="U82" s="225">
        <v>0.28100999999999998</v>
      </c>
      <c r="V82" s="225">
        <f>ROUND(E82*U82,2)</f>
        <v>9.7100000000000009</v>
      </c>
      <c r="W82" s="225"/>
      <c r="X82" s="225" t="s">
        <v>169</v>
      </c>
      <c r="Y82" s="206"/>
      <c r="Z82" s="206"/>
      <c r="AA82" s="206"/>
      <c r="AB82" s="206"/>
      <c r="AC82" s="206"/>
      <c r="AD82" s="206"/>
      <c r="AE82" s="206"/>
      <c r="AF82" s="206"/>
      <c r="AG82" s="206" t="s">
        <v>170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701</v>
      </c>
      <c r="D83" s="257"/>
      <c r="E83" s="258">
        <v>3.4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172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702</v>
      </c>
      <c r="D84" s="257"/>
      <c r="E84" s="258">
        <v>8.3699999999999992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172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703</v>
      </c>
      <c r="D85" s="257"/>
      <c r="E85" s="258">
        <v>8.68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172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61" t="s">
        <v>687</v>
      </c>
      <c r="D86" s="257"/>
      <c r="E86" s="258">
        <v>-4.17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172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704</v>
      </c>
      <c r="D87" s="257"/>
      <c r="E87" s="258">
        <v>6.24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172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705</v>
      </c>
      <c r="D88" s="257"/>
      <c r="E88" s="258">
        <v>5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172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61" t="s">
        <v>706</v>
      </c>
      <c r="D89" s="257"/>
      <c r="E89" s="258">
        <v>13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172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61" t="s">
        <v>685</v>
      </c>
      <c r="D90" s="257"/>
      <c r="E90" s="258">
        <v>-5.97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172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34">
        <v>18</v>
      </c>
      <c r="B91" s="235" t="s">
        <v>707</v>
      </c>
      <c r="C91" s="249" t="s">
        <v>708</v>
      </c>
      <c r="D91" s="236" t="s">
        <v>175</v>
      </c>
      <c r="E91" s="237">
        <v>34.549999999999997</v>
      </c>
      <c r="F91" s="238"/>
      <c r="G91" s="239">
        <f>ROUND(E91*F91,2)</f>
        <v>0</v>
      </c>
      <c r="H91" s="226">
        <v>81.72</v>
      </c>
      <c r="I91" s="225">
        <f>ROUND(E91*H91,2)</f>
        <v>2823.43</v>
      </c>
      <c r="J91" s="226">
        <v>108.78</v>
      </c>
      <c r="K91" s="225">
        <f>ROUND(E91*J91,2)</f>
        <v>3758.35</v>
      </c>
      <c r="L91" s="225">
        <v>15</v>
      </c>
      <c r="M91" s="225">
        <f>G91*(1+L91/100)</f>
        <v>0</v>
      </c>
      <c r="N91" s="225">
        <v>7.6000000000000004E-4</v>
      </c>
      <c r="O91" s="225">
        <f>ROUND(E91*N91,2)</f>
        <v>0.03</v>
      </c>
      <c r="P91" s="225">
        <v>0</v>
      </c>
      <c r="Q91" s="225">
        <f>ROUND(E91*P91,2)</f>
        <v>0</v>
      </c>
      <c r="R91" s="225"/>
      <c r="S91" s="225" t="s">
        <v>143</v>
      </c>
      <c r="T91" s="225" t="s">
        <v>143</v>
      </c>
      <c r="U91" s="225">
        <v>0.23</v>
      </c>
      <c r="V91" s="225">
        <f>ROUND(E91*U91,2)</f>
        <v>7.95</v>
      </c>
      <c r="W91" s="225"/>
      <c r="X91" s="225" t="s">
        <v>169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170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61" t="s">
        <v>701</v>
      </c>
      <c r="D92" s="257"/>
      <c r="E92" s="258">
        <v>3.4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172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61" t="s">
        <v>702</v>
      </c>
      <c r="D93" s="257"/>
      <c r="E93" s="258">
        <v>8.3699999999999992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172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61" t="s">
        <v>703</v>
      </c>
      <c r="D94" s="257"/>
      <c r="E94" s="258">
        <v>8.68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172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687</v>
      </c>
      <c r="D95" s="257"/>
      <c r="E95" s="258">
        <v>-4.17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172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61" t="s">
        <v>704</v>
      </c>
      <c r="D96" s="257"/>
      <c r="E96" s="258">
        <v>6.24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172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705</v>
      </c>
      <c r="D97" s="257"/>
      <c r="E97" s="258">
        <v>5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172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706</v>
      </c>
      <c r="D98" s="257"/>
      <c r="E98" s="258">
        <v>13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172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685</v>
      </c>
      <c r="D99" s="257"/>
      <c r="E99" s="258">
        <v>-5.97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172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x14ac:dyDescent="0.25">
      <c r="A100" s="228" t="s">
        <v>138</v>
      </c>
      <c r="B100" s="229" t="s">
        <v>62</v>
      </c>
      <c r="C100" s="247" t="s">
        <v>63</v>
      </c>
      <c r="D100" s="230"/>
      <c r="E100" s="231"/>
      <c r="F100" s="232"/>
      <c r="G100" s="233">
        <f>SUMIF(AG101:AG106,"&lt;&gt;NOR",G101:G106)</f>
        <v>0</v>
      </c>
      <c r="H100" s="227"/>
      <c r="I100" s="227">
        <f>SUM(I101:I106)</f>
        <v>2415.1099999999997</v>
      </c>
      <c r="J100" s="227"/>
      <c r="K100" s="227">
        <f>SUM(K101:K106)</f>
        <v>1560.14</v>
      </c>
      <c r="L100" s="227"/>
      <c r="M100" s="227">
        <f>SUM(M101:M106)</f>
        <v>0</v>
      </c>
      <c r="N100" s="227"/>
      <c r="O100" s="227">
        <f>SUM(O101:O106)</f>
        <v>0.29000000000000004</v>
      </c>
      <c r="P100" s="227"/>
      <c r="Q100" s="227">
        <f>SUM(Q101:Q106)</f>
        <v>0</v>
      </c>
      <c r="R100" s="227"/>
      <c r="S100" s="227"/>
      <c r="T100" s="227"/>
      <c r="U100" s="227"/>
      <c r="V100" s="227">
        <f>SUM(V101:V106)</f>
        <v>3.31</v>
      </c>
      <c r="W100" s="227"/>
      <c r="X100" s="227"/>
      <c r="AG100" t="s">
        <v>139</v>
      </c>
    </row>
    <row r="101" spans="1:60" outlineLevel="1" x14ac:dyDescent="0.25">
      <c r="A101" s="234">
        <v>19</v>
      </c>
      <c r="B101" s="235" t="s">
        <v>239</v>
      </c>
      <c r="C101" s="249" t="s">
        <v>240</v>
      </c>
      <c r="D101" s="236" t="s">
        <v>241</v>
      </c>
      <c r="E101" s="237">
        <v>6.8000000000000005E-2</v>
      </c>
      <c r="F101" s="238"/>
      <c r="G101" s="239">
        <f>ROUND(E101*F101,2)</f>
        <v>0</v>
      </c>
      <c r="H101" s="226">
        <v>1978.6</v>
      </c>
      <c r="I101" s="225">
        <f>ROUND(E101*H101,2)</f>
        <v>134.54</v>
      </c>
      <c r="J101" s="226">
        <v>2001.4</v>
      </c>
      <c r="K101" s="225">
        <f>ROUND(E101*J101,2)</f>
        <v>136.1</v>
      </c>
      <c r="L101" s="225">
        <v>15</v>
      </c>
      <c r="M101" s="225">
        <f>G101*(1+L101/100)</f>
        <v>0</v>
      </c>
      <c r="N101" s="225">
        <v>2.5</v>
      </c>
      <c r="O101" s="225">
        <f>ROUND(E101*N101,2)</f>
        <v>0.17</v>
      </c>
      <c r="P101" s="225">
        <v>0</v>
      </c>
      <c r="Q101" s="225">
        <f>ROUND(E101*P101,2)</f>
        <v>0</v>
      </c>
      <c r="R101" s="225"/>
      <c r="S101" s="225" t="s">
        <v>143</v>
      </c>
      <c r="T101" s="225" t="s">
        <v>143</v>
      </c>
      <c r="U101" s="225">
        <v>4.66</v>
      </c>
      <c r="V101" s="225">
        <f>ROUND(E101*U101,2)</f>
        <v>0.32</v>
      </c>
      <c r="W101" s="225"/>
      <c r="X101" s="225" t="s">
        <v>169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170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242</v>
      </c>
      <c r="D102" s="257"/>
      <c r="E102" s="258">
        <v>6.8000000000000005E-2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172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34">
        <v>20</v>
      </c>
      <c r="B103" s="235" t="s">
        <v>230</v>
      </c>
      <c r="C103" s="249" t="s">
        <v>231</v>
      </c>
      <c r="D103" s="236" t="s">
        <v>175</v>
      </c>
      <c r="E103" s="237">
        <v>6.48</v>
      </c>
      <c r="F103" s="238"/>
      <c r="G103" s="239">
        <f>ROUND(E103*F103,2)</f>
        <v>0</v>
      </c>
      <c r="H103" s="226">
        <v>40.32</v>
      </c>
      <c r="I103" s="225">
        <f>ROUND(E103*H103,2)</f>
        <v>261.27</v>
      </c>
      <c r="J103" s="226">
        <v>42.88</v>
      </c>
      <c r="K103" s="225">
        <f>ROUND(E103*J103,2)</f>
        <v>277.86</v>
      </c>
      <c r="L103" s="225">
        <v>15</v>
      </c>
      <c r="M103" s="225">
        <f>G103*(1+L103/100)</f>
        <v>0</v>
      </c>
      <c r="N103" s="225">
        <v>2.5999999999999998E-4</v>
      </c>
      <c r="O103" s="225">
        <f>ROUND(E103*N103,2)</f>
        <v>0</v>
      </c>
      <c r="P103" s="225">
        <v>0</v>
      </c>
      <c r="Q103" s="225">
        <f>ROUND(E103*P103,2)</f>
        <v>0</v>
      </c>
      <c r="R103" s="225"/>
      <c r="S103" s="225" t="s">
        <v>143</v>
      </c>
      <c r="T103" s="225" t="s">
        <v>144</v>
      </c>
      <c r="U103" s="225">
        <v>0.09</v>
      </c>
      <c r="V103" s="225">
        <f>ROUND(E103*U103,2)</f>
        <v>0.57999999999999996</v>
      </c>
      <c r="W103" s="225"/>
      <c r="X103" s="225" t="s">
        <v>169</v>
      </c>
      <c r="Y103" s="206"/>
      <c r="Z103" s="206"/>
      <c r="AA103" s="206"/>
      <c r="AB103" s="206"/>
      <c r="AC103" s="206"/>
      <c r="AD103" s="206"/>
      <c r="AE103" s="206"/>
      <c r="AF103" s="206"/>
      <c r="AG103" s="206" t="s">
        <v>170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709</v>
      </c>
      <c r="D104" s="257"/>
      <c r="E104" s="258">
        <v>6.48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172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34">
        <v>21</v>
      </c>
      <c r="B105" s="235" t="s">
        <v>244</v>
      </c>
      <c r="C105" s="249" t="s">
        <v>245</v>
      </c>
      <c r="D105" s="236" t="s">
        <v>175</v>
      </c>
      <c r="E105" s="237">
        <v>6.48</v>
      </c>
      <c r="F105" s="238"/>
      <c r="G105" s="239">
        <f>ROUND(E105*F105,2)</f>
        <v>0</v>
      </c>
      <c r="H105" s="226">
        <v>311.62</v>
      </c>
      <c r="I105" s="225">
        <f>ROUND(E105*H105,2)</f>
        <v>2019.3</v>
      </c>
      <c r="J105" s="226">
        <v>176.88</v>
      </c>
      <c r="K105" s="225">
        <f>ROUND(E105*J105,2)</f>
        <v>1146.18</v>
      </c>
      <c r="L105" s="225">
        <v>15</v>
      </c>
      <c r="M105" s="225">
        <f>G105*(1+L105/100)</f>
        <v>0</v>
      </c>
      <c r="N105" s="225">
        <v>1.806E-2</v>
      </c>
      <c r="O105" s="225">
        <f>ROUND(E105*N105,2)</f>
        <v>0.12</v>
      </c>
      <c r="P105" s="225">
        <v>0</v>
      </c>
      <c r="Q105" s="225">
        <f>ROUND(E105*P105,2)</f>
        <v>0</v>
      </c>
      <c r="R105" s="225"/>
      <c r="S105" s="225" t="s">
        <v>143</v>
      </c>
      <c r="T105" s="225" t="s">
        <v>143</v>
      </c>
      <c r="U105" s="225">
        <v>0.372</v>
      </c>
      <c r="V105" s="225">
        <f>ROUND(E105*U105,2)</f>
        <v>2.41</v>
      </c>
      <c r="W105" s="225"/>
      <c r="X105" s="225" t="s">
        <v>169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170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709</v>
      </c>
      <c r="D106" s="257"/>
      <c r="E106" s="258">
        <v>6.48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172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x14ac:dyDescent="0.25">
      <c r="A107" s="228" t="s">
        <v>138</v>
      </c>
      <c r="B107" s="229" t="s">
        <v>64</v>
      </c>
      <c r="C107" s="247" t="s">
        <v>65</v>
      </c>
      <c r="D107" s="230"/>
      <c r="E107" s="231"/>
      <c r="F107" s="232"/>
      <c r="G107" s="233">
        <f>SUMIF(AG108:AG109,"&lt;&gt;NOR",G108:G109)</f>
        <v>0</v>
      </c>
      <c r="H107" s="227"/>
      <c r="I107" s="227">
        <f>SUM(I108:I109)</f>
        <v>2469.04</v>
      </c>
      <c r="J107" s="227"/>
      <c r="K107" s="227">
        <f>SUM(K108:K109)</f>
        <v>1806.96</v>
      </c>
      <c r="L107" s="227"/>
      <c r="M107" s="227">
        <f>SUM(M108:M109)</f>
        <v>0</v>
      </c>
      <c r="N107" s="227"/>
      <c r="O107" s="227">
        <f>SUM(O108:O109)</f>
        <v>0.06</v>
      </c>
      <c r="P107" s="227"/>
      <c r="Q107" s="227">
        <f>SUM(Q108:Q109)</f>
        <v>0</v>
      </c>
      <c r="R107" s="227"/>
      <c r="S107" s="227"/>
      <c r="T107" s="227"/>
      <c r="U107" s="227"/>
      <c r="V107" s="227">
        <f>SUM(V108:V109)</f>
        <v>3.72</v>
      </c>
      <c r="W107" s="227"/>
      <c r="X107" s="227"/>
      <c r="AG107" t="s">
        <v>139</v>
      </c>
    </row>
    <row r="108" spans="1:60" outlineLevel="1" x14ac:dyDescent="0.25">
      <c r="A108" s="240">
        <v>22</v>
      </c>
      <c r="B108" s="241" t="s">
        <v>246</v>
      </c>
      <c r="C108" s="248" t="s">
        <v>247</v>
      </c>
      <c r="D108" s="242" t="s">
        <v>248</v>
      </c>
      <c r="E108" s="243">
        <v>2</v>
      </c>
      <c r="F108" s="244"/>
      <c r="G108" s="245">
        <f>ROUND(E108*F108,2)</f>
        <v>0</v>
      </c>
      <c r="H108" s="226">
        <v>19.52</v>
      </c>
      <c r="I108" s="225">
        <f>ROUND(E108*H108,2)</f>
        <v>39.04</v>
      </c>
      <c r="J108" s="226">
        <v>903.48</v>
      </c>
      <c r="K108" s="225">
        <f>ROUND(E108*J108,2)</f>
        <v>1806.96</v>
      </c>
      <c r="L108" s="225">
        <v>15</v>
      </c>
      <c r="M108" s="225">
        <f>G108*(1+L108/100)</f>
        <v>0</v>
      </c>
      <c r="N108" s="225">
        <v>1.8970000000000001E-2</v>
      </c>
      <c r="O108" s="225">
        <f>ROUND(E108*N108,2)</f>
        <v>0.04</v>
      </c>
      <c r="P108" s="225">
        <v>0</v>
      </c>
      <c r="Q108" s="225">
        <f>ROUND(E108*P108,2)</f>
        <v>0</v>
      </c>
      <c r="R108" s="225"/>
      <c r="S108" s="225" t="s">
        <v>143</v>
      </c>
      <c r="T108" s="225" t="s">
        <v>143</v>
      </c>
      <c r="U108" s="225">
        <v>1.86</v>
      </c>
      <c r="V108" s="225">
        <f>ROUND(E108*U108,2)</f>
        <v>3.72</v>
      </c>
      <c r="W108" s="225"/>
      <c r="X108" s="225" t="s">
        <v>169</v>
      </c>
      <c r="Y108" s="206"/>
      <c r="Z108" s="206"/>
      <c r="AA108" s="206"/>
      <c r="AB108" s="206"/>
      <c r="AC108" s="206"/>
      <c r="AD108" s="206"/>
      <c r="AE108" s="206"/>
      <c r="AF108" s="206"/>
      <c r="AG108" s="206" t="s">
        <v>170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ht="20.399999999999999" outlineLevel="1" x14ac:dyDescent="0.25">
      <c r="A109" s="240">
        <v>23</v>
      </c>
      <c r="B109" s="241" t="s">
        <v>249</v>
      </c>
      <c r="C109" s="248" t="s">
        <v>710</v>
      </c>
      <c r="D109" s="242" t="s">
        <v>248</v>
      </c>
      <c r="E109" s="243">
        <v>2</v>
      </c>
      <c r="F109" s="244"/>
      <c r="G109" s="245">
        <f>ROUND(E109*F109,2)</f>
        <v>0</v>
      </c>
      <c r="H109" s="226">
        <v>1215</v>
      </c>
      <c r="I109" s="225">
        <f>ROUND(E109*H109,2)</f>
        <v>2430</v>
      </c>
      <c r="J109" s="226">
        <v>0</v>
      </c>
      <c r="K109" s="225">
        <f>ROUND(E109*J109,2)</f>
        <v>0</v>
      </c>
      <c r="L109" s="225">
        <v>15</v>
      </c>
      <c r="M109" s="225">
        <f>G109*(1+L109/100)</f>
        <v>0</v>
      </c>
      <c r="N109" s="225">
        <v>1.081E-2</v>
      </c>
      <c r="O109" s="225">
        <f>ROUND(E109*N109,2)</f>
        <v>0.02</v>
      </c>
      <c r="P109" s="225">
        <v>0</v>
      </c>
      <c r="Q109" s="225">
        <f>ROUND(E109*P109,2)</f>
        <v>0</v>
      </c>
      <c r="R109" s="225" t="s">
        <v>186</v>
      </c>
      <c r="S109" s="225" t="s">
        <v>143</v>
      </c>
      <c r="T109" s="225" t="s">
        <v>143</v>
      </c>
      <c r="U109" s="225">
        <v>0</v>
      </c>
      <c r="V109" s="225">
        <f>ROUND(E109*U109,2)</f>
        <v>0</v>
      </c>
      <c r="W109" s="225"/>
      <c r="X109" s="225" t="s">
        <v>187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188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ht="26.4" x14ac:dyDescent="0.25">
      <c r="A110" s="228" t="s">
        <v>138</v>
      </c>
      <c r="B110" s="229" t="s">
        <v>66</v>
      </c>
      <c r="C110" s="247" t="s">
        <v>67</v>
      </c>
      <c r="D110" s="230"/>
      <c r="E110" s="231"/>
      <c r="F110" s="232"/>
      <c r="G110" s="233">
        <f>SUMIF(AG111:AG116,"&lt;&gt;NOR",G111:G116)</f>
        <v>0</v>
      </c>
      <c r="H110" s="227"/>
      <c r="I110" s="227">
        <f>SUM(I111:I116)</f>
        <v>90.02</v>
      </c>
      <c r="J110" s="227"/>
      <c r="K110" s="227">
        <f>SUM(K111:K116)</f>
        <v>7684.31</v>
      </c>
      <c r="L110" s="227"/>
      <c r="M110" s="227">
        <f>SUM(M111:M116)</f>
        <v>0</v>
      </c>
      <c r="N110" s="227"/>
      <c r="O110" s="227">
        <f>SUM(O111:O116)</f>
        <v>0</v>
      </c>
      <c r="P110" s="227"/>
      <c r="Q110" s="227">
        <f>SUM(Q111:Q116)</f>
        <v>0</v>
      </c>
      <c r="R110" s="227"/>
      <c r="S110" s="227"/>
      <c r="T110" s="227"/>
      <c r="U110" s="227"/>
      <c r="V110" s="227">
        <f>SUM(V111:V116)</f>
        <v>19.39</v>
      </c>
      <c r="W110" s="227"/>
      <c r="X110" s="227"/>
      <c r="AG110" t="s">
        <v>139</v>
      </c>
    </row>
    <row r="111" spans="1:60" outlineLevel="1" x14ac:dyDescent="0.25">
      <c r="A111" s="234">
        <v>24</v>
      </c>
      <c r="B111" s="235" t="s">
        <v>251</v>
      </c>
      <c r="C111" s="249" t="s">
        <v>252</v>
      </c>
      <c r="D111" s="236" t="s">
        <v>175</v>
      </c>
      <c r="E111" s="237">
        <v>62.95</v>
      </c>
      <c r="F111" s="238"/>
      <c r="G111" s="239">
        <f>ROUND(E111*F111,2)</f>
        <v>0</v>
      </c>
      <c r="H111" s="226">
        <v>1.43</v>
      </c>
      <c r="I111" s="225">
        <f>ROUND(E111*H111,2)</f>
        <v>90.02</v>
      </c>
      <c r="J111" s="226">
        <v>122.07</v>
      </c>
      <c r="K111" s="225">
        <f>ROUND(E111*J111,2)</f>
        <v>7684.31</v>
      </c>
      <c r="L111" s="225">
        <v>15</v>
      </c>
      <c r="M111" s="225">
        <f>G111*(1+L111/100)</f>
        <v>0</v>
      </c>
      <c r="N111" s="225">
        <v>4.0000000000000003E-5</v>
      </c>
      <c r="O111" s="225">
        <f>ROUND(E111*N111,2)</f>
        <v>0</v>
      </c>
      <c r="P111" s="225">
        <v>0</v>
      </c>
      <c r="Q111" s="225">
        <f>ROUND(E111*P111,2)</f>
        <v>0</v>
      </c>
      <c r="R111" s="225"/>
      <c r="S111" s="225" t="s">
        <v>143</v>
      </c>
      <c r="T111" s="225" t="s">
        <v>144</v>
      </c>
      <c r="U111" s="225">
        <v>0.308</v>
      </c>
      <c r="V111" s="225">
        <f>ROUND(E111*U111,2)</f>
        <v>19.39</v>
      </c>
      <c r="W111" s="225"/>
      <c r="X111" s="225" t="s">
        <v>169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170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61" t="s">
        <v>666</v>
      </c>
      <c r="D112" s="257"/>
      <c r="E112" s="258">
        <v>7.02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172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669</v>
      </c>
      <c r="D113" s="257"/>
      <c r="E113" s="258">
        <v>9.57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172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61" t="s">
        <v>670</v>
      </c>
      <c r="D114" s="257"/>
      <c r="E114" s="258">
        <v>6.93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172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61" t="s">
        <v>711</v>
      </c>
      <c r="D115" s="257"/>
      <c r="E115" s="258">
        <v>23.5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172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61" t="s">
        <v>672</v>
      </c>
      <c r="D116" s="257"/>
      <c r="E116" s="258">
        <v>15.93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172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x14ac:dyDescent="0.25">
      <c r="A117" s="228" t="s">
        <v>138</v>
      </c>
      <c r="B117" s="229" t="s">
        <v>68</v>
      </c>
      <c r="C117" s="247" t="s">
        <v>69</v>
      </c>
      <c r="D117" s="230"/>
      <c r="E117" s="231"/>
      <c r="F117" s="232"/>
      <c r="G117" s="233">
        <f>SUMIF(AG118:AG168,"&lt;&gt;NOR",G118:G168)</f>
        <v>0</v>
      </c>
      <c r="H117" s="227"/>
      <c r="I117" s="227">
        <f>SUM(I118:I168)</f>
        <v>1393.76</v>
      </c>
      <c r="J117" s="227"/>
      <c r="K117" s="227">
        <f>SUM(K118:K168)</f>
        <v>25663.31</v>
      </c>
      <c r="L117" s="227"/>
      <c r="M117" s="227">
        <f>SUM(M118:M168)</f>
        <v>0</v>
      </c>
      <c r="N117" s="227"/>
      <c r="O117" s="227">
        <f>SUM(O118:O168)</f>
        <v>0.01</v>
      </c>
      <c r="P117" s="227"/>
      <c r="Q117" s="227">
        <f>SUM(Q118:Q168)</f>
        <v>5.46</v>
      </c>
      <c r="R117" s="227"/>
      <c r="S117" s="227"/>
      <c r="T117" s="227"/>
      <c r="U117" s="227"/>
      <c r="V117" s="227">
        <f>SUM(V118:V168)</f>
        <v>52.539999999999992</v>
      </c>
      <c r="W117" s="227"/>
      <c r="X117" s="227"/>
      <c r="AG117" t="s">
        <v>139</v>
      </c>
    </row>
    <row r="118" spans="1:60" outlineLevel="1" x14ac:dyDescent="0.25">
      <c r="A118" s="234">
        <v>25</v>
      </c>
      <c r="B118" s="235" t="s">
        <v>253</v>
      </c>
      <c r="C118" s="249" t="s">
        <v>254</v>
      </c>
      <c r="D118" s="236" t="s">
        <v>175</v>
      </c>
      <c r="E118" s="237">
        <v>6.48</v>
      </c>
      <c r="F118" s="238"/>
      <c r="G118" s="239">
        <f>ROUND(E118*F118,2)</f>
        <v>0</v>
      </c>
      <c r="H118" s="226">
        <v>0</v>
      </c>
      <c r="I118" s="225">
        <f>ROUND(E118*H118,2)</f>
        <v>0</v>
      </c>
      <c r="J118" s="226">
        <v>59.5</v>
      </c>
      <c r="K118" s="225">
        <f>ROUND(E118*J118,2)</f>
        <v>385.56</v>
      </c>
      <c r="L118" s="225">
        <v>15</v>
      </c>
      <c r="M118" s="225">
        <f>G118*(1+L118/100)</f>
        <v>0</v>
      </c>
      <c r="N118" s="225">
        <v>0</v>
      </c>
      <c r="O118" s="225">
        <f>ROUND(E118*N118,2)</f>
        <v>0</v>
      </c>
      <c r="P118" s="225">
        <v>1.75E-3</v>
      </c>
      <c r="Q118" s="225">
        <f>ROUND(E118*P118,2)</f>
        <v>0.01</v>
      </c>
      <c r="R118" s="225"/>
      <c r="S118" s="225" t="s">
        <v>143</v>
      </c>
      <c r="T118" s="225" t="s">
        <v>144</v>
      </c>
      <c r="U118" s="225">
        <v>0.16500000000000001</v>
      </c>
      <c r="V118" s="225">
        <f>ROUND(E118*U118,2)</f>
        <v>1.07</v>
      </c>
      <c r="W118" s="225"/>
      <c r="X118" s="225" t="s">
        <v>169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170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709</v>
      </c>
      <c r="D119" s="257"/>
      <c r="E119" s="258">
        <v>6.48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172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34">
        <v>26</v>
      </c>
      <c r="B120" s="235" t="s">
        <v>255</v>
      </c>
      <c r="C120" s="249" t="s">
        <v>256</v>
      </c>
      <c r="D120" s="236" t="s">
        <v>175</v>
      </c>
      <c r="E120" s="237">
        <v>6.48</v>
      </c>
      <c r="F120" s="238"/>
      <c r="G120" s="239">
        <f>ROUND(E120*F120,2)</f>
        <v>0</v>
      </c>
      <c r="H120" s="226">
        <v>0</v>
      </c>
      <c r="I120" s="225">
        <f>ROUND(E120*H120,2)</f>
        <v>0</v>
      </c>
      <c r="J120" s="226">
        <v>67.3</v>
      </c>
      <c r="K120" s="225">
        <f>ROUND(E120*J120,2)</f>
        <v>436.1</v>
      </c>
      <c r="L120" s="225">
        <v>15</v>
      </c>
      <c r="M120" s="225">
        <f>G120*(1+L120/100)</f>
        <v>0</v>
      </c>
      <c r="N120" s="225">
        <v>0</v>
      </c>
      <c r="O120" s="225">
        <f>ROUND(E120*N120,2)</f>
        <v>0</v>
      </c>
      <c r="P120" s="225">
        <v>0.02</v>
      </c>
      <c r="Q120" s="225">
        <f>ROUND(E120*P120,2)</f>
        <v>0.13</v>
      </c>
      <c r="R120" s="225"/>
      <c r="S120" s="225" t="s">
        <v>143</v>
      </c>
      <c r="T120" s="225" t="s">
        <v>144</v>
      </c>
      <c r="U120" s="225">
        <v>0.14699999999999999</v>
      </c>
      <c r="V120" s="225">
        <f>ROUND(E120*U120,2)</f>
        <v>0.95</v>
      </c>
      <c r="W120" s="225"/>
      <c r="X120" s="225" t="s">
        <v>169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170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61" t="s">
        <v>709</v>
      </c>
      <c r="D121" s="257"/>
      <c r="E121" s="258">
        <v>6.48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172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34">
        <v>27</v>
      </c>
      <c r="B122" s="235" t="s">
        <v>257</v>
      </c>
      <c r="C122" s="249" t="s">
        <v>258</v>
      </c>
      <c r="D122" s="236" t="s">
        <v>175</v>
      </c>
      <c r="E122" s="237">
        <v>0.19700000000000001</v>
      </c>
      <c r="F122" s="238"/>
      <c r="G122" s="239">
        <f>ROUND(E122*F122,2)</f>
        <v>0</v>
      </c>
      <c r="H122" s="226">
        <v>0</v>
      </c>
      <c r="I122" s="225">
        <f>ROUND(E122*H122,2)</f>
        <v>0</v>
      </c>
      <c r="J122" s="226">
        <v>149.5</v>
      </c>
      <c r="K122" s="225">
        <f>ROUND(E122*J122,2)</f>
        <v>29.45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5.5E-2</v>
      </c>
      <c r="Q122" s="225">
        <f>ROUND(E122*P122,2)</f>
        <v>0.01</v>
      </c>
      <c r="R122" s="225"/>
      <c r="S122" s="225" t="s">
        <v>143</v>
      </c>
      <c r="T122" s="225" t="s">
        <v>144</v>
      </c>
      <c r="U122" s="225">
        <v>0.42499999999999999</v>
      </c>
      <c r="V122" s="225">
        <f>ROUND(E122*U122,2)</f>
        <v>0.08</v>
      </c>
      <c r="W122" s="225"/>
      <c r="X122" s="225" t="s">
        <v>169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170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61" t="s">
        <v>259</v>
      </c>
      <c r="D123" s="257"/>
      <c r="E123" s="258">
        <v>0.19700000000000001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172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0">
        <v>28</v>
      </c>
      <c r="B124" s="241" t="s">
        <v>260</v>
      </c>
      <c r="C124" s="248" t="s">
        <v>261</v>
      </c>
      <c r="D124" s="242" t="s">
        <v>248</v>
      </c>
      <c r="E124" s="243">
        <v>4</v>
      </c>
      <c r="F124" s="244"/>
      <c r="G124" s="245">
        <f>ROUND(E124*F124,2)</f>
        <v>0</v>
      </c>
      <c r="H124" s="226">
        <v>0</v>
      </c>
      <c r="I124" s="225">
        <f>ROUND(E124*H124,2)</f>
        <v>0</v>
      </c>
      <c r="J124" s="226">
        <v>17.600000000000001</v>
      </c>
      <c r="K124" s="225">
        <f>ROUND(E124*J124,2)</f>
        <v>70.400000000000006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143</v>
      </c>
      <c r="T124" s="225" t="s">
        <v>144</v>
      </c>
      <c r="U124" s="225">
        <v>0.05</v>
      </c>
      <c r="V124" s="225">
        <f>ROUND(E124*U124,2)</f>
        <v>0.2</v>
      </c>
      <c r="W124" s="225"/>
      <c r="X124" s="225" t="s">
        <v>169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170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34">
        <v>29</v>
      </c>
      <c r="B125" s="235" t="s">
        <v>262</v>
      </c>
      <c r="C125" s="249" t="s">
        <v>263</v>
      </c>
      <c r="D125" s="236" t="s">
        <v>175</v>
      </c>
      <c r="E125" s="237">
        <v>2.758</v>
      </c>
      <c r="F125" s="238"/>
      <c r="G125" s="239">
        <f>ROUND(E125*F125,2)</f>
        <v>0</v>
      </c>
      <c r="H125" s="226">
        <v>26.39</v>
      </c>
      <c r="I125" s="225">
        <f>ROUND(E125*H125,2)</f>
        <v>72.78</v>
      </c>
      <c r="J125" s="226">
        <v>372.11</v>
      </c>
      <c r="K125" s="225">
        <f>ROUND(E125*J125,2)</f>
        <v>1026.28</v>
      </c>
      <c r="L125" s="225">
        <v>15</v>
      </c>
      <c r="M125" s="225">
        <f>G125*(1+L125/100)</f>
        <v>0</v>
      </c>
      <c r="N125" s="225">
        <v>1.17E-3</v>
      </c>
      <c r="O125" s="225">
        <f>ROUND(E125*N125,2)</f>
        <v>0</v>
      </c>
      <c r="P125" s="225">
        <v>7.5999999999999998E-2</v>
      </c>
      <c r="Q125" s="225">
        <f>ROUND(E125*P125,2)</f>
        <v>0.21</v>
      </c>
      <c r="R125" s="225"/>
      <c r="S125" s="225" t="s">
        <v>143</v>
      </c>
      <c r="T125" s="225" t="s">
        <v>144</v>
      </c>
      <c r="U125" s="225">
        <v>0.93899999999999995</v>
      </c>
      <c r="V125" s="225">
        <f>ROUND(E125*U125,2)</f>
        <v>2.59</v>
      </c>
      <c r="W125" s="225"/>
      <c r="X125" s="225" t="s">
        <v>169</v>
      </c>
      <c r="Y125" s="206"/>
      <c r="Z125" s="206"/>
      <c r="AA125" s="206"/>
      <c r="AB125" s="206"/>
      <c r="AC125" s="206"/>
      <c r="AD125" s="206"/>
      <c r="AE125" s="206"/>
      <c r="AF125" s="206"/>
      <c r="AG125" s="206" t="s">
        <v>170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264</v>
      </c>
      <c r="D126" s="257"/>
      <c r="E126" s="258">
        <v>1.1819999999999999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172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712</v>
      </c>
      <c r="D127" s="257"/>
      <c r="E127" s="258">
        <v>1.5760000000000001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172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34">
        <v>30</v>
      </c>
      <c r="B128" s="235" t="s">
        <v>265</v>
      </c>
      <c r="C128" s="249" t="s">
        <v>266</v>
      </c>
      <c r="D128" s="236" t="s">
        <v>267</v>
      </c>
      <c r="E128" s="237">
        <v>6.96</v>
      </c>
      <c r="F128" s="238"/>
      <c r="G128" s="239">
        <f>ROUND(E128*F128,2)</f>
        <v>0</v>
      </c>
      <c r="H128" s="226">
        <v>61.68</v>
      </c>
      <c r="I128" s="225">
        <f>ROUND(E128*H128,2)</f>
        <v>429.29</v>
      </c>
      <c r="J128" s="226">
        <v>441.32</v>
      </c>
      <c r="K128" s="225">
        <f>ROUND(E128*J128,2)</f>
        <v>3071.59</v>
      </c>
      <c r="L128" s="225">
        <v>15</v>
      </c>
      <c r="M128" s="225">
        <f>G128*(1+L128/100)</f>
        <v>0</v>
      </c>
      <c r="N128" s="225">
        <v>0</v>
      </c>
      <c r="O128" s="225">
        <f>ROUND(E128*N128,2)</f>
        <v>0</v>
      </c>
      <c r="P128" s="225">
        <v>4.6000000000000001E-4</v>
      </c>
      <c r="Q128" s="225">
        <f>ROUND(E128*P128,2)</f>
        <v>0</v>
      </c>
      <c r="R128" s="225"/>
      <c r="S128" s="225" t="s">
        <v>143</v>
      </c>
      <c r="T128" s="225" t="s">
        <v>144</v>
      </c>
      <c r="U128" s="225">
        <v>0.81</v>
      </c>
      <c r="V128" s="225">
        <f>ROUND(E128*U128,2)</f>
        <v>5.64</v>
      </c>
      <c r="W128" s="225"/>
      <c r="X128" s="225" t="s">
        <v>169</v>
      </c>
      <c r="Y128" s="206"/>
      <c r="Z128" s="206"/>
      <c r="AA128" s="206"/>
      <c r="AB128" s="206"/>
      <c r="AC128" s="206"/>
      <c r="AD128" s="206"/>
      <c r="AE128" s="206"/>
      <c r="AF128" s="206"/>
      <c r="AG128" s="206" t="s">
        <v>170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23"/>
      <c r="B129" s="224"/>
      <c r="C129" s="261" t="s">
        <v>713</v>
      </c>
      <c r="D129" s="257"/>
      <c r="E129" s="258">
        <v>6.96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172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34">
        <v>31</v>
      </c>
      <c r="B130" s="235" t="s">
        <v>269</v>
      </c>
      <c r="C130" s="249" t="s">
        <v>270</v>
      </c>
      <c r="D130" s="236" t="s">
        <v>175</v>
      </c>
      <c r="E130" s="237">
        <v>0.49249999999999999</v>
      </c>
      <c r="F130" s="238"/>
      <c r="G130" s="239">
        <f>ROUND(E130*F130,2)</f>
        <v>0</v>
      </c>
      <c r="H130" s="226">
        <v>12.26</v>
      </c>
      <c r="I130" s="225">
        <f>ROUND(E130*H130,2)</f>
        <v>6.04</v>
      </c>
      <c r="J130" s="226">
        <v>123.74</v>
      </c>
      <c r="K130" s="225">
        <f>ROUND(E130*J130,2)</f>
        <v>60.94</v>
      </c>
      <c r="L130" s="225">
        <v>15</v>
      </c>
      <c r="M130" s="225">
        <f>G130*(1+L130/100)</f>
        <v>0</v>
      </c>
      <c r="N130" s="225">
        <v>5.4000000000000001E-4</v>
      </c>
      <c r="O130" s="225">
        <f>ROUND(E130*N130,2)</f>
        <v>0</v>
      </c>
      <c r="P130" s="225">
        <v>0.18</v>
      </c>
      <c r="Q130" s="225">
        <f>ROUND(E130*P130,2)</f>
        <v>0.09</v>
      </c>
      <c r="R130" s="225"/>
      <c r="S130" s="225" t="s">
        <v>143</v>
      </c>
      <c r="T130" s="225" t="s">
        <v>144</v>
      </c>
      <c r="U130" s="225">
        <v>0.309</v>
      </c>
      <c r="V130" s="225">
        <f>ROUND(E130*U130,2)</f>
        <v>0.15</v>
      </c>
      <c r="W130" s="225"/>
      <c r="X130" s="225" t="s">
        <v>169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170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61" t="s">
        <v>271</v>
      </c>
      <c r="D131" s="257"/>
      <c r="E131" s="258">
        <v>0.49249999999999999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172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40">
        <v>32</v>
      </c>
      <c r="B132" s="241" t="s">
        <v>714</v>
      </c>
      <c r="C132" s="248" t="s">
        <v>715</v>
      </c>
      <c r="D132" s="242" t="s">
        <v>267</v>
      </c>
      <c r="E132" s="243">
        <v>6</v>
      </c>
      <c r="F132" s="244"/>
      <c r="G132" s="245">
        <f>ROUND(E132*F132,2)</f>
        <v>0</v>
      </c>
      <c r="H132" s="226">
        <v>11.18</v>
      </c>
      <c r="I132" s="225">
        <f>ROUND(E132*H132,2)</f>
        <v>67.08</v>
      </c>
      <c r="J132" s="226">
        <v>101.82</v>
      </c>
      <c r="K132" s="225">
        <f>ROUND(E132*J132,2)</f>
        <v>610.91999999999996</v>
      </c>
      <c r="L132" s="225">
        <v>15</v>
      </c>
      <c r="M132" s="225">
        <f>G132*(1+L132/100)</f>
        <v>0</v>
      </c>
      <c r="N132" s="225">
        <v>4.8999999999999998E-4</v>
      </c>
      <c r="O132" s="225">
        <f>ROUND(E132*N132,2)</f>
        <v>0</v>
      </c>
      <c r="P132" s="225">
        <v>6.0000000000000001E-3</v>
      </c>
      <c r="Q132" s="225">
        <f>ROUND(E132*P132,2)</f>
        <v>0.04</v>
      </c>
      <c r="R132" s="225"/>
      <c r="S132" s="225" t="s">
        <v>143</v>
      </c>
      <c r="T132" s="225" t="s">
        <v>144</v>
      </c>
      <c r="U132" s="225">
        <v>0.27400000000000002</v>
      </c>
      <c r="V132" s="225">
        <f>ROUND(E132*U132,2)</f>
        <v>1.64</v>
      </c>
      <c r="W132" s="225"/>
      <c r="X132" s="225" t="s">
        <v>169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170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40">
        <v>33</v>
      </c>
      <c r="B133" s="241" t="s">
        <v>716</v>
      </c>
      <c r="C133" s="248" t="s">
        <v>717</v>
      </c>
      <c r="D133" s="242" t="s">
        <v>267</v>
      </c>
      <c r="E133" s="243">
        <v>5</v>
      </c>
      <c r="F133" s="244"/>
      <c r="G133" s="245">
        <f>ROUND(E133*F133,2)</f>
        <v>0</v>
      </c>
      <c r="H133" s="226">
        <v>11.11</v>
      </c>
      <c r="I133" s="225">
        <f>ROUND(E133*H133,2)</f>
        <v>55.55</v>
      </c>
      <c r="J133" s="226">
        <v>153.88999999999999</v>
      </c>
      <c r="K133" s="225">
        <f>ROUND(E133*J133,2)</f>
        <v>769.45</v>
      </c>
      <c r="L133" s="225">
        <v>15</v>
      </c>
      <c r="M133" s="225">
        <f>G133*(1+L133/100)</f>
        <v>0</v>
      </c>
      <c r="N133" s="225">
        <v>4.8999999999999998E-4</v>
      </c>
      <c r="O133" s="225">
        <f>ROUND(E133*N133,2)</f>
        <v>0</v>
      </c>
      <c r="P133" s="225">
        <v>2.7E-2</v>
      </c>
      <c r="Q133" s="225">
        <f>ROUND(E133*P133,2)</f>
        <v>0.14000000000000001</v>
      </c>
      <c r="R133" s="225"/>
      <c r="S133" s="225" t="s">
        <v>143</v>
      </c>
      <c r="T133" s="225" t="s">
        <v>144</v>
      </c>
      <c r="U133" s="225">
        <v>0.42199999999999999</v>
      </c>
      <c r="V133" s="225">
        <f>ROUND(E133*U133,2)</f>
        <v>2.11</v>
      </c>
      <c r="W133" s="225"/>
      <c r="X133" s="225" t="s">
        <v>169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170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40">
        <v>34</v>
      </c>
      <c r="B134" s="241" t="s">
        <v>272</v>
      </c>
      <c r="C134" s="248" t="s">
        <v>273</v>
      </c>
      <c r="D134" s="242" t="s">
        <v>267</v>
      </c>
      <c r="E134" s="243">
        <v>50</v>
      </c>
      <c r="F134" s="244"/>
      <c r="G134" s="245">
        <f>ROUND(E134*F134,2)</f>
        <v>0</v>
      </c>
      <c r="H134" s="226">
        <v>12.67</v>
      </c>
      <c r="I134" s="225">
        <f>ROUND(E134*H134,2)</f>
        <v>633.5</v>
      </c>
      <c r="J134" s="226">
        <v>102.83</v>
      </c>
      <c r="K134" s="225">
        <f>ROUND(E134*J134,2)</f>
        <v>5141.5</v>
      </c>
      <c r="L134" s="225">
        <v>15</v>
      </c>
      <c r="M134" s="225">
        <f>G134*(1+L134/100)</f>
        <v>0</v>
      </c>
      <c r="N134" s="225">
        <v>0</v>
      </c>
      <c r="O134" s="225">
        <f>ROUND(E134*N134,2)</f>
        <v>0</v>
      </c>
      <c r="P134" s="225">
        <v>2.16E-3</v>
      </c>
      <c r="Q134" s="225">
        <f>ROUND(E134*P134,2)</f>
        <v>0.11</v>
      </c>
      <c r="R134" s="225"/>
      <c r="S134" s="225" t="s">
        <v>143</v>
      </c>
      <c r="T134" s="225" t="s">
        <v>144</v>
      </c>
      <c r="U134" s="225">
        <v>0.26500000000000001</v>
      </c>
      <c r="V134" s="225">
        <f>ROUND(E134*U134,2)</f>
        <v>13.25</v>
      </c>
      <c r="W134" s="225"/>
      <c r="X134" s="225" t="s">
        <v>169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170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40">
        <v>35</v>
      </c>
      <c r="B135" s="241" t="s">
        <v>274</v>
      </c>
      <c r="C135" s="248" t="s">
        <v>275</v>
      </c>
      <c r="D135" s="242" t="s">
        <v>267</v>
      </c>
      <c r="E135" s="243">
        <v>10</v>
      </c>
      <c r="F135" s="244"/>
      <c r="G135" s="245">
        <f>ROUND(E135*F135,2)</f>
        <v>0</v>
      </c>
      <c r="H135" s="226">
        <v>11.38</v>
      </c>
      <c r="I135" s="225">
        <f>ROUND(E135*H135,2)</f>
        <v>113.8</v>
      </c>
      <c r="J135" s="226">
        <v>44.22</v>
      </c>
      <c r="K135" s="225">
        <f>ROUND(E135*J135,2)</f>
        <v>442.2</v>
      </c>
      <c r="L135" s="225">
        <v>15</v>
      </c>
      <c r="M135" s="225">
        <f>G135*(1+L135/100)</f>
        <v>0</v>
      </c>
      <c r="N135" s="225">
        <v>4.8999999999999998E-4</v>
      </c>
      <c r="O135" s="225">
        <f>ROUND(E135*N135,2)</f>
        <v>0</v>
      </c>
      <c r="P135" s="225">
        <v>1E-3</v>
      </c>
      <c r="Q135" s="225">
        <f>ROUND(E135*P135,2)</f>
        <v>0.01</v>
      </c>
      <c r="R135" s="225"/>
      <c r="S135" s="225" t="s">
        <v>143</v>
      </c>
      <c r="T135" s="225" t="s">
        <v>144</v>
      </c>
      <c r="U135" s="225">
        <v>0.111</v>
      </c>
      <c r="V135" s="225">
        <f>ROUND(E135*U135,2)</f>
        <v>1.1100000000000001</v>
      </c>
      <c r="W135" s="225"/>
      <c r="X135" s="225" t="s">
        <v>169</v>
      </c>
      <c r="Y135" s="206"/>
      <c r="Z135" s="206"/>
      <c r="AA135" s="206"/>
      <c r="AB135" s="206"/>
      <c r="AC135" s="206"/>
      <c r="AD135" s="206"/>
      <c r="AE135" s="206"/>
      <c r="AF135" s="206"/>
      <c r="AG135" s="206" t="s">
        <v>170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34">
        <v>36</v>
      </c>
      <c r="B136" s="235" t="s">
        <v>276</v>
      </c>
      <c r="C136" s="249" t="s">
        <v>277</v>
      </c>
      <c r="D136" s="236" t="s">
        <v>175</v>
      </c>
      <c r="E136" s="237">
        <v>55.93</v>
      </c>
      <c r="F136" s="238"/>
      <c r="G136" s="239">
        <f>ROUND(E136*F136,2)</f>
        <v>0</v>
      </c>
      <c r="H136" s="226">
        <v>0</v>
      </c>
      <c r="I136" s="225">
        <f>ROUND(E136*H136,2)</f>
        <v>0</v>
      </c>
      <c r="J136" s="226">
        <v>10.5</v>
      </c>
      <c r="K136" s="225">
        <f>ROUND(E136*J136,2)</f>
        <v>587.27</v>
      </c>
      <c r="L136" s="225">
        <v>15</v>
      </c>
      <c r="M136" s="225">
        <f>G136*(1+L136/100)</f>
        <v>0</v>
      </c>
      <c r="N136" s="225">
        <v>0</v>
      </c>
      <c r="O136" s="225">
        <f>ROUND(E136*N136,2)</f>
        <v>0</v>
      </c>
      <c r="P136" s="225">
        <v>4.0000000000000001E-3</v>
      </c>
      <c r="Q136" s="225">
        <f>ROUND(E136*P136,2)</f>
        <v>0.22</v>
      </c>
      <c r="R136" s="225"/>
      <c r="S136" s="225" t="s">
        <v>143</v>
      </c>
      <c r="T136" s="225" t="s">
        <v>144</v>
      </c>
      <c r="U136" s="225">
        <v>0.03</v>
      </c>
      <c r="V136" s="225">
        <f>ROUND(E136*U136,2)</f>
        <v>1.68</v>
      </c>
      <c r="W136" s="225"/>
      <c r="X136" s="225" t="s">
        <v>169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170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61" t="s">
        <v>669</v>
      </c>
      <c r="D137" s="257"/>
      <c r="E137" s="258">
        <v>9.57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172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61" t="s">
        <v>670</v>
      </c>
      <c r="D138" s="257"/>
      <c r="E138" s="258">
        <v>6.93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172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61" t="s">
        <v>671</v>
      </c>
      <c r="D139" s="257"/>
      <c r="E139" s="258">
        <v>23.5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172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61" t="s">
        <v>672</v>
      </c>
      <c r="D140" s="257"/>
      <c r="E140" s="258">
        <v>15.93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172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34">
        <v>37</v>
      </c>
      <c r="B141" s="235" t="s">
        <v>278</v>
      </c>
      <c r="C141" s="249" t="s">
        <v>279</v>
      </c>
      <c r="D141" s="236" t="s">
        <v>175</v>
      </c>
      <c r="E141" s="237">
        <v>103.702</v>
      </c>
      <c r="F141" s="238"/>
      <c r="G141" s="239">
        <f>ROUND(E141*F141,2)</f>
        <v>0</v>
      </c>
      <c r="H141" s="226">
        <v>0</v>
      </c>
      <c r="I141" s="225">
        <f>ROUND(E141*H141,2)</f>
        <v>0</v>
      </c>
      <c r="J141" s="226">
        <v>28.1</v>
      </c>
      <c r="K141" s="225">
        <f>ROUND(E141*J141,2)</f>
        <v>2914.03</v>
      </c>
      <c r="L141" s="225">
        <v>15</v>
      </c>
      <c r="M141" s="225">
        <f>G141*(1+L141/100)</f>
        <v>0</v>
      </c>
      <c r="N141" s="225">
        <v>0</v>
      </c>
      <c r="O141" s="225">
        <f>ROUND(E141*N141,2)</f>
        <v>0</v>
      </c>
      <c r="P141" s="225">
        <v>0.01</v>
      </c>
      <c r="Q141" s="225">
        <f>ROUND(E141*P141,2)</f>
        <v>1.04</v>
      </c>
      <c r="R141" s="225"/>
      <c r="S141" s="225" t="s">
        <v>143</v>
      </c>
      <c r="T141" s="225" t="s">
        <v>143</v>
      </c>
      <c r="U141" s="225">
        <v>0.08</v>
      </c>
      <c r="V141" s="225">
        <f>ROUND(E141*U141,2)</f>
        <v>8.3000000000000007</v>
      </c>
      <c r="W141" s="225"/>
      <c r="X141" s="225" t="s">
        <v>169</v>
      </c>
      <c r="Y141" s="206"/>
      <c r="Z141" s="206"/>
      <c r="AA141" s="206"/>
      <c r="AB141" s="206"/>
      <c r="AC141" s="206"/>
      <c r="AD141" s="206"/>
      <c r="AE141" s="206"/>
      <c r="AF141" s="206"/>
      <c r="AG141" s="206" t="s">
        <v>170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61" t="s">
        <v>680</v>
      </c>
      <c r="D142" s="257"/>
      <c r="E142" s="258">
        <v>36.18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172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61" t="s">
        <v>681</v>
      </c>
      <c r="D143" s="257"/>
      <c r="E143" s="258">
        <v>-7.88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172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61" t="s">
        <v>682</v>
      </c>
      <c r="D144" s="257"/>
      <c r="E144" s="258">
        <v>33.479999999999997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172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23"/>
      <c r="B145" s="224"/>
      <c r="C145" s="261" t="s">
        <v>219</v>
      </c>
      <c r="D145" s="257"/>
      <c r="E145" s="258">
        <v>-2.25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172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61" t="s">
        <v>218</v>
      </c>
      <c r="D146" s="257"/>
      <c r="E146" s="258">
        <v>-1.5760000000000001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172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61" t="s">
        <v>683</v>
      </c>
      <c r="D147" s="257"/>
      <c r="E147" s="258">
        <v>6.51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172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61" t="s">
        <v>684</v>
      </c>
      <c r="D148" s="257"/>
      <c r="E148" s="258">
        <v>52.38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172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61" t="s">
        <v>218</v>
      </c>
      <c r="D149" s="257"/>
      <c r="E149" s="258">
        <v>-1.5760000000000001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172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23"/>
      <c r="B150" s="224"/>
      <c r="C150" s="261" t="s">
        <v>685</v>
      </c>
      <c r="D150" s="257"/>
      <c r="E150" s="258">
        <v>-5.97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06"/>
      <c r="Z150" s="206"/>
      <c r="AA150" s="206"/>
      <c r="AB150" s="206"/>
      <c r="AC150" s="206"/>
      <c r="AD150" s="206"/>
      <c r="AE150" s="206"/>
      <c r="AF150" s="206"/>
      <c r="AG150" s="206" t="s">
        <v>172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3"/>
      <c r="B151" s="224"/>
      <c r="C151" s="261" t="s">
        <v>686</v>
      </c>
      <c r="D151" s="257"/>
      <c r="E151" s="258">
        <v>46.44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172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61" t="s">
        <v>218</v>
      </c>
      <c r="D152" s="257"/>
      <c r="E152" s="258">
        <v>-1.5760000000000001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172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61" t="s">
        <v>687</v>
      </c>
      <c r="D153" s="257"/>
      <c r="E153" s="258">
        <v>-4.17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172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61" t="s">
        <v>688</v>
      </c>
      <c r="D154" s="257"/>
      <c r="E154" s="258">
        <v>-46.29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172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34">
        <v>38</v>
      </c>
      <c r="B155" s="235" t="s">
        <v>280</v>
      </c>
      <c r="C155" s="249" t="s">
        <v>281</v>
      </c>
      <c r="D155" s="236" t="s">
        <v>175</v>
      </c>
      <c r="E155" s="237">
        <v>46.29</v>
      </c>
      <c r="F155" s="238"/>
      <c r="G155" s="239">
        <f>ROUND(E155*F155,2)</f>
        <v>0</v>
      </c>
      <c r="H155" s="226">
        <v>0</v>
      </c>
      <c r="I155" s="225">
        <f>ROUND(E155*H155,2)</f>
        <v>0</v>
      </c>
      <c r="J155" s="226">
        <v>91.3</v>
      </c>
      <c r="K155" s="225">
        <f>ROUND(E155*J155,2)</f>
        <v>4226.28</v>
      </c>
      <c r="L155" s="225">
        <v>15</v>
      </c>
      <c r="M155" s="225">
        <f>G155*(1+L155/100)</f>
        <v>0</v>
      </c>
      <c r="N155" s="225">
        <v>0</v>
      </c>
      <c r="O155" s="225">
        <f>ROUND(E155*N155,2)</f>
        <v>0</v>
      </c>
      <c r="P155" s="225">
        <v>4.5999999999999999E-2</v>
      </c>
      <c r="Q155" s="225">
        <f>ROUND(E155*P155,2)</f>
        <v>2.13</v>
      </c>
      <c r="R155" s="225"/>
      <c r="S155" s="225" t="s">
        <v>143</v>
      </c>
      <c r="T155" s="225" t="s">
        <v>143</v>
      </c>
      <c r="U155" s="225">
        <v>0.26</v>
      </c>
      <c r="V155" s="225">
        <f>ROUND(E155*U155,2)</f>
        <v>12.04</v>
      </c>
      <c r="W155" s="225"/>
      <c r="X155" s="225" t="s">
        <v>169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170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61" t="s">
        <v>674</v>
      </c>
      <c r="D156" s="257"/>
      <c r="E156" s="258">
        <v>23.22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172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23"/>
      <c r="B157" s="224"/>
      <c r="C157" s="261" t="s">
        <v>675</v>
      </c>
      <c r="D157" s="257"/>
      <c r="E157" s="258">
        <v>-1.44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06"/>
      <c r="Z157" s="206"/>
      <c r="AA157" s="206"/>
      <c r="AB157" s="206"/>
      <c r="AC157" s="206"/>
      <c r="AD157" s="206"/>
      <c r="AE157" s="206"/>
      <c r="AF157" s="206"/>
      <c r="AG157" s="206" t="s">
        <v>172</v>
      </c>
      <c r="AH157" s="206">
        <v>0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23"/>
      <c r="B158" s="224"/>
      <c r="C158" s="261" t="s">
        <v>676</v>
      </c>
      <c r="D158" s="257"/>
      <c r="E158" s="258">
        <v>14.85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06"/>
      <c r="Z158" s="206"/>
      <c r="AA158" s="206"/>
      <c r="AB158" s="206"/>
      <c r="AC158" s="206"/>
      <c r="AD158" s="206"/>
      <c r="AE158" s="206"/>
      <c r="AF158" s="206"/>
      <c r="AG158" s="206" t="s">
        <v>172</v>
      </c>
      <c r="AH158" s="206">
        <v>0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61" t="s">
        <v>677</v>
      </c>
      <c r="D159" s="257"/>
      <c r="E159" s="258">
        <v>8.91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172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61" t="s">
        <v>678</v>
      </c>
      <c r="D160" s="257"/>
      <c r="E160" s="258">
        <v>1.47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172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23"/>
      <c r="B161" s="224"/>
      <c r="C161" s="261" t="s">
        <v>679</v>
      </c>
      <c r="D161" s="257"/>
      <c r="E161" s="258">
        <v>-0.72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06"/>
      <c r="Z161" s="206"/>
      <c r="AA161" s="206"/>
      <c r="AB161" s="206"/>
      <c r="AC161" s="206"/>
      <c r="AD161" s="206"/>
      <c r="AE161" s="206"/>
      <c r="AF161" s="206"/>
      <c r="AG161" s="206" t="s">
        <v>172</v>
      </c>
      <c r="AH161" s="206">
        <v>0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ht="20.399999999999999" outlineLevel="1" x14ac:dyDescent="0.25">
      <c r="A162" s="240">
        <v>39</v>
      </c>
      <c r="B162" s="241" t="s">
        <v>282</v>
      </c>
      <c r="C162" s="248" t="s">
        <v>283</v>
      </c>
      <c r="D162" s="242" t="s">
        <v>248</v>
      </c>
      <c r="E162" s="243">
        <v>4</v>
      </c>
      <c r="F162" s="244"/>
      <c r="G162" s="245">
        <f>ROUND(E162*F162,2)</f>
        <v>0</v>
      </c>
      <c r="H162" s="226">
        <v>3.93</v>
      </c>
      <c r="I162" s="225">
        <f>ROUND(E162*H162,2)</f>
        <v>15.72</v>
      </c>
      <c r="J162" s="226">
        <v>194.07</v>
      </c>
      <c r="K162" s="225">
        <f>ROUND(E162*J162,2)</f>
        <v>776.28</v>
      </c>
      <c r="L162" s="225">
        <v>15</v>
      </c>
      <c r="M162" s="225">
        <f>G162*(1+L162/100)</f>
        <v>0</v>
      </c>
      <c r="N162" s="225">
        <v>3.6700000000000001E-3</v>
      </c>
      <c r="O162" s="225">
        <f>ROUND(E162*N162,2)</f>
        <v>0.01</v>
      </c>
      <c r="P162" s="225">
        <v>0</v>
      </c>
      <c r="Q162" s="225">
        <f>ROUND(E162*P162,2)</f>
        <v>0</v>
      </c>
      <c r="R162" s="225"/>
      <c r="S162" s="225" t="s">
        <v>143</v>
      </c>
      <c r="T162" s="225" t="s">
        <v>144</v>
      </c>
      <c r="U162" s="225">
        <v>0.433</v>
      </c>
      <c r="V162" s="225">
        <f>ROUND(E162*U162,2)</f>
        <v>1.73</v>
      </c>
      <c r="W162" s="225"/>
      <c r="X162" s="225" t="s">
        <v>169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170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ht="20.399999999999999" outlineLevel="1" x14ac:dyDescent="0.25">
      <c r="A163" s="234">
        <v>40</v>
      </c>
      <c r="B163" s="235" t="s">
        <v>284</v>
      </c>
      <c r="C163" s="249" t="s">
        <v>285</v>
      </c>
      <c r="D163" s="236" t="s">
        <v>175</v>
      </c>
      <c r="E163" s="237">
        <v>21.72</v>
      </c>
      <c r="F163" s="238"/>
      <c r="G163" s="239">
        <f>ROUND(E163*F163,2)</f>
        <v>0</v>
      </c>
      <c r="H163" s="226">
        <v>0</v>
      </c>
      <c r="I163" s="225">
        <f>ROUND(E163*H163,2)</f>
        <v>0</v>
      </c>
      <c r="J163" s="226">
        <v>235.5</v>
      </c>
      <c r="K163" s="225">
        <f>ROUND(E163*J163,2)</f>
        <v>5115.0600000000004</v>
      </c>
      <c r="L163" s="225">
        <v>15</v>
      </c>
      <c r="M163" s="225">
        <f>G163*(1+L163/100)</f>
        <v>0</v>
      </c>
      <c r="N163" s="225">
        <v>0</v>
      </c>
      <c r="O163" s="225">
        <f>ROUND(E163*N163,2)</f>
        <v>0</v>
      </c>
      <c r="P163" s="225">
        <v>6.0999999999999999E-2</v>
      </c>
      <c r="Q163" s="225">
        <f>ROUND(E163*P163,2)</f>
        <v>1.32</v>
      </c>
      <c r="R163" s="225"/>
      <c r="S163" s="225" t="s">
        <v>143</v>
      </c>
      <c r="T163" s="225" t="s">
        <v>144</v>
      </c>
      <c r="U163" s="225">
        <v>0</v>
      </c>
      <c r="V163" s="225">
        <f>ROUND(E163*U163,2)</f>
        <v>0</v>
      </c>
      <c r="W163" s="225"/>
      <c r="X163" s="225" t="s">
        <v>235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236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23"/>
      <c r="B164" s="224"/>
      <c r="C164" s="261" t="s">
        <v>718</v>
      </c>
      <c r="D164" s="257"/>
      <c r="E164" s="258">
        <v>1.68</v>
      </c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06"/>
      <c r="Z164" s="206"/>
      <c r="AA164" s="206"/>
      <c r="AB164" s="206"/>
      <c r="AC164" s="206"/>
      <c r="AD164" s="206"/>
      <c r="AE164" s="206"/>
      <c r="AF164" s="206"/>
      <c r="AG164" s="206" t="s">
        <v>172</v>
      </c>
      <c r="AH164" s="206">
        <v>0</v>
      </c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23"/>
      <c r="B165" s="224"/>
      <c r="C165" s="261" t="s">
        <v>203</v>
      </c>
      <c r="D165" s="257"/>
      <c r="E165" s="258">
        <v>2.8</v>
      </c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06"/>
      <c r="Z165" s="206"/>
      <c r="AA165" s="206"/>
      <c r="AB165" s="206"/>
      <c r="AC165" s="206"/>
      <c r="AD165" s="206"/>
      <c r="AE165" s="206"/>
      <c r="AF165" s="206"/>
      <c r="AG165" s="206" t="s">
        <v>172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23"/>
      <c r="B166" s="224"/>
      <c r="C166" s="261" t="s">
        <v>719</v>
      </c>
      <c r="D166" s="257"/>
      <c r="E166" s="258">
        <v>21</v>
      </c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06"/>
      <c r="Z166" s="206"/>
      <c r="AA166" s="206"/>
      <c r="AB166" s="206"/>
      <c r="AC166" s="206"/>
      <c r="AD166" s="206"/>
      <c r="AE166" s="206"/>
      <c r="AF166" s="206"/>
      <c r="AG166" s="206" t="s">
        <v>172</v>
      </c>
      <c r="AH166" s="206">
        <v>0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23"/>
      <c r="B167" s="224"/>
      <c r="C167" s="261" t="s">
        <v>205</v>
      </c>
      <c r="D167" s="257"/>
      <c r="E167" s="258">
        <v>-1.6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06"/>
      <c r="Z167" s="206"/>
      <c r="AA167" s="206"/>
      <c r="AB167" s="206"/>
      <c r="AC167" s="206"/>
      <c r="AD167" s="206"/>
      <c r="AE167" s="206"/>
      <c r="AF167" s="206"/>
      <c r="AG167" s="206" t="s">
        <v>172</v>
      </c>
      <c r="AH167" s="206">
        <v>0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23"/>
      <c r="B168" s="224"/>
      <c r="C168" s="261" t="s">
        <v>206</v>
      </c>
      <c r="D168" s="257"/>
      <c r="E168" s="258">
        <v>-2.16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06"/>
      <c r="Z168" s="206"/>
      <c r="AA168" s="206"/>
      <c r="AB168" s="206"/>
      <c r="AC168" s="206"/>
      <c r="AD168" s="206"/>
      <c r="AE168" s="206"/>
      <c r="AF168" s="206"/>
      <c r="AG168" s="206" t="s">
        <v>172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x14ac:dyDescent="0.25">
      <c r="A169" s="228" t="s">
        <v>138</v>
      </c>
      <c r="B169" s="229" t="s">
        <v>70</v>
      </c>
      <c r="C169" s="247" t="s">
        <v>71</v>
      </c>
      <c r="D169" s="230"/>
      <c r="E169" s="231"/>
      <c r="F169" s="232"/>
      <c r="G169" s="233">
        <f>SUMIF(AG170:AG170,"&lt;&gt;NOR",G170:G170)</f>
        <v>0</v>
      </c>
      <c r="H169" s="227"/>
      <c r="I169" s="227">
        <f>SUM(I170:I170)</f>
        <v>0</v>
      </c>
      <c r="J169" s="227"/>
      <c r="K169" s="227">
        <f>SUM(K170:K170)</f>
        <v>2520.21</v>
      </c>
      <c r="L169" s="227"/>
      <c r="M169" s="227">
        <f>SUM(M170:M170)</f>
        <v>0</v>
      </c>
      <c r="N169" s="227"/>
      <c r="O169" s="227">
        <f>SUM(O170:O170)</f>
        <v>0</v>
      </c>
      <c r="P169" s="227"/>
      <c r="Q169" s="227">
        <f>SUM(Q170:Q170)</f>
        <v>0</v>
      </c>
      <c r="R169" s="227"/>
      <c r="S169" s="227"/>
      <c r="T169" s="227"/>
      <c r="U169" s="227"/>
      <c r="V169" s="227">
        <f>SUM(V170:V170)</f>
        <v>6.06</v>
      </c>
      <c r="W169" s="227"/>
      <c r="X169" s="227"/>
      <c r="AG169" t="s">
        <v>139</v>
      </c>
    </row>
    <row r="170" spans="1:60" outlineLevel="1" x14ac:dyDescent="0.25">
      <c r="A170" s="240">
        <v>41</v>
      </c>
      <c r="B170" s="241" t="s">
        <v>286</v>
      </c>
      <c r="C170" s="248" t="s">
        <v>287</v>
      </c>
      <c r="D170" s="242" t="s">
        <v>168</v>
      </c>
      <c r="E170" s="243">
        <v>6.4538099999999998</v>
      </c>
      <c r="F170" s="244"/>
      <c r="G170" s="245">
        <f>ROUND(E170*F170,2)</f>
        <v>0</v>
      </c>
      <c r="H170" s="226">
        <v>0</v>
      </c>
      <c r="I170" s="225">
        <f>ROUND(E170*H170,2)</f>
        <v>0</v>
      </c>
      <c r="J170" s="226">
        <v>390.5</v>
      </c>
      <c r="K170" s="225">
        <f>ROUND(E170*J170,2)</f>
        <v>2520.21</v>
      </c>
      <c r="L170" s="225">
        <v>15</v>
      </c>
      <c r="M170" s="225">
        <f>G170*(1+L170/100)</f>
        <v>0</v>
      </c>
      <c r="N170" s="225">
        <v>0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143</v>
      </c>
      <c r="T170" s="225" t="s">
        <v>144</v>
      </c>
      <c r="U170" s="225">
        <v>0.9385</v>
      </c>
      <c r="V170" s="225">
        <f>ROUND(E170*U170,2)</f>
        <v>6.06</v>
      </c>
      <c r="W170" s="225"/>
      <c r="X170" s="225" t="s">
        <v>288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289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x14ac:dyDescent="0.25">
      <c r="A171" s="228" t="s">
        <v>138</v>
      </c>
      <c r="B171" s="229" t="s">
        <v>72</v>
      </c>
      <c r="C171" s="247" t="s">
        <v>73</v>
      </c>
      <c r="D171" s="230"/>
      <c r="E171" s="231"/>
      <c r="F171" s="232"/>
      <c r="G171" s="233">
        <f>SUMIF(AG172:AG179,"&lt;&gt;NOR",G172:G179)</f>
        <v>0</v>
      </c>
      <c r="H171" s="227"/>
      <c r="I171" s="227">
        <f>SUM(I172:I179)</f>
        <v>5476.96</v>
      </c>
      <c r="J171" s="227"/>
      <c r="K171" s="227">
        <f>SUM(K172:K179)</f>
        <v>3980.84</v>
      </c>
      <c r="L171" s="227"/>
      <c r="M171" s="227">
        <f>SUM(M172:M179)</f>
        <v>0</v>
      </c>
      <c r="N171" s="227"/>
      <c r="O171" s="227">
        <f>SUM(O172:O179)</f>
        <v>6.0000000000000005E-2</v>
      </c>
      <c r="P171" s="227"/>
      <c r="Q171" s="227">
        <f>SUM(Q172:Q179)</f>
        <v>0</v>
      </c>
      <c r="R171" s="227"/>
      <c r="S171" s="227"/>
      <c r="T171" s="227"/>
      <c r="U171" s="227"/>
      <c r="V171" s="227">
        <f>SUM(V172:V179)</f>
        <v>6.83</v>
      </c>
      <c r="W171" s="227"/>
      <c r="X171" s="227"/>
      <c r="AG171" t="s">
        <v>139</v>
      </c>
    </row>
    <row r="172" spans="1:60" outlineLevel="1" x14ac:dyDescent="0.25">
      <c r="A172" s="234">
        <v>42</v>
      </c>
      <c r="B172" s="235" t="s">
        <v>290</v>
      </c>
      <c r="C172" s="249" t="s">
        <v>291</v>
      </c>
      <c r="D172" s="236" t="s">
        <v>175</v>
      </c>
      <c r="E172" s="237">
        <v>12.88</v>
      </c>
      <c r="F172" s="238"/>
      <c r="G172" s="239">
        <f>ROUND(E172*F172,2)</f>
        <v>0</v>
      </c>
      <c r="H172" s="226">
        <v>309.82</v>
      </c>
      <c r="I172" s="225">
        <f>ROUND(E172*H172,2)</f>
        <v>3990.48</v>
      </c>
      <c r="J172" s="226">
        <v>203.18</v>
      </c>
      <c r="K172" s="225">
        <f>ROUND(E172*J172,2)</f>
        <v>2616.96</v>
      </c>
      <c r="L172" s="225">
        <v>15</v>
      </c>
      <c r="M172" s="225">
        <f>G172*(1+L172/100)</f>
        <v>0</v>
      </c>
      <c r="N172" s="225">
        <v>3.6800000000000001E-3</v>
      </c>
      <c r="O172" s="225">
        <f>ROUND(E172*N172,2)</f>
        <v>0.05</v>
      </c>
      <c r="P172" s="225">
        <v>0</v>
      </c>
      <c r="Q172" s="225">
        <f>ROUND(E172*P172,2)</f>
        <v>0</v>
      </c>
      <c r="R172" s="225"/>
      <c r="S172" s="225" t="s">
        <v>143</v>
      </c>
      <c r="T172" s="225" t="s">
        <v>144</v>
      </c>
      <c r="U172" s="225">
        <v>0.38500000000000001</v>
      </c>
      <c r="V172" s="225">
        <f>ROUND(E172*U172,2)</f>
        <v>4.96</v>
      </c>
      <c r="W172" s="225"/>
      <c r="X172" s="225" t="s">
        <v>169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170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23"/>
      <c r="B173" s="224"/>
      <c r="C173" s="261" t="s">
        <v>720</v>
      </c>
      <c r="D173" s="257"/>
      <c r="E173" s="258">
        <v>6.48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06"/>
      <c r="Z173" s="206"/>
      <c r="AA173" s="206"/>
      <c r="AB173" s="206"/>
      <c r="AC173" s="206"/>
      <c r="AD173" s="206"/>
      <c r="AE173" s="206"/>
      <c r="AF173" s="206"/>
      <c r="AG173" s="206" t="s">
        <v>172</v>
      </c>
      <c r="AH173" s="206">
        <v>0</v>
      </c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23"/>
      <c r="B174" s="224"/>
      <c r="C174" s="261" t="s">
        <v>721</v>
      </c>
      <c r="D174" s="257"/>
      <c r="E174" s="258">
        <v>1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172</v>
      </c>
      <c r="AH174" s="206">
        <v>0</v>
      </c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23"/>
      <c r="B175" s="224"/>
      <c r="C175" s="261" t="s">
        <v>722</v>
      </c>
      <c r="D175" s="257"/>
      <c r="E175" s="258">
        <v>5.4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172</v>
      </c>
      <c r="AH175" s="206">
        <v>0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34">
        <v>43</v>
      </c>
      <c r="B176" s="235" t="s">
        <v>295</v>
      </c>
      <c r="C176" s="249" t="s">
        <v>296</v>
      </c>
      <c r="D176" s="236" t="s">
        <v>267</v>
      </c>
      <c r="E176" s="237">
        <v>17</v>
      </c>
      <c r="F176" s="238"/>
      <c r="G176" s="239">
        <f>ROUND(E176*F176,2)</f>
        <v>0</v>
      </c>
      <c r="H176" s="226">
        <v>87.44</v>
      </c>
      <c r="I176" s="225">
        <f>ROUND(E176*H176,2)</f>
        <v>1486.48</v>
      </c>
      <c r="J176" s="226">
        <v>58.06</v>
      </c>
      <c r="K176" s="225">
        <f>ROUND(E176*J176,2)</f>
        <v>987.02</v>
      </c>
      <c r="L176" s="225">
        <v>15</v>
      </c>
      <c r="M176" s="225">
        <f>G176*(1+L176/100)</f>
        <v>0</v>
      </c>
      <c r="N176" s="225">
        <v>3.2000000000000003E-4</v>
      </c>
      <c r="O176" s="225">
        <f>ROUND(E176*N176,2)</f>
        <v>0.01</v>
      </c>
      <c r="P176" s="225">
        <v>0</v>
      </c>
      <c r="Q176" s="225">
        <f>ROUND(E176*P176,2)</f>
        <v>0</v>
      </c>
      <c r="R176" s="225"/>
      <c r="S176" s="225" t="s">
        <v>143</v>
      </c>
      <c r="T176" s="225" t="s">
        <v>144</v>
      </c>
      <c r="U176" s="225">
        <v>0.11</v>
      </c>
      <c r="V176" s="225">
        <f>ROUND(E176*U176,2)</f>
        <v>1.87</v>
      </c>
      <c r="W176" s="225"/>
      <c r="X176" s="225" t="s">
        <v>169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170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23"/>
      <c r="B177" s="224"/>
      <c r="C177" s="261" t="s">
        <v>723</v>
      </c>
      <c r="D177" s="257"/>
      <c r="E177" s="258">
        <v>13</v>
      </c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06"/>
      <c r="Z177" s="206"/>
      <c r="AA177" s="206"/>
      <c r="AB177" s="206"/>
      <c r="AC177" s="206"/>
      <c r="AD177" s="206"/>
      <c r="AE177" s="206"/>
      <c r="AF177" s="206"/>
      <c r="AG177" s="206" t="s">
        <v>172</v>
      </c>
      <c r="AH177" s="206">
        <v>0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61" t="s">
        <v>298</v>
      </c>
      <c r="D178" s="257"/>
      <c r="E178" s="258">
        <v>4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172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0">
        <v>44</v>
      </c>
      <c r="B179" s="241" t="s">
        <v>299</v>
      </c>
      <c r="C179" s="248" t="s">
        <v>300</v>
      </c>
      <c r="D179" s="242" t="s">
        <v>0</v>
      </c>
      <c r="E179" s="243">
        <v>90.809399999999997</v>
      </c>
      <c r="F179" s="244"/>
      <c r="G179" s="245">
        <f>ROUND(E179*F179,2)</f>
        <v>0</v>
      </c>
      <c r="H179" s="226">
        <v>0</v>
      </c>
      <c r="I179" s="225">
        <f>ROUND(E179*H179,2)</f>
        <v>0</v>
      </c>
      <c r="J179" s="226">
        <v>4.1500000000000004</v>
      </c>
      <c r="K179" s="225">
        <f>ROUND(E179*J179,2)</f>
        <v>376.86</v>
      </c>
      <c r="L179" s="225">
        <v>15</v>
      </c>
      <c r="M179" s="225">
        <f>G179*(1+L179/100)</f>
        <v>0</v>
      </c>
      <c r="N179" s="225">
        <v>0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143</v>
      </c>
      <c r="T179" s="225" t="s">
        <v>144</v>
      </c>
      <c r="U179" s="225">
        <v>0</v>
      </c>
      <c r="V179" s="225">
        <f>ROUND(E179*U179,2)</f>
        <v>0</v>
      </c>
      <c r="W179" s="225"/>
      <c r="X179" s="225" t="s">
        <v>288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289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x14ac:dyDescent="0.25">
      <c r="A180" s="228" t="s">
        <v>138</v>
      </c>
      <c r="B180" s="229" t="s">
        <v>74</v>
      </c>
      <c r="C180" s="247" t="s">
        <v>75</v>
      </c>
      <c r="D180" s="230"/>
      <c r="E180" s="231"/>
      <c r="F180" s="232"/>
      <c r="G180" s="233">
        <f>SUMIF(AG181:AG181,"&lt;&gt;NOR",G181:G181)</f>
        <v>0</v>
      </c>
      <c r="H180" s="227"/>
      <c r="I180" s="227">
        <f>SUM(I181:I181)</f>
        <v>0</v>
      </c>
      <c r="J180" s="227"/>
      <c r="K180" s="227">
        <f>SUM(K181:K181)</f>
        <v>1000</v>
      </c>
      <c r="L180" s="227"/>
      <c r="M180" s="227">
        <f>SUM(M181:M181)</f>
        <v>0</v>
      </c>
      <c r="N180" s="227"/>
      <c r="O180" s="227">
        <f>SUM(O181:O181)</f>
        <v>0</v>
      </c>
      <c r="P180" s="227"/>
      <c r="Q180" s="227">
        <f>SUM(Q181:Q181)</f>
        <v>0</v>
      </c>
      <c r="R180" s="227"/>
      <c r="S180" s="227"/>
      <c r="T180" s="227"/>
      <c r="U180" s="227"/>
      <c r="V180" s="227">
        <f>SUM(V181:V181)</f>
        <v>0.16</v>
      </c>
      <c r="W180" s="227"/>
      <c r="X180" s="227"/>
      <c r="AG180" t="s">
        <v>139</v>
      </c>
    </row>
    <row r="181" spans="1:60" outlineLevel="1" x14ac:dyDescent="0.25">
      <c r="A181" s="240">
        <v>45</v>
      </c>
      <c r="B181" s="241" t="s">
        <v>301</v>
      </c>
      <c r="C181" s="248" t="s">
        <v>302</v>
      </c>
      <c r="D181" s="242" t="s">
        <v>303</v>
      </c>
      <c r="E181" s="243">
        <v>1</v>
      </c>
      <c r="F181" s="244"/>
      <c r="G181" s="245">
        <f>ROUND(E181*F181,2)</f>
        <v>0</v>
      </c>
      <c r="H181" s="226">
        <v>0</v>
      </c>
      <c r="I181" s="225">
        <f>ROUND(E181*H181,2)</f>
        <v>0</v>
      </c>
      <c r="J181" s="226">
        <v>1000</v>
      </c>
      <c r="K181" s="225">
        <f>ROUND(E181*J181,2)</f>
        <v>1000</v>
      </c>
      <c r="L181" s="225">
        <v>15</v>
      </c>
      <c r="M181" s="225">
        <f>G181*(1+L181/100)</f>
        <v>0</v>
      </c>
      <c r="N181" s="225">
        <v>0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155</v>
      </c>
      <c r="T181" s="225" t="s">
        <v>144</v>
      </c>
      <c r="U181" s="225">
        <v>0.157</v>
      </c>
      <c r="V181" s="225">
        <f>ROUND(E181*U181,2)</f>
        <v>0.16</v>
      </c>
      <c r="W181" s="225"/>
      <c r="X181" s="225" t="s">
        <v>169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170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x14ac:dyDescent="0.25">
      <c r="A182" s="228" t="s">
        <v>138</v>
      </c>
      <c r="B182" s="229" t="s">
        <v>76</v>
      </c>
      <c r="C182" s="247" t="s">
        <v>77</v>
      </c>
      <c r="D182" s="230"/>
      <c r="E182" s="231"/>
      <c r="F182" s="232"/>
      <c r="G182" s="233">
        <f>SUMIF(AG183:AG190,"&lt;&gt;NOR",G183:G190)</f>
        <v>0</v>
      </c>
      <c r="H182" s="227"/>
      <c r="I182" s="227">
        <f>SUM(I183:I190)</f>
        <v>1382.8799999999999</v>
      </c>
      <c r="J182" s="227"/>
      <c r="K182" s="227">
        <f>SUM(K183:K190)</f>
        <v>3935.7299999999996</v>
      </c>
      <c r="L182" s="227"/>
      <c r="M182" s="227">
        <f>SUM(M183:M190)</f>
        <v>0</v>
      </c>
      <c r="N182" s="227"/>
      <c r="O182" s="227">
        <f>SUM(O183:O190)</f>
        <v>0</v>
      </c>
      <c r="P182" s="227"/>
      <c r="Q182" s="227">
        <f>SUM(Q183:Q190)</f>
        <v>0</v>
      </c>
      <c r="R182" s="227"/>
      <c r="S182" s="227"/>
      <c r="T182" s="227"/>
      <c r="U182" s="227"/>
      <c r="V182" s="227">
        <f>SUM(V183:V190)</f>
        <v>6.45</v>
      </c>
      <c r="W182" s="227"/>
      <c r="X182" s="227"/>
      <c r="AG182" t="s">
        <v>139</v>
      </c>
    </row>
    <row r="183" spans="1:60" outlineLevel="1" x14ac:dyDescent="0.25">
      <c r="A183" s="240">
        <v>46</v>
      </c>
      <c r="B183" s="241" t="s">
        <v>724</v>
      </c>
      <c r="C183" s="248" t="s">
        <v>725</v>
      </c>
      <c r="D183" s="242" t="s">
        <v>267</v>
      </c>
      <c r="E183" s="243">
        <v>8</v>
      </c>
      <c r="F183" s="244"/>
      <c r="G183" s="245">
        <f>ROUND(E183*F183,2)</f>
        <v>0</v>
      </c>
      <c r="H183" s="226">
        <v>172.22</v>
      </c>
      <c r="I183" s="225">
        <f>ROUND(E183*H183,2)</f>
        <v>1377.76</v>
      </c>
      <c r="J183" s="226">
        <v>278.77999999999997</v>
      </c>
      <c r="K183" s="225">
        <f>ROUND(E183*J183,2)</f>
        <v>2230.2399999999998</v>
      </c>
      <c r="L183" s="225">
        <v>15</v>
      </c>
      <c r="M183" s="225">
        <f>G183*(1+L183/100)</f>
        <v>0</v>
      </c>
      <c r="N183" s="225">
        <v>5.1999999999999995E-4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143</v>
      </c>
      <c r="T183" s="225" t="s">
        <v>144</v>
      </c>
      <c r="U183" s="225">
        <v>0.52900000000000003</v>
      </c>
      <c r="V183" s="225">
        <f>ROUND(E183*U183,2)</f>
        <v>4.2300000000000004</v>
      </c>
      <c r="W183" s="225"/>
      <c r="X183" s="225" t="s">
        <v>169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170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47</v>
      </c>
      <c r="B184" s="241" t="s">
        <v>726</v>
      </c>
      <c r="C184" s="248" t="s">
        <v>727</v>
      </c>
      <c r="D184" s="242" t="s">
        <v>248</v>
      </c>
      <c r="E184" s="243">
        <v>1</v>
      </c>
      <c r="F184" s="244"/>
      <c r="G184" s="245">
        <f>ROUND(E184*F184,2)</f>
        <v>0</v>
      </c>
      <c r="H184" s="226">
        <v>0</v>
      </c>
      <c r="I184" s="225">
        <f>ROUND(E184*H184,2)</f>
        <v>0</v>
      </c>
      <c r="J184" s="226">
        <v>79.2</v>
      </c>
      <c r="K184" s="225">
        <f>ROUND(E184*J184,2)</f>
        <v>79.2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143</v>
      </c>
      <c r="T184" s="225" t="s">
        <v>143</v>
      </c>
      <c r="U184" s="225">
        <v>0.157</v>
      </c>
      <c r="V184" s="225">
        <f>ROUND(E184*U184,2)</f>
        <v>0.16</v>
      </c>
      <c r="W184" s="225"/>
      <c r="X184" s="225" t="s">
        <v>169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170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40">
        <v>48</v>
      </c>
      <c r="B185" s="241" t="s">
        <v>728</v>
      </c>
      <c r="C185" s="248" t="s">
        <v>729</v>
      </c>
      <c r="D185" s="242" t="s">
        <v>248</v>
      </c>
      <c r="E185" s="243">
        <v>3</v>
      </c>
      <c r="F185" s="244"/>
      <c r="G185" s="245">
        <f>ROUND(E185*F185,2)</f>
        <v>0</v>
      </c>
      <c r="H185" s="226">
        <v>0</v>
      </c>
      <c r="I185" s="225">
        <f>ROUND(E185*H185,2)</f>
        <v>0</v>
      </c>
      <c r="J185" s="226">
        <v>87.7</v>
      </c>
      <c r="K185" s="225">
        <f>ROUND(E185*J185,2)</f>
        <v>263.10000000000002</v>
      </c>
      <c r="L185" s="225">
        <v>15</v>
      </c>
      <c r="M185" s="225">
        <f>G185*(1+L185/100)</f>
        <v>0</v>
      </c>
      <c r="N185" s="225">
        <v>0</v>
      </c>
      <c r="O185" s="225">
        <f>ROUND(E185*N185,2)</f>
        <v>0</v>
      </c>
      <c r="P185" s="225">
        <v>0</v>
      </c>
      <c r="Q185" s="225">
        <f>ROUND(E185*P185,2)</f>
        <v>0</v>
      </c>
      <c r="R185" s="225"/>
      <c r="S185" s="225" t="s">
        <v>143</v>
      </c>
      <c r="T185" s="225" t="s">
        <v>144</v>
      </c>
      <c r="U185" s="225">
        <v>0.17399999999999999</v>
      </c>
      <c r="V185" s="225">
        <f>ROUND(E185*U185,2)</f>
        <v>0.52</v>
      </c>
      <c r="W185" s="225"/>
      <c r="X185" s="225" t="s">
        <v>169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170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40">
        <v>49</v>
      </c>
      <c r="B186" s="241" t="s">
        <v>730</v>
      </c>
      <c r="C186" s="248" t="s">
        <v>731</v>
      </c>
      <c r="D186" s="242" t="s">
        <v>248</v>
      </c>
      <c r="E186" s="243">
        <v>1</v>
      </c>
      <c r="F186" s="244"/>
      <c r="G186" s="245">
        <f>ROUND(E186*F186,2)</f>
        <v>0</v>
      </c>
      <c r="H186" s="226">
        <v>0</v>
      </c>
      <c r="I186" s="225">
        <f>ROUND(E186*H186,2)</f>
        <v>0</v>
      </c>
      <c r="J186" s="226">
        <v>130.5</v>
      </c>
      <c r="K186" s="225">
        <f>ROUND(E186*J186,2)</f>
        <v>130.5</v>
      </c>
      <c r="L186" s="225">
        <v>15</v>
      </c>
      <c r="M186" s="225">
        <f>G186*(1+L186/100)</f>
        <v>0</v>
      </c>
      <c r="N186" s="225">
        <v>0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143</v>
      </c>
      <c r="T186" s="225" t="s">
        <v>143</v>
      </c>
      <c r="U186" s="225">
        <v>0.25900000000000001</v>
      </c>
      <c r="V186" s="225">
        <f>ROUND(E186*U186,2)</f>
        <v>0.26</v>
      </c>
      <c r="W186" s="225"/>
      <c r="X186" s="225" t="s">
        <v>169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170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50</v>
      </c>
      <c r="B187" s="241" t="s">
        <v>304</v>
      </c>
      <c r="C187" s="248" t="s">
        <v>732</v>
      </c>
      <c r="D187" s="242" t="s">
        <v>267</v>
      </c>
      <c r="E187" s="243">
        <v>8</v>
      </c>
      <c r="F187" s="244"/>
      <c r="G187" s="245">
        <f>ROUND(E187*F187,2)</f>
        <v>0</v>
      </c>
      <c r="H187" s="226">
        <v>0.64</v>
      </c>
      <c r="I187" s="225">
        <f>ROUND(E187*H187,2)</f>
        <v>5.12</v>
      </c>
      <c r="J187" s="226">
        <v>24.26</v>
      </c>
      <c r="K187" s="225">
        <f>ROUND(E187*J187,2)</f>
        <v>194.08</v>
      </c>
      <c r="L187" s="225">
        <v>15</v>
      </c>
      <c r="M187" s="225">
        <f>G187*(1+L187/100)</f>
        <v>0</v>
      </c>
      <c r="N187" s="225">
        <v>0</v>
      </c>
      <c r="O187" s="225">
        <f>ROUND(E187*N187,2)</f>
        <v>0</v>
      </c>
      <c r="P187" s="225">
        <v>0</v>
      </c>
      <c r="Q187" s="225">
        <f>ROUND(E187*P187,2)</f>
        <v>0</v>
      </c>
      <c r="R187" s="225"/>
      <c r="S187" s="225" t="s">
        <v>143</v>
      </c>
      <c r="T187" s="225" t="s">
        <v>144</v>
      </c>
      <c r="U187" s="225">
        <v>4.8000000000000001E-2</v>
      </c>
      <c r="V187" s="225">
        <f>ROUND(E187*U187,2)</f>
        <v>0.38</v>
      </c>
      <c r="W187" s="225"/>
      <c r="X187" s="225" t="s">
        <v>169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170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51</v>
      </c>
      <c r="B188" s="241" t="s">
        <v>733</v>
      </c>
      <c r="C188" s="248" t="s">
        <v>734</v>
      </c>
      <c r="D188" s="242" t="s">
        <v>248</v>
      </c>
      <c r="E188" s="243">
        <v>2</v>
      </c>
      <c r="F188" s="244"/>
      <c r="G188" s="245">
        <f>ROUND(E188*F188,2)</f>
        <v>0</v>
      </c>
      <c r="H188" s="226">
        <v>0</v>
      </c>
      <c r="I188" s="225">
        <f>ROUND(E188*H188,2)</f>
        <v>0</v>
      </c>
      <c r="J188" s="226">
        <v>246</v>
      </c>
      <c r="K188" s="225">
        <f>ROUND(E188*J188,2)</f>
        <v>492</v>
      </c>
      <c r="L188" s="225">
        <v>15</v>
      </c>
      <c r="M188" s="225">
        <f>G188*(1+L188/100)</f>
        <v>0</v>
      </c>
      <c r="N188" s="225">
        <v>0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143</v>
      </c>
      <c r="T188" s="225" t="s">
        <v>144</v>
      </c>
      <c r="U188" s="225">
        <v>0.45</v>
      </c>
      <c r="V188" s="225">
        <f>ROUND(E188*U188,2)</f>
        <v>0.9</v>
      </c>
      <c r="W188" s="225"/>
      <c r="X188" s="225" t="s">
        <v>169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170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0">
        <v>52</v>
      </c>
      <c r="B189" s="241" t="s">
        <v>735</v>
      </c>
      <c r="C189" s="248" t="s">
        <v>736</v>
      </c>
      <c r="D189" s="242" t="s">
        <v>180</v>
      </c>
      <c r="E189" s="243">
        <v>1</v>
      </c>
      <c r="F189" s="244"/>
      <c r="G189" s="245">
        <f>ROUND(E189*F189,2)</f>
        <v>0</v>
      </c>
      <c r="H189" s="226">
        <v>0</v>
      </c>
      <c r="I189" s="225">
        <f>ROUND(E189*H189,2)</f>
        <v>0</v>
      </c>
      <c r="J189" s="226">
        <v>450</v>
      </c>
      <c r="K189" s="225">
        <f>ROUND(E189*J189,2)</f>
        <v>450</v>
      </c>
      <c r="L189" s="225">
        <v>15</v>
      </c>
      <c r="M189" s="225">
        <f>G189*(1+L189/100)</f>
        <v>0</v>
      </c>
      <c r="N189" s="225">
        <v>0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155</v>
      </c>
      <c r="T189" s="225" t="s">
        <v>144</v>
      </c>
      <c r="U189" s="225">
        <v>0</v>
      </c>
      <c r="V189" s="225">
        <f>ROUND(E189*U189,2)</f>
        <v>0</v>
      </c>
      <c r="W189" s="225"/>
      <c r="X189" s="225" t="s">
        <v>169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170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0">
        <v>53</v>
      </c>
      <c r="B190" s="241" t="s">
        <v>306</v>
      </c>
      <c r="C190" s="248" t="s">
        <v>307</v>
      </c>
      <c r="D190" s="242" t="s">
        <v>0</v>
      </c>
      <c r="E190" s="243">
        <v>52.22</v>
      </c>
      <c r="F190" s="244"/>
      <c r="G190" s="245">
        <f>ROUND(E190*F190,2)</f>
        <v>0</v>
      </c>
      <c r="H190" s="226">
        <v>0</v>
      </c>
      <c r="I190" s="225">
        <f>ROUND(E190*H190,2)</f>
        <v>0</v>
      </c>
      <c r="J190" s="226">
        <v>1.85</v>
      </c>
      <c r="K190" s="225">
        <f>ROUND(E190*J190,2)</f>
        <v>96.61</v>
      </c>
      <c r="L190" s="225">
        <v>15</v>
      </c>
      <c r="M190" s="225">
        <f>G190*(1+L190/100)</f>
        <v>0</v>
      </c>
      <c r="N190" s="225">
        <v>0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143</v>
      </c>
      <c r="T190" s="225" t="s">
        <v>144</v>
      </c>
      <c r="U190" s="225">
        <v>0</v>
      </c>
      <c r="V190" s="225">
        <f>ROUND(E190*U190,2)</f>
        <v>0</v>
      </c>
      <c r="W190" s="225"/>
      <c r="X190" s="225" t="s">
        <v>288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289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x14ac:dyDescent="0.25">
      <c r="A191" s="228" t="s">
        <v>138</v>
      </c>
      <c r="B191" s="229" t="s">
        <v>78</v>
      </c>
      <c r="C191" s="247" t="s">
        <v>79</v>
      </c>
      <c r="D191" s="230"/>
      <c r="E191" s="231"/>
      <c r="F191" s="232"/>
      <c r="G191" s="233">
        <f>SUMIF(AG192:AG197,"&lt;&gt;NOR",G192:G197)</f>
        <v>0</v>
      </c>
      <c r="H191" s="227"/>
      <c r="I191" s="227">
        <f>SUM(I192:I197)</f>
        <v>2574.5200000000004</v>
      </c>
      <c r="J191" s="227"/>
      <c r="K191" s="227">
        <f>SUM(K192:K197)</f>
        <v>6565.4199999999992</v>
      </c>
      <c r="L191" s="227"/>
      <c r="M191" s="227">
        <f>SUM(M192:M197)</f>
        <v>0</v>
      </c>
      <c r="N191" s="227"/>
      <c r="O191" s="227">
        <f>SUM(O192:O197)</f>
        <v>0.06</v>
      </c>
      <c r="P191" s="227"/>
      <c r="Q191" s="227">
        <f>SUM(Q192:Q197)</f>
        <v>0</v>
      </c>
      <c r="R191" s="227"/>
      <c r="S191" s="227"/>
      <c r="T191" s="227"/>
      <c r="U191" s="227"/>
      <c r="V191" s="227">
        <f>SUM(V192:V197)</f>
        <v>13.530000000000001</v>
      </c>
      <c r="W191" s="227"/>
      <c r="X191" s="227"/>
      <c r="AG191" t="s">
        <v>139</v>
      </c>
    </row>
    <row r="192" spans="1:60" outlineLevel="1" x14ac:dyDescent="0.25">
      <c r="A192" s="240">
        <v>54</v>
      </c>
      <c r="B192" s="241" t="s">
        <v>737</v>
      </c>
      <c r="C192" s="248" t="s">
        <v>738</v>
      </c>
      <c r="D192" s="242" t="s">
        <v>267</v>
      </c>
      <c r="E192" s="243">
        <v>16</v>
      </c>
      <c r="F192" s="244"/>
      <c r="G192" s="245">
        <f>ROUND(E192*F192,2)</f>
        <v>0</v>
      </c>
      <c r="H192" s="226">
        <v>69.92</v>
      </c>
      <c r="I192" s="225">
        <f>ROUND(E192*H192,2)</f>
        <v>1118.72</v>
      </c>
      <c r="J192" s="226">
        <v>266.08</v>
      </c>
      <c r="K192" s="225">
        <f>ROUND(E192*J192,2)</f>
        <v>4257.28</v>
      </c>
      <c r="L192" s="225">
        <v>15</v>
      </c>
      <c r="M192" s="225">
        <f>G192*(1+L192/100)</f>
        <v>0</v>
      </c>
      <c r="N192" s="225">
        <v>3.9899999999999996E-3</v>
      </c>
      <c r="O192" s="225">
        <f>ROUND(E192*N192,2)</f>
        <v>0.06</v>
      </c>
      <c r="P192" s="225">
        <v>0</v>
      </c>
      <c r="Q192" s="225">
        <f>ROUND(E192*P192,2)</f>
        <v>0</v>
      </c>
      <c r="R192" s="225"/>
      <c r="S192" s="225" t="s">
        <v>143</v>
      </c>
      <c r="T192" s="225" t="s">
        <v>144</v>
      </c>
      <c r="U192" s="225">
        <v>0.54290000000000005</v>
      </c>
      <c r="V192" s="225">
        <f>ROUND(E192*U192,2)</f>
        <v>8.69</v>
      </c>
      <c r="W192" s="225"/>
      <c r="X192" s="225" t="s">
        <v>169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170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0.399999999999999" outlineLevel="1" x14ac:dyDescent="0.25">
      <c r="A193" s="240">
        <v>55</v>
      </c>
      <c r="B193" s="241" t="s">
        <v>739</v>
      </c>
      <c r="C193" s="248" t="s">
        <v>740</v>
      </c>
      <c r="D193" s="242" t="s">
        <v>267</v>
      </c>
      <c r="E193" s="243">
        <v>16</v>
      </c>
      <c r="F193" s="244"/>
      <c r="G193" s="245">
        <f>ROUND(E193*F193,2)</f>
        <v>0</v>
      </c>
      <c r="H193" s="226">
        <v>27.01</v>
      </c>
      <c r="I193" s="225">
        <f>ROUND(E193*H193,2)</f>
        <v>432.16</v>
      </c>
      <c r="J193" s="226">
        <v>59.69</v>
      </c>
      <c r="K193" s="225">
        <f>ROUND(E193*J193,2)</f>
        <v>955.04</v>
      </c>
      <c r="L193" s="225">
        <v>15</v>
      </c>
      <c r="M193" s="225">
        <f>G193*(1+L193/100)</f>
        <v>0</v>
      </c>
      <c r="N193" s="225">
        <v>4.0000000000000003E-5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143</v>
      </c>
      <c r="T193" s="225" t="s">
        <v>144</v>
      </c>
      <c r="U193" s="225">
        <v>0.129</v>
      </c>
      <c r="V193" s="225">
        <f>ROUND(E193*U193,2)</f>
        <v>2.06</v>
      </c>
      <c r="W193" s="225"/>
      <c r="X193" s="225" t="s">
        <v>169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170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56</v>
      </c>
      <c r="B194" s="241" t="s">
        <v>741</v>
      </c>
      <c r="C194" s="248" t="s">
        <v>742</v>
      </c>
      <c r="D194" s="242" t="s">
        <v>248</v>
      </c>
      <c r="E194" s="243">
        <v>3</v>
      </c>
      <c r="F194" s="244"/>
      <c r="G194" s="245">
        <f>ROUND(E194*F194,2)</f>
        <v>0</v>
      </c>
      <c r="H194" s="226">
        <v>111.64</v>
      </c>
      <c r="I194" s="225">
        <f>ROUND(E194*H194,2)</f>
        <v>334.92</v>
      </c>
      <c r="J194" s="226">
        <v>119.36</v>
      </c>
      <c r="K194" s="225">
        <f>ROUND(E194*J194,2)</f>
        <v>358.08</v>
      </c>
      <c r="L194" s="225">
        <v>15</v>
      </c>
      <c r="M194" s="225">
        <f>G194*(1+L194/100)</f>
        <v>0</v>
      </c>
      <c r="N194" s="225">
        <v>6.3000000000000003E-4</v>
      </c>
      <c r="O194" s="225">
        <f>ROUND(E194*N194,2)</f>
        <v>0</v>
      </c>
      <c r="P194" s="225">
        <v>0</v>
      </c>
      <c r="Q194" s="225">
        <f>ROUND(E194*P194,2)</f>
        <v>0</v>
      </c>
      <c r="R194" s="225"/>
      <c r="S194" s="225" t="s">
        <v>143</v>
      </c>
      <c r="T194" s="225" t="s">
        <v>144</v>
      </c>
      <c r="U194" s="225">
        <v>0.27200000000000002</v>
      </c>
      <c r="V194" s="225">
        <f>ROUND(E194*U194,2)</f>
        <v>0.82</v>
      </c>
      <c r="W194" s="225"/>
      <c r="X194" s="225" t="s">
        <v>169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170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0">
        <v>57</v>
      </c>
      <c r="B195" s="241" t="s">
        <v>743</v>
      </c>
      <c r="C195" s="248" t="s">
        <v>744</v>
      </c>
      <c r="D195" s="242" t="s">
        <v>745</v>
      </c>
      <c r="E195" s="243">
        <v>3</v>
      </c>
      <c r="F195" s="244"/>
      <c r="G195" s="245">
        <f>ROUND(E195*F195,2)</f>
        <v>0</v>
      </c>
      <c r="H195" s="226">
        <v>228.24</v>
      </c>
      <c r="I195" s="225">
        <f>ROUND(E195*H195,2)</f>
        <v>684.72</v>
      </c>
      <c r="J195" s="226">
        <v>237.26</v>
      </c>
      <c r="K195" s="225">
        <f>ROUND(E195*J195,2)</f>
        <v>711.78</v>
      </c>
      <c r="L195" s="225">
        <v>15</v>
      </c>
      <c r="M195" s="225">
        <f>G195*(1+L195/100)</f>
        <v>0</v>
      </c>
      <c r="N195" s="225">
        <v>1.48E-3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143</v>
      </c>
      <c r="T195" s="225" t="s">
        <v>144</v>
      </c>
      <c r="U195" s="225">
        <v>0.54</v>
      </c>
      <c r="V195" s="225">
        <f>ROUND(E195*U195,2)</f>
        <v>1.62</v>
      </c>
      <c r="W195" s="225"/>
      <c r="X195" s="225" t="s">
        <v>169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170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0">
        <v>58</v>
      </c>
      <c r="B196" s="241" t="s">
        <v>316</v>
      </c>
      <c r="C196" s="248" t="s">
        <v>746</v>
      </c>
      <c r="D196" s="242" t="s">
        <v>267</v>
      </c>
      <c r="E196" s="243">
        <v>16</v>
      </c>
      <c r="F196" s="244"/>
      <c r="G196" s="245">
        <f>ROUND(E196*F196,2)</f>
        <v>0</v>
      </c>
      <c r="H196" s="226">
        <v>0.25</v>
      </c>
      <c r="I196" s="225">
        <f>ROUND(E196*H196,2)</f>
        <v>4</v>
      </c>
      <c r="J196" s="226">
        <v>10.65</v>
      </c>
      <c r="K196" s="225">
        <f>ROUND(E196*J196,2)</f>
        <v>170.4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143</v>
      </c>
      <c r="T196" s="225" t="s">
        <v>144</v>
      </c>
      <c r="U196" s="225">
        <v>2.1000000000000001E-2</v>
      </c>
      <c r="V196" s="225">
        <f>ROUND(E196*U196,2)</f>
        <v>0.34</v>
      </c>
      <c r="W196" s="225"/>
      <c r="X196" s="225" t="s">
        <v>169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170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40">
        <v>59</v>
      </c>
      <c r="B197" s="241" t="s">
        <v>324</v>
      </c>
      <c r="C197" s="248" t="s">
        <v>325</v>
      </c>
      <c r="D197" s="242" t="s">
        <v>0</v>
      </c>
      <c r="E197" s="243">
        <v>90.271000000000001</v>
      </c>
      <c r="F197" s="244"/>
      <c r="G197" s="245">
        <f>ROUND(E197*F197,2)</f>
        <v>0</v>
      </c>
      <c r="H197" s="226">
        <v>0</v>
      </c>
      <c r="I197" s="225">
        <f>ROUND(E197*H197,2)</f>
        <v>0</v>
      </c>
      <c r="J197" s="226">
        <v>1.25</v>
      </c>
      <c r="K197" s="225">
        <f>ROUND(E197*J197,2)</f>
        <v>112.84</v>
      </c>
      <c r="L197" s="225">
        <v>15</v>
      </c>
      <c r="M197" s="225">
        <f>G197*(1+L197/100)</f>
        <v>0</v>
      </c>
      <c r="N197" s="225">
        <v>0</v>
      </c>
      <c r="O197" s="225">
        <f>ROUND(E197*N197,2)</f>
        <v>0</v>
      </c>
      <c r="P197" s="225">
        <v>0</v>
      </c>
      <c r="Q197" s="225">
        <f>ROUND(E197*P197,2)</f>
        <v>0</v>
      </c>
      <c r="R197" s="225"/>
      <c r="S197" s="225" t="s">
        <v>143</v>
      </c>
      <c r="T197" s="225" t="s">
        <v>144</v>
      </c>
      <c r="U197" s="225">
        <v>0</v>
      </c>
      <c r="V197" s="225">
        <f>ROUND(E197*U197,2)</f>
        <v>0</v>
      </c>
      <c r="W197" s="225"/>
      <c r="X197" s="225" t="s">
        <v>288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289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x14ac:dyDescent="0.25">
      <c r="A198" s="228" t="s">
        <v>138</v>
      </c>
      <c r="B198" s="229" t="s">
        <v>80</v>
      </c>
      <c r="C198" s="247" t="s">
        <v>81</v>
      </c>
      <c r="D198" s="230"/>
      <c r="E198" s="231"/>
      <c r="F198" s="232"/>
      <c r="G198" s="233">
        <f>SUMIF(AG199:AG206,"&lt;&gt;NOR",G199:G206)</f>
        <v>0</v>
      </c>
      <c r="H198" s="227"/>
      <c r="I198" s="227">
        <f>SUM(I199:I206)</f>
        <v>4210.43</v>
      </c>
      <c r="J198" s="227"/>
      <c r="K198" s="227">
        <f>SUM(K199:K206)</f>
        <v>5354.49</v>
      </c>
      <c r="L198" s="227"/>
      <c r="M198" s="227">
        <f>SUM(M199:M206)</f>
        <v>0</v>
      </c>
      <c r="N198" s="227"/>
      <c r="O198" s="227">
        <f>SUM(O199:O206)</f>
        <v>0</v>
      </c>
      <c r="P198" s="227"/>
      <c r="Q198" s="227">
        <f>SUM(Q199:Q206)</f>
        <v>0</v>
      </c>
      <c r="R198" s="227"/>
      <c r="S198" s="227"/>
      <c r="T198" s="227"/>
      <c r="U198" s="227"/>
      <c r="V198" s="227">
        <f>SUM(V199:V206)</f>
        <v>3.98</v>
      </c>
      <c r="W198" s="227"/>
      <c r="X198" s="227"/>
      <c r="AG198" t="s">
        <v>139</v>
      </c>
    </row>
    <row r="199" spans="1:60" ht="20.399999999999999" outlineLevel="1" x14ac:dyDescent="0.25">
      <c r="A199" s="240">
        <v>60</v>
      </c>
      <c r="B199" s="241" t="s">
        <v>747</v>
      </c>
      <c r="C199" s="248" t="s">
        <v>748</v>
      </c>
      <c r="D199" s="242" t="s">
        <v>328</v>
      </c>
      <c r="E199" s="243">
        <v>1</v>
      </c>
      <c r="F199" s="244"/>
      <c r="G199" s="245">
        <f>ROUND(E199*F199,2)</f>
        <v>0</v>
      </c>
      <c r="H199" s="226">
        <v>983.29</v>
      </c>
      <c r="I199" s="225">
        <f>ROUND(E199*H199,2)</f>
        <v>983.29</v>
      </c>
      <c r="J199" s="226">
        <v>1066.71</v>
      </c>
      <c r="K199" s="225">
        <f>ROUND(E199*J199,2)</f>
        <v>1066.71</v>
      </c>
      <c r="L199" s="225">
        <v>15</v>
      </c>
      <c r="M199" s="225">
        <f>G199*(1+L199/100)</f>
        <v>0</v>
      </c>
      <c r="N199" s="225">
        <v>3.2499999999999999E-3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143</v>
      </c>
      <c r="T199" s="225" t="s">
        <v>144</v>
      </c>
      <c r="U199" s="225">
        <v>1.78</v>
      </c>
      <c r="V199" s="225">
        <f>ROUND(E199*U199,2)</f>
        <v>1.78</v>
      </c>
      <c r="W199" s="225"/>
      <c r="X199" s="225" t="s">
        <v>169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170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40">
        <v>61</v>
      </c>
      <c r="B200" s="241" t="s">
        <v>749</v>
      </c>
      <c r="C200" s="248" t="s">
        <v>750</v>
      </c>
      <c r="D200" s="242" t="s">
        <v>328</v>
      </c>
      <c r="E200" s="243">
        <v>1</v>
      </c>
      <c r="F200" s="244"/>
      <c r="G200" s="245">
        <f>ROUND(E200*F200,2)</f>
        <v>0</v>
      </c>
      <c r="H200" s="226">
        <v>32.549999999999997</v>
      </c>
      <c r="I200" s="225">
        <f>ROUND(E200*H200,2)</f>
        <v>32.549999999999997</v>
      </c>
      <c r="J200" s="226">
        <v>431.45</v>
      </c>
      <c r="K200" s="225">
        <f>ROUND(E200*J200,2)</f>
        <v>431.45</v>
      </c>
      <c r="L200" s="225">
        <v>15</v>
      </c>
      <c r="M200" s="225">
        <f>G200*(1+L200/100)</f>
        <v>0</v>
      </c>
      <c r="N200" s="225">
        <v>1.8000000000000001E-4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143</v>
      </c>
      <c r="T200" s="225" t="s">
        <v>143</v>
      </c>
      <c r="U200" s="225">
        <v>0.83799999999999997</v>
      </c>
      <c r="V200" s="225">
        <f>ROUND(E200*U200,2)</f>
        <v>0.84</v>
      </c>
      <c r="W200" s="225"/>
      <c r="X200" s="225" t="s">
        <v>169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170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40">
        <v>62</v>
      </c>
      <c r="B201" s="241" t="s">
        <v>751</v>
      </c>
      <c r="C201" s="248" t="s">
        <v>752</v>
      </c>
      <c r="D201" s="242" t="s">
        <v>267</v>
      </c>
      <c r="E201" s="243">
        <v>2</v>
      </c>
      <c r="F201" s="244"/>
      <c r="G201" s="245">
        <f>ROUND(E201*F201,2)</f>
        <v>0</v>
      </c>
      <c r="H201" s="226">
        <v>265.29000000000002</v>
      </c>
      <c r="I201" s="225">
        <f>ROUND(E201*H201,2)</f>
        <v>530.58000000000004</v>
      </c>
      <c r="J201" s="226">
        <v>166.71</v>
      </c>
      <c r="K201" s="225">
        <f>ROUND(E201*J201,2)</f>
        <v>333.42</v>
      </c>
      <c r="L201" s="225">
        <v>15</v>
      </c>
      <c r="M201" s="225">
        <f>G201*(1+L201/100)</f>
        <v>0</v>
      </c>
      <c r="N201" s="225">
        <v>7.9000000000000001E-4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143</v>
      </c>
      <c r="T201" s="225" t="s">
        <v>143</v>
      </c>
      <c r="U201" s="225">
        <v>0.30869000000000002</v>
      </c>
      <c r="V201" s="225">
        <f>ROUND(E201*U201,2)</f>
        <v>0.62</v>
      </c>
      <c r="W201" s="225"/>
      <c r="X201" s="225" t="s">
        <v>169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170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40">
        <v>63</v>
      </c>
      <c r="B202" s="241" t="s">
        <v>753</v>
      </c>
      <c r="C202" s="248" t="s">
        <v>754</v>
      </c>
      <c r="D202" s="242" t="s">
        <v>248</v>
      </c>
      <c r="E202" s="243">
        <v>1</v>
      </c>
      <c r="F202" s="244"/>
      <c r="G202" s="245">
        <f>ROUND(E202*F202,2)</f>
        <v>0</v>
      </c>
      <c r="H202" s="226">
        <v>124.39</v>
      </c>
      <c r="I202" s="225">
        <f>ROUND(E202*H202,2)</f>
        <v>124.39</v>
      </c>
      <c r="J202" s="226">
        <v>236.11</v>
      </c>
      <c r="K202" s="225">
        <f>ROUND(E202*J202,2)</f>
        <v>236.11</v>
      </c>
      <c r="L202" s="225">
        <v>15</v>
      </c>
      <c r="M202" s="225">
        <f>G202*(1+L202/100)</f>
        <v>0</v>
      </c>
      <c r="N202" s="225">
        <v>9.3000000000000005E-4</v>
      </c>
      <c r="O202" s="225">
        <f>ROUND(E202*N202,2)</f>
        <v>0</v>
      </c>
      <c r="P202" s="225">
        <v>0</v>
      </c>
      <c r="Q202" s="225">
        <f>ROUND(E202*P202,2)</f>
        <v>0</v>
      </c>
      <c r="R202" s="225"/>
      <c r="S202" s="225" t="s">
        <v>143</v>
      </c>
      <c r="T202" s="225" t="s">
        <v>144</v>
      </c>
      <c r="U202" s="225">
        <v>0.42399999999999999</v>
      </c>
      <c r="V202" s="225">
        <f>ROUND(E202*U202,2)</f>
        <v>0.42</v>
      </c>
      <c r="W202" s="225"/>
      <c r="X202" s="225" t="s">
        <v>169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170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40">
        <v>64</v>
      </c>
      <c r="B203" s="241" t="s">
        <v>326</v>
      </c>
      <c r="C203" s="248" t="s">
        <v>327</v>
      </c>
      <c r="D203" s="242" t="s">
        <v>328</v>
      </c>
      <c r="E203" s="243">
        <v>1</v>
      </c>
      <c r="F203" s="244"/>
      <c r="G203" s="245">
        <f>ROUND(E203*F203,2)</f>
        <v>0</v>
      </c>
      <c r="H203" s="226">
        <v>1800.82</v>
      </c>
      <c r="I203" s="225">
        <f>ROUND(E203*H203,2)</f>
        <v>1800.82</v>
      </c>
      <c r="J203" s="226">
        <v>81.180000000000007</v>
      </c>
      <c r="K203" s="225">
        <f>ROUND(E203*J203,2)</f>
        <v>81.180000000000007</v>
      </c>
      <c r="L203" s="225">
        <v>15</v>
      </c>
      <c r="M203" s="225">
        <f>G203*(1+L203/100)</f>
        <v>0</v>
      </c>
      <c r="N203" s="225">
        <v>1E-3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143</v>
      </c>
      <c r="T203" s="225" t="s">
        <v>144</v>
      </c>
      <c r="U203" s="225">
        <v>0.14499999999999999</v>
      </c>
      <c r="V203" s="225">
        <f>ROUND(E203*U203,2)</f>
        <v>0.15</v>
      </c>
      <c r="W203" s="225"/>
      <c r="X203" s="225" t="s">
        <v>169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170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40">
        <v>65</v>
      </c>
      <c r="B204" s="241" t="s">
        <v>329</v>
      </c>
      <c r="C204" s="248" t="s">
        <v>330</v>
      </c>
      <c r="D204" s="242" t="s">
        <v>328</v>
      </c>
      <c r="E204" s="243">
        <v>1</v>
      </c>
      <c r="F204" s="244"/>
      <c r="G204" s="245">
        <f>ROUND(E204*F204,2)</f>
        <v>0</v>
      </c>
      <c r="H204" s="226">
        <v>738.8</v>
      </c>
      <c r="I204" s="225">
        <f>ROUND(E204*H204,2)</f>
        <v>738.8</v>
      </c>
      <c r="J204" s="226">
        <v>92.2</v>
      </c>
      <c r="K204" s="225">
        <f>ROUND(E204*J204,2)</f>
        <v>92.2</v>
      </c>
      <c r="L204" s="225">
        <v>15</v>
      </c>
      <c r="M204" s="225">
        <f>G204*(1+L204/100)</f>
        <v>0</v>
      </c>
      <c r="N204" s="225">
        <v>5.0000000000000001E-4</v>
      </c>
      <c r="O204" s="225">
        <f>ROUND(E204*N204,2)</f>
        <v>0</v>
      </c>
      <c r="P204" s="225">
        <v>0</v>
      </c>
      <c r="Q204" s="225">
        <f>ROUND(E204*P204,2)</f>
        <v>0</v>
      </c>
      <c r="R204" s="225"/>
      <c r="S204" s="225" t="s">
        <v>143</v>
      </c>
      <c r="T204" s="225" t="s">
        <v>144</v>
      </c>
      <c r="U204" s="225">
        <v>0.16500000000000001</v>
      </c>
      <c r="V204" s="225">
        <f>ROUND(E204*U204,2)</f>
        <v>0.17</v>
      </c>
      <c r="W204" s="225"/>
      <c r="X204" s="225" t="s">
        <v>169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170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40">
        <v>66</v>
      </c>
      <c r="B205" s="241" t="s">
        <v>331</v>
      </c>
      <c r="C205" s="248" t="s">
        <v>332</v>
      </c>
      <c r="D205" s="242" t="s">
        <v>303</v>
      </c>
      <c r="E205" s="243">
        <v>1</v>
      </c>
      <c r="F205" s="244"/>
      <c r="G205" s="245">
        <f>ROUND(E205*F205,2)</f>
        <v>0</v>
      </c>
      <c r="H205" s="226">
        <v>0</v>
      </c>
      <c r="I205" s="225">
        <f>ROUND(E205*H205,2)</f>
        <v>0</v>
      </c>
      <c r="J205" s="226">
        <v>3000</v>
      </c>
      <c r="K205" s="225">
        <f>ROUND(E205*J205,2)</f>
        <v>3000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155</v>
      </c>
      <c r="T205" s="225" t="s">
        <v>144</v>
      </c>
      <c r="U205" s="225">
        <v>0</v>
      </c>
      <c r="V205" s="225">
        <f>ROUND(E205*U205,2)</f>
        <v>0</v>
      </c>
      <c r="W205" s="225"/>
      <c r="X205" s="225" t="s">
        <v>169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170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40">
        <v>67</v>
      </c>
      <c r="B206" s="241" t="s">
        <v>333</v>
      </c>
      <c r="C206" s="248" t="s">
        <v>334</v>
      </c>
      <c r="D206" s="242" t="s">
        <v>0</v>
      </c>
      <c r="E206" s="243">
        <v>94.515000000000001</v>
      </c>
      <c r="F206" s="244"/>
      <c r="G206" s="245">
        <f>ROUND(E206*F206,2)</f>
        <v>0</v>
      </c>
      <c r="H206" s="226">
        <v>0</v>
      </c>
      <c r="I206" s="225">
        <f>ROUND(E206*H206,2)</f>
        <v>0</v>
      </c>
      <c r="J206" s="226">
        <v>1.2</v>
      </c>
      <c r="K206" s="225">
        <f>ROUND(E206*J206,2)</f>
        <v>113.42</v>
      </c>
      <c r="L206" s="225">
        <v>15</v>
      </c>
      <c r="M206" s="225">
        <f>G206*(1+L206/100)</f>
        <v>0</v>
      </c>
      <c r="N206" s="225">
        <v>0</v>
      </c>
      <c r="O206" s="225">
        <f>ROUND(E206*N206,2)</f>
        <v>0</v>
      </c>
      <c r="P206" s="225">
        <v>0</v>
      </c>
      <c r="Q206" s="225">
        <f>ROUND(E206*P206,2)</f>
        <v>0</v>
      </c>
      <c r="R206" s="225"/>
      <c r="S206" s="225" t="s">
        <v>143</v>
      </c>
      <c r="T206" s="225" t="s">
        <v>144</v>
      </c>
      <c r="U206" s="225">
        <v>0</v>
      </c>
      <c r="V206" s="225">
        <f>ROUND(E206*U206,2)</f>
        <v>0</v>
      </c>
      <c r="W206" s="225"/>
      <c r="X206" s="225" t="s">
        <v>288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289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x14ac:dyDescent="0.25">
      <c r="A207" s="228" t="s">
        <v>138</v>
      </c>
      <c r="B207" s="229" t="s">
        <v>82</v>
      </c>
      <c r="C207" s="247" t="s">
        <v>83</v>
      </c>
      <c r="D207" s="230"/>
      <c r="E207" s="231"/>
      <c r="F207" s="232"/>
      <c r="G207" s="233">
        <f>SUMIF(AG208:AG238,"&lt;&gt;NOR",G208:G238)</f>
        <v>0</v>
      </c>
      <c r="H207" s="227"/>
      <c r="I207" s="227">
        <f>SUM(I208:I238)</f>
        <v>25963.4</v>
      </c>
      <c r="J207" s="227"/>
      <c r="K207" s="227">
        <f>SUM(K208:K238)</f>
        <v>7541.92</v>
      </c>
      <c r="L207" s="227"/>
      <c r="M207" s="227">
        <f>SUM(M208:M238)</f>
        <v>0</v>
      </c>
      <c r="N207" s="227"/>
      <c r="O207" s="227">
        <f>SUM(O208:O238)</f>
        <v>0.05</v>
      </c>
      <c r="P207" s="227"/>
      <c r="Q207" s="227">
        <f>SUM(Q208:Q238)</f>
        <v>0.14000000000000001</v>
      </c>
      <c r="R207" s="227"/>
      <c r="S207" s="227"/>
      <c r="T207" s="227"/>
      <c r="U207" s="227"/>
      <c r="V207" s="227">
        <f>SUM(V208:V238)</f>
        <v>13.15</v>
      </c>
      <c r="W207" s="227"/>
      <c r="X207" s="227"/>
      <c r="AG207" t="s">
        <v>139</v>
      </c>
    </row>
    <row r="208" spans="1:60" ht="20.399999999999999" outlineLevel="1" x14ac:dyDescent="0.25">
      <c r="A208" s="240">
        <v>68</v>
      </c>
      <c r="B208" s="241" t="s">
        <v>755</v>
      </c>
      <c r="C208" s="248" t="s">
        <v>756</v>
      </c>
      <c r="D208" s="242" t="s">
        <v>248</v>
      </c>
      <c r="E208" s="243">
        <v>1</v>
      </c>
      <c r="F208" s="244"/>
      <c r="G208" s="245">
        <f>ROUND(E208*F208,2)</f>
        <v>0</v>
      </c>
      <c r="H208" s="226">
        <v>3548.86</v>
      </c>
      <c r="I208" s="225">
        <f>ROUND(E208*H208,2)</f>
        <v>3548.86</v>
      </c>
      <c r="J208" s="226">
        <v>141.13999999999999</v>
      </c>
      <c r="K208" s="225">
        <f>ROUND(E208*J208,2)</f>
        <v>141.13999999999999</v>
      </c>
      <c r="L208" s="225">
        <v>15</v>
      </c>
      <c r="M208" s="225">
        <f>G208*(1+L208/100)</f>
        <v>0</v>
      </c>
      <c r="N208" s="225">
        <v>1.1800000000000001E-3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143</v>
      </c>
      <c r="T208" s="225" t="s">
        <v>144</v>
      </c>
      <c r="U208" s="225">
        <v>0.2</v>
      </c>
      <c r="V208" s="225">
        <f>ROUND(E208*U208,2)</f>
        <v>0.2</v>
      </c>
      <c r="W208" s="225"/>
      <c r="X208" s="225" t="s">
        <v>169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170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0.399999999999999" outlineLevel="1" x14ac:dyDescent="0.25">
      <c r="A209" s="240">
        <v>69</v>
      </c>
      <c r="B209" s="241" t="s">
        <v>335</v>
      </c>
      <c r="C209" s="248" t="s">
        <v>336</v>
      </c>
      <c r="D209" s="242" t="s">
        <v>328</v>
      </c>
      <c r="E209" s="243">
        <v>1</v>
      </c>
      <c r="F209" s="244"/>
      <c r="G209" s="245">
        <f>ROUND(E209*F209,2)</f>
        <v>0</v>
      </c>
      <c r="H209" s="226">
        <v>5673.21</v>
      </c>
      <c r="I209" s="225">
        <f>ROUND(E209*H209,2)</f>
        <v>5673.21</v>
      </c>
      <c r="J209" s="226">
        <v>826.79</v>
      </c>
      <c r="K209" s="225">
        <f>ROUND(E209*J209,2)</f>
        <v>826.79</v>
      </c>
      <c r="L209" s="225">
        <v>15</v>
      </c>
      <c r="M209" s="225">
        <f>G209*(1+L209/100)</f>
        <v>0</v>
      </c>
      <c r="N209" s="225">
        <v>2.8719999999999999E-2</v>
      </c>
      <c r="O209" s="225">
        <f>ROUND(E209*N209,2)</f>
        <v>0.03</v>
      </c>
      <c r="P209" s="225">
        <v>0</v>
      </c>
      <c r="Q209" s="225">
        <f>ROUND(E209*P209,2)</f>
        <v>0</v>
      </c>
      <c r="R209" s="225"/>
      <c r="S209" s="225" t="s">
        <v>143</v>
      </c>
      <c r="T209" s="225" t="s">
        <v>144</v>
      </c>
      <c r="U209" s="225">
        <v>1.5</v>
      </c>
      <c r="V209" s="225">
        <f>ROUND(E209*U209,2)</f>
        <v>1.5</v>
      </c>
      <c r="W209" s="225"/>
      <c r="X209" s="225" t="s">
        <v>169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170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40">
        <v>70</v>
      </c>
      <c r="B210" s="241" t="s">
        <v>337</v>
      </c>
      <c r="C210" s="248" t="s">
        <v>338</v>
      </c>
      <c r="D210" s="242" t="s">
        <v>328</v>
      </c>
      <c r="E210" s="243">
        <v>1</v>
      </c>
      <c r="F210" s="244"/>
      <c r="G210" s="245">
        <f>ROUND(E210*F210,2)</f>
        <v>0</v>
      </c>
      <c r="H210" s="226">
        <v>475.26</v>
      </c>
      <c r="I210" s="225">
        <f>ROUND(E210*H210,2)</f>
        <v>475.26</v>
      </c>
      <c r="J210" s="226">
        <v>760.74</v>
      </c>
      <c r="K210" s="225">
        <f>ROUND(E210*J210,2)</f>
        <v>760.74</v>
      </c>
      <c r="L210" s="225">
        <v>15</v>
      </c>
      <c r="M210" s="225">
        <f>G210*(1+L210/100)</f>
        <v>0</v>
      </c>
      <c r="N210" s="225">
        <v>1.8600000000000001E-3</v>
      </c>
      <c r="O210" s="225">
        <f>ROUND(E210*N210,2)</f>
        <v>0</v>
      </c>
      <c r="P210" s="225">
        <v>0</v>
      </c>
      <c r="Q210" s="225">
        <f>ROUND(E210*P210,2)</f>
        <v>0</v>
      </c>
      <c r="R210" s="225"/>
      <c r="S210" s="225" t="s">
        <v>143</v>
      </c>
      <c r="T210" s="225" t="s">
        <v>144</v>
      </c>
      <c r="U210" s="225">
        <v>1.3340000000000001</v>
      </c>
      <c r="V210" s="225">
        <f>ROUND(E210*U210,2)</f>
        <v>1.33</v>
      </c>
      <c r="W210" s="225"/>
      <c r="X210" s="225" t="s">
        <v>169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170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40">
        <v>71</v>
      </c>
      <c r="B211" s="241" t="s">
        <v>339</v>
      </c>
      <c r="C211" s="248" t="s">
        <v>340</v>
      </c>
      <c r="D211" s="242" t="s">
        <v>328</v>
      </c>
      <c r="E211" s="243">
        <v>1</v>
      </c>
      <c r="F211" s="244"/>
      <c r="G211" s="245">
        <f>ROUND(E211*F211,2)</f>
        <v>0</v>
      </c>
      <c r="H211" s="226">
        <v>95.29</v>
      </c>
      <c r="I211" s="225">
        <f>ROUND(E211*H211,2)</f>
        <v>95.29</v>
      </c>
      <c r="J211" s="226">
        <v>731.71</v>
      </c>
      <c r="K211" s="225">
        <f>ROUND(E211*J211,2)</f>
        <v>731.71</v>
      </c>
      <c r="L211" s="225">
        <v>15</v>
      </c>
      <c r="M211" s="225">
        <f>G211*(1+L211/100)</f>
        <v>0</v>
      </c>
      <c r="N211" s="225">
        <v>1.41E-3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143</v>
      </c>
      <c r="T211" s="225" t="s">
        <v>176</v>
      </c>
      <c r="U211" s="225">
        <v>1.575</v>
      </c>
      <c r="V211" s="225">
        <f>ROUND(E211*U211,2)</f>
        <v>1.58</v>
      </c>
      <c r="W211" s="225"/>
      <c r="X211" s="225" t="s">
        <v>169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170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40">
        <v>72</v>
      </c>
      <c r="B212" s="241" t="s">
        <v>341</v>
      </c>
      <c r="C212" s="248" t="s">
        <v>342</v>
      </c>
      <c r="D212" s="242" t="s">
        <v>328</v>
      </c>
      <c r="E212" s="243">
        <v>3</v>
      </c>
      <c r="F212" s="244"/>
      <c r="G212" s="245">
        <f>ROUND(E212*F212,2)</f>
        <v>0</v>
      </c>
      <c r="H212" s="226">
        <v>18.260000000000002</v>
      </c>
      <c r="I212" s="225">
        <f>ROUND(E212*H212,2)</f>
        <v>54.78</v>
      </c>
      <c r="J212" s="226">
        <v>171.74</v>
      </c>
      <c r="K212" s="225">
        <f>ROUND(E212*J212,2)</f>
        <v>515.22</v>
      </c>
      <c r="L212" s="225">
        <v>15</v>
      </c>
      <c r="M212" s="225">
        <f>G212*(1+L212/100)</f>
        <v>0</v>
      </c>
      <c r="N212" s="225">
        <v>3.0000000000000001E-5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143</v>
      </c>
      <c r="T212" s="225" t="s">
        <v>144</v>
      </c>
      <c r="U212" s="225">
        <v>0.33</v>
      </c>
      <c r="V212" s="225">
        <f>ROUND(E212*U212,2)</f>
        <v>0.99</v>
      </c>
      <c r="W212" s="225"/>
      <c r="X212" s="225" t="s">
        <v>169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170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40">
        <v>73</v>
      </c>
      <c r="B213" s="241" t="s">
        <v>343</v>
      </c>
      <c r="C213" s="248" t="s">
        <v>344</v>
      </c>
      <c r="D213" s="242" t="s">
        <v>248</v>
      </c>
      <c r="E213" s="243">
        <v>1</v>
      </c>
      <c r="F213" s="244"/>
      <c r="G213" s="245">
        <f>ROUND(E213*F213,2)</f>
        <v>0</v>
      </c>
      <c r="H213" s="226">
        <v>405.28</v>
      </c>
      <c r="I213" s="225">
        <f>ROUND(E213*H213,2)</f>
        <v>405.28</v>
      </c>
      <c r="J213" s="226">
        <v>706.72</v>
      </c>
      <c r="K213" s="225">
        <f>ROUND(E213*J213,2)</f>
        <v>706.72</v>
      </c>
      <c r="L213" s="225">
        <v>15</v>
      </c>
      <c r="M213" s="225">
        <f>G213*(1+L213/100)</f>
        <v>0</v>
      </c>
      <c r="N213" s="225">
        <v>1.82E-3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143</v>
      </c>
      <c r="T213" s="225" t="s">
        <v>144</v>
      </c>
      <c r="U213" s="225">
        <v>1.262</v>
      </c>
      <c r="V213" s="225">
        <f>ROUND(E213*U213,2)</f>
        <v>1.26</v>
      </c>
      <c r="W213" s="225"/>
      <c r="X213" s="225" t="s">
        <v>169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170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40">
        <v>74</v>
      </c>
      <c r="B214" s="241" t="s">
        <v>345</v>
      </c>
      <c r="C214" s="248" t="s">
        <v>346</v>
      </c>
      <c r="D214" s="242" t="s">
        <v>328</v>
      </c>
      <c r="E214" s="243">
        <v>1</v>
      </c>
      <c r="F214" s="244"/>
      <c r="G214" s="245">
        <f>ROUND(E214*F214,2)</f>
        <v>0</v>
      </c>
      <c r="H214" s="226">
        <v>0</v>
      </c>
      <c r="I214" s="225">
        <f>ROUND(E214*H214,2)</f>
        <v>0</v>
      </c>
      <c r="J214" s="226">
        <v>123</v>
      </c>
      <c r="K214" s="225">
        <f>ROUND(E214*J214,2)</f>
        <v>123</v>
      </c>
      <c r="L214" s="225">
        <v>15</v>
      </c>
      <c r="M214" s="225">
        <f>G214*(1+L214/100)</f>
        <v>0</v>
      </c>
      <c r="N214" s="225">
        <v>0</v>
      </c>
      <c r="O214" s="225">
        <f>ROUND(E214*N214,2)</f>
        <v>0</v>
      </c>
      <c r="P214" s="225">
        <v>6.7000000000000004E-2</v>
      </c>
      <c r="Q214" s="225">
        <f>ROUND(E214*P214,2)</f>
        <v>7.0000000000000007E-2</v>
      </c>
      <c r="R214" s="225"/>
      <c r="S214" s="225" t="s">
        <v>143</v>
      </c>
      <c r="T214" s="225" t="s">
        <v>144</v>
      </c>
      <c r="U214" s="225">
        <v>0.31</v>
      </c>
      <c r="V214" s="225">
        <f>ROUND(E214*U214,2)</f>
        <v>0.31</v>
      </c>
      <c r="W214" s="225"/>
      <c r="X214" s="225" t="s">
        <v>169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170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40">
        <v>75</v>
      </c>
      <c r="B215" s="241" t="s">
        <v>347</v>
      </c>
      <c r="C215" s="248" t="s">
        <v>348</v>
      </c>
      <c r="D215" s="242" t="s">
        <v>328</v>
      </c>
      <c r="E215" s="243">
        <v>5</v>
      </c>
      <c r="F215" s="244"/>
      <c r="G215" s="245">
        <f>ROUND(E215*F215,2)</f>
        <v>0</v>
      </c>
      <c r="H215" s="226">
        <v>127.41</v>
      </c>
      <c r="I215" s="225">
        <f>ROUND(E215*H215,2)</f>
        <v>637.04999999999995</v>
      </c>
      <c r="J215" s="226">
        <v>116.09</v>
      </c>
      <c r="K215" s="225">
        <f>ROUND(E215*J215,2)</f>
        <v>580.45000000000005</v>
      </c>
      <c r="L215" s="225">
        <v>15</v>
      </c>
      <c r="M215" s="225">
        <f>G215*(1+L215/100)</f>
        <v>0</v>
      </c>
      <c r="N215" s="225">
        <v>1.7000000000000001E-4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143</v>
      </c>
      <c r="T215" s="225" t="s">
        <v>144</v>
      </c>
      <c r="U215" s="225">
        <v>0.22700000000000001</v>
      </c>
      <c r="V215" s="225">
        <f>ROUND(E215*U215,2)</f>
        <v>1.1399999999999999</v>
      </c>
      <c r="W215" s="225"/>
      <c r="X215" s="225" t="s">
        <v>169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170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40">
        <v>76</v>
      </c>
      <c r="B216" s="241" t="s">
        <v>349</v>
      </c>
      <c r="C216" s="248" t="s">
        <v>350</v>
      </c>
      <c r="D216" s="242" t="s">
        <v>328</v>
      </c>
      <c r="E216" s="243">
        <v>2</v>
      </c>
      <c r="F216" s="244"/>
      <c r="G216" s="245">
        <f>ROUND(E216*F216,2)</f>
        <v>0</v>
      </c>
      <c r="H216" s="226">
        <v>195.34</v>
      </c>
      <c r="I216" s="225">
        <f>ROUND(E216*H216,2)</f>
        <v>390.68</v>
      </c>
      <c r="J216" s="226">
        <v>63.66</v>
      </c>
      <c r="K216" s="225">
        <f>ROUND(E216*J216,2)</f>
        <v>127.32</v>
      </c>
      <c r="L216" s="225">
        <v>15</v>
      </c>
      <c r="M216" s="225">
        <f>G216*(1+L216/100)</f>
        <v>0</v>
      </c>
      <c r="N216" s="225">
        <v>2.4000000000000001E-4</v>
      </c>
      <c r="O216" s="225">
        <f>ROUND(E216*N216,2)</f>
        <v>0</v>
      </c>
      <c r="P216" s="225">
        <v>0</v>
      </c>
      <c r="Q216" s="225">
        <f>ROUND(E216*P216,2)</f>
        <v>0</v>
      </c>
      <c r="R216" s="225"/>
      <c r="S216" s="225" t="s">
        <v>143</v>
      </c>
      <c r="T216" s="225" t="s">
        <v>144</v>
      </c>
      <c r="U216" s="225">
        <v>0.124</v>
      </c>
      <c r="V216" s="225">
        <f>ROUND(E216*U216,2)</f>
        <v>0.25</v>
      </c>
      <c r="W216" s="225"/>
      <c r="X216" s="225" t="s">
        <v>169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170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ht="20.399999999999999" outlineLevel="1" x14ac:dyDescent="0.25">
      <c r="A217" s="240">
        <v>77</v>
      </c>
      <c r="B217" s="241" t="s">
        <v>351</v>
      </c>
      <c r="C217" s="248" t="s">
        <v>352</v>
      </c>
      <c r="D217" s="242" t="s">
        <v>248</v>
      </c>
      <c r="E217" s="243">
        <v>1</v>
      </c>
      <c r="F217" s="244"/>
      <c r="G217" s="245">
        <f>ROUND(E217*F217,2)</f>
        <v>0</v>
      </c>
      <c r="H217" s="226">
        <v>1788.56</v>
      </c>
      <c r="I217" s="225">
        <f>ROUND(E217*H217,2)</f>
        <v>1788.56</v>
      </c>
      <c r="J217" s="226">
        <v>236.44</v>
      </c>
      <c r="K217" s="225">
        <f>ROUND(E217*J217,2)</f>
        <v>236.44</v>
      </c>
      <c r="L217" s="225">
        <v>15</v>
      </c>
      <c r="M217" s="225">
        <f>G217*(1+L217/100)</f>
        <v>0</v>
      </c>
      <c r="N217" s="225">
        <v>1.64E-3</v>
      </c>
      <c r="O217" s="225">
        <f>ROUND(E217*N217,2)</f>
        <v>0</v>
      </c>
      <c r="P217" s="225">
        <v>0</v>
      </c>
      <c r="Q217" s="225">
        <f>ROUND(E217*P217,2)</f>
        <v>0</v>
      </c>
      <c r="R217" s="225"/>
      <c r="S217" s="225" t="s">
        <v>143</v>
      </c>
      <c r="T217" s="225" t="s">
        <v>144</v>
      </c>
      <c r="U217" s="225">
        <v>0.44500000000000001</v>
      </c>
      <c r="V217" s="225">
        <f>ROUND(E217*U217,2)</f>
        <v>0.45</v>
      </c>
      <c r="W217" s="225"/>
      <c r="X217" s="225" t="s">
        <v>169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170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40">
        <v>78</v>
      </c>
      <c r="B218" s="241" t="s">
        <v>353</v>
      </c>
      <c r="C218" s="248" t="s">
        <v>354</v>
      </c>
      <c r="D218" s="242" t="s">
        <v>248</v>
      </c>
      <c r="E218" s="243">
        <v>1</v>
      </c>
      <c r="F218" s="244"/>
      <c r="G218" s="245">
        <f>ROUND(E218*F218,2)</f>
        <v>0</v>
      </c>
      <c r="H218" s="226">
        <v>2038.95</v>
      </c>
      <c r="I218" s="225">
        <f>ROUND(E218*H218,2)</f>
        <v>2038.95</v>
      </c>
      <c r="J218" s="226">
        <v>236.05</v>
      </c>
      <c r="K218" s="225">
        <f>ROUND(E218*J218,2)</f>
        <v>236.05</v>
      </c>
      <c r="L218" s="225">
        <v>15</v>
      </c>
      <c r="M218" s="225">
        <f>G218*(1+L218/100)</f>
        <v>0</v>
      </c>
      <c r="N218" s="225">
        <v>8.4999999999999995E-4</v>
      </c>
      <c r="O218" s="225">
        <f>ROUND(E218*N218,2)</f>
        <v>0</v>
      </c>
      <c r="P218" s="225">
        <v>0</v>
      </c>
      <c r="Q218" s="225">
        <f>ROUND(E218*P218,2)</f>
        <v>0</v>
      </c>
      <c r="R218" s="225"/>
      <c r="S218" s="225" t="s">
        <v>143</v>
      </c>
      <c r="T218" s="225" t="s">
        <v>176</v>
      </c>
      <c r="U218" s="225">
        <v>0.48499999999999999</v>
      </c>
      <c r="V218" s="225">
        <f>ROUND(E218*U218,2)</f>
        <v>0.49</v>
      </c>
      <c r="W218" s="225"/>
      <c r="X218" s="225" t="s">
        <v>169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170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40">
        <v>79</v>
      </c>
      <c r="B219" s="241" t="s">
        <v>355</v>
      </c>
      <c r="C219" s="248" t="s">
        <v>356</v>
      </c>
      <c r="D219" s="242" t="s">
        <v>248</v>
      </c>
      <c r="E219" s="243">
        <v>2</v>
      </c>
      <c r="F219" s="244"/>
      <c r="G219" s="245">
        <f>ROUND(E219*F219,2)</f>
        <v>0</v>
      </c>
      <c r="H219" s="226">
        <v>6.46</v>
      </c>
      <c r="I219" s="225">
        <f>ROUND(E219*H219,2)</f>
        <v>12.92</v>
      </c>
      <c r="J219" s="226">
        <v>225.04</v>
      </c>
      <c r="K219" s="225">
        <f>ROUND(E219*J219,2)</f>
        <v>450.08</v>
      </c>
      <c r="L219" s="225">
        <v>15</v>
      </c>
      <c r="M219" s="225">
        <f>G219*(1+L219/100)</f>
        <v>0</v>
      </c>
      <c r="N219" s="225">
        <v>4.0000000000000003E-5</v>
      </c>
      <c r="O219" s="225">
        <f>ROUND(E219*N219,2)</f>
        <v>0</v>
      </c>
      <c r="P219" s="225">
        <v>0</v>
      </c>
      <c r="Q219" s="225">
        <f>ROUND(E219*P219,2)</f>
        <v>0</v>
      </c>
      <c r="R219" s="225"/>
      <c r="S219" s="225" t="s">
        <v>143</v>
      </c>
      <c r="T219" s="225" t="s">
        <v>144</v>
      </c>
      <c r="U219" s="225">
        <v>0.44500000000000001</v>
      </c>
      <c r="V219" s="225">
        <f>ROUND(E219*U219,2)</f>
        <v>0.89</v>
      </c>
      <c r="W219" s="225"/>
      <c r="X219" s="225" t="s">
        <v>169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170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40">
        <v>80</v>
      </c>
      <c r="B220" s="241" t="s">
        <v>357</v>
      </c>
      <c r="C220" s="248" t="s">
        <v>358</v>
      </c>
      <c r="D220" s="242" t="s">
        <v>328</v>
      </c>
      <c r="E220" s="243">
        <v>3</v>
      </c>
      <c r="F220" s="244"/>
      <c r="G220" s="245">
        <f>ROUND(E220*F220,2)</f>
        <v>0</v>
      </c>
      <c r="H220" s="226">
        <v>0</v>
      </c>
      <c r="I220" s="225">
        <f>ROUND(E220*H220,2)</f>
        <v>0</v>
      </c>
      <c r="J220" s="226">
        <v>86</v>
      </c>
      <c r="K220" s="225">
        <f>ROUND(E220*J220,2)</f>
        <v>258</v>
      </c>
      <c r="L220" s="225">
        <v>15</v>
      </c>
      <c r="M220" s="225">
        <f>G220*(1+L220/100)</f>
        <v>0</v>
      </c>
      <c r="N220" s="225">
        <v>0</v>
      </c>
      <c r="O220" s="225">
        <f>ROUND(E220*N220,2)</f>
        <v>0</v>
      </c>
      <c r="P220" s="225">
        <v>1.56E-3</v>
      </c>
      <c r="Q220" s="225">
        <f>ROUND(E220*P220,2)</f>
        <v>0</v>
      </c>
      <c r="R220" s="225"/>
      <c r="S220" s="225" t="s">
        <v>143</v>
      </c>
      <c r="T220" s="225" t="s">
        <v>144</v>
      </c>
      <c r="U220" s="225">
        <v>0.217</v>
      </c>
      <c r="V220" s="225">
        <f>ROUND(E220*U220,2)</f>
        <v>0.65</v>
      </c>
      <c r="W220" s="225"/>
      <c r="X220" s="225" t="s">
        <v>169</v>
      </c>
      <c r="Y220" s="206"/>
      <c r="Z220" s="206"/>
      <c r="AA220" s="206"/>
      <c r="AB220" s="206"/>
      <c r="AC220" s="206"/>
      <c r="AD220" s="206"/>
      <c r="AE220" s="206"/>
      <c r="AF220" s="206"/>
      <c r="AG220" s="206" t="s">
        <v>170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40">
        <v>81</v>
      </c>
      <c r="B221" s="241" t="s">
        <v>359</v>
      </c>
      <c r="C221" s="248" t="s">
        <v>360</v>
      </c>
      <c r="D221" s="242" t="s">
        <v>248</v>
      </c>
      <c r="E221" s="243">
        <v>1</v>
      </c>
      <c r="F221" s="244"/>
      <c r="G221" s="245">
        <f>ROUND(E221*F221,2)</f>
        <v>0</v>
      </c>
      <c r="H221" s="226">
        <v>78.97</v>
      </c>
      <c r="I221" s="225">
        <f>ROUND(E221*H221,2)</f>
        <v>78.97</v>
      </c>
      <c r="J221" s="226">
        <v>313.02999999999997</v>
      </c>
      <c r="K221" s="225">
        <f>ROUND(E221*J221,2)</f>
        <v>313.02999999999997</v>
      </c>
      <c r="L221" s="225">
        <v>15</v>
      </c>
      <c r="M221" s="225">
        <f>G221*(1+L221/100)</f>
        <v>0</v>
      </c>
      <c r="N221" s="225">
        <v>1.2999999999999999E-4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143</v>
      </c>
      <c r="T221" s="225" t="s">
        <v>143</v>
      </c>
      <c r="U221" s="225">
        <v>0.624</v>
      </c>
      <c r="V221" s="225">
        <f>ROUND(E221*U221,2)</f>
        <v>0.62</v>
      </c>
      <c r="W221" s="225"/>
      <c r="X221" s="225" t="s">
        <v>169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170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ht="20.399999999999999" outlineLevel="1" x14ac:dyDescent="0.25">
      <c r="A222" s="240">
        <v>82</v>
      </c>
      <c r="B222" s="241" t="s">
        <v>361</v>
      </c>
      <c r="C222" s="248" t="s">
        <v>362</v>
      </c>
      <c r="D222" s="242" t="s">
        <v>248</v>
      </c>
      <c r="E222" s="243">
        <v>2</v>
      </c>
      <c r="F222" s="244"/>
      <c r="G222" s="245">
        <f>ROUND(E222*F222,2)</f>
        <v>0</v>
      </c>
      <c r="H222" s="226">
        <v>433.94</v>
      </c>
      <c r="I222" s="225">
        <f>ROUND(E222*H222,2)</f>
        <v>867.88</v>
      </c>
      <c r="J222" s="226">
        <v>126.06</v>
      </c>
      <c r="K222" s="225">
        <f>ROUND(E222*J222,2)</f>
        <v>252.12</v>
      </c>
      <c r="L222" s="225">
        <v>15</v>
      </c>
      <c r="M222" s="225">
        <f>G222*(1+L222/100)</f>
        <v>0</v>
      </c>
      <c r="N222" s="225">
        <v>2.0000000000000001E-4</v>
      </c>
      <c r="O222" s="225">
        <f>ROUND(E222*N222,2)</f>
        <v>0</v>
      </c>
      <c r="P222" s="225">
        <v>0</v>
      </c>
      <c r="Q222" s="225">
        <f>ROUND(E222*P222,2)</f>
        <v>0</v>
      </c>
      <c r="R222" s="225"/>
      <c r="S222" s="225" t="s">
        <v>143</v>
      </c>
      <c r="T222" s="225" t="s">
        <v>144</v>
      </c>
      <c r="U222" s="225">
        <v>0.246</v>
      </c>
      <c r="V222" s="225">
        <f>ROUND(E222*U222,2)</f>
        <v>0.49</v>
      </c>
      <c r="W222" s="225"/>
      <c r="X222" s="225" t="s">
        <v>169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170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40">
        <v>83</v>
      </c>
      <c r="B223" s="241" t="s">
        <v>363</v>
      </c>
      <c r="C223" s="248" t="s">
        <v>364</v>
      </c>
      <c r="D223" s="242" t="s">
        <v>248</v>
      </c>
      <c r="E223" s="243">
        <v>1</v>
      </c>
      <c r="F223" s="244"/>
      <c r="G223" s="245">
        <f>ROUND(E223*F223,2)</f>
        <v>0</v>
      </c>
      <c r="H223" s="226">
        <v>353.7</v>
      </c>
      <c r="I223" s="225">
        <f>ROUND(E223*H223,2)</f>
        <v>353.7</v>
      </c>
      <c r="J223" s="226">
        <v>128.80000000000001</v>
      </c>
      <c r="K223" s="225">
        <f>ROUND(E223*J223,2)</f>
        <v>128.80000000000001</v>
      </c>
      <c r="L223" s="225">
        <v>15</v>
      </c>
      <c r="M223" s="225">
        <f>G223*(1+L223/100)</f>
        <v>0</v>
      </c>
      <c r="N223" s="225">
        <v>2.5999999999999998E-4</v>
      </c>
      <c r="O223" s="225">
        <f>ROUND(E223*N223,2)</f>
        <v>0</v>
      </c>
      <c r="P223" s="225">
        <v>0</v>
      </c>
      <c r="Q223" s="225">
        <f>ROUND(E223*P223,2)</f>
        <v>0</v>
      </c>
      <c r="R223" s="225"/>
      <c r="S223" s="225" t="s">
        <v>143</v>
      </c>
      <c r="T223" s="225" t="s">
        <v>144</v>
      </c>
      <c r="U223" s="225">
        <v>0.246</v>
      </c>
      <c r="V223" s="225">
        <f>ROUND(E223*U223,2)</f>
        <v>0.25</v>
      </c>
      <c r="W223" s="225"/>
      <c r="X223" s="225" t="s">
        <v>169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170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40">
        <v>84</v>
      </c>
      <c r="B224" s="241" t="s">
        <v>365</v>
      </c>
      <c r="C224" s="248" t="s">
        <v>366</v>
      </c>
      <c r="D224" s="242" t="s">
        <v>248</v>
      </c>
      <c r="E224" s="243">
        <v>1</v>
      </c>
      <c r="F224" s="244"/>
      <c r="G224" s="245">
        <f>ROUND(E224*F224,2)</f>
        <v>0</v>
      </c>
      <c r="H224" s="226">
        <v>243.49</v>
      </c>
      <c r="I224" s="225">
        <f>ROUND(E224*H224,2)</f>
        <v>243.49</v>
      </c>
      <c r="J224" s="226">
        <v>124.01</v>
      </c>
      <c r="K224" s="225">
        <f>ROUND(E224*J224,2)</f>
        <v>124.01</v>
      </c>
      <c r="L224" s="225">
        <v>15</v>
      </c>
      <c r="M224" s="225">
        <f>G224*(1+L224/100)</f>
        <v>0</v>
      </c>
      <c r="N224" s="225">
        <v>2.0000000000000001E-4</v>
      </c>
      <c r="O224" s="225">
        <f>ROUND(E224*N224,2)</f>
        <v>0</v>
      </c>
      <c r="P224" s="225">
        <v>0</v>
      </c>
      <c r="Q224" s="225">
        <f>ROUND(E224*P224,2)</f>
        <v>0</v>
      </c>
      <c r="R224" s="225"/>
      <c r="S224" s="225" t="s">
        <v>143</v>
      </c>
      <c r="T224" s="225" t="s">
        <v>143</v>
      </c>
      <c r="U224" s="225">
        <v>0.246</v>
      </c>
      <c r="V224" s="225">
        <f>ROUND(E224*U224,2)</f>
        <v>0.25</v>
      </c>
      <c r="W224" s="225"/>
      <c r="X224" s="225" t="s">
        <v>169</v>
      </c>
      <c r="Y224" s="206"/>
      <c r="Z224" s="206"/>
      <c r="AA224" s="206"/>
      <c r="AB224" s="206"/>
      <c r="AC224" s="206"/>
      <c r="AD224" s="206"/>
      <c r="AE224" s="206"/>
      <c r="AF224" s="206"/>
      <c r="AG224" s="206" t="s">
        <v>170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34">
        <v>85</v>
      </c>
      <c r="B225" s="235" t="s">
        <v>367</v>
      </c>
      <c r="C225" s="249" t="s">
        <v>368</v>
      </c>
      <c r="D225" s="236" t="s">
        <v>175</v>
      </c>
      <c r="E225" s="237">
        <v>0.24</v>
      </c>
      <c r="F225" s="238"/>
      <c r="G225" s="239">
        <f>ROUND(E225*F225,2)</f>
        <v>0</v>
      </c>
      <c r="H225" s="226">
        <v>29.26</v>
      </c>
      <c r="I225" s="225">
        <f>ROUND(E225*H225,2)</f>
        <v>7.02</v>
      </c>
      <c r="J225" s="226">
        <v>1076.74</v>
      </c>
      <c r="K225" s="225">
        <f>ROUND(E225*J225,2)</f>
        <v>258.42</v>
      </c>
      <c r="L225" s="225">
        <v>15</v>
      </c>
      <c r="M225" s="225">
        <f>G225*(1+L225/100)</f>
        <v>0</v>
      </c>
      <c r="N225" s="225">
        <v>8.0000000000000007E-5</v>
      </c>
      <c r="O225" s="225">
        <f>ROUND(E225*N225,2)</f>
        <v>0</v>
      </c>
      <c r="P225" s="225">
        <v>0</v>
      </c>
      <c r="Q225" s="225">
        <f>ROUND(E225*P225,2)</f>
        <v>0</v>
      </c>
      <c r="R225" s="225"/>
      <c r="S225" s="225" t="s">
        <v>143</v>
      </c>
      <c r="T225" s="225" t="s">
        <v>144</v>
      </c>
      <c r="U225" s="225">
        <v>2.1</v>
      </c>
      <c r="V225" s="225">
        <f>ROUND(E225*U225,2)</f>
        <v>0.5</v>
      </c>
      <c r="W225" s="225"/>
      <c r="X225" s="225" t="s">
        <v>169</v>
      </c>
      <c r="Y225" s="206"/>
      <c r="Z225" s="206"/>
      <c r="AA225" s="206"/>
      <c r="AB225" s="206"/>
      <c r="AC225" s="206"/>
      <c r="AD225" s="206"/>
      <c r="AE225" s="206"/>
      <c r="AF225" s="206"/>
      <c r="AG225" s="206" t="s">
        <v>170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23"/>
      <c r="B226" s="224"/>
      <c r="C226" s="261" t="s">
        <v>369</v>
      </c>
      <c r="D226" s="257"/>
      <c r="E226" s="258">
        <v>0.24</v>
      </c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172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ht="20.399999999999999" outlineLevel="1" x14ac:dyDescent="0.25">
      <c r="A227" s="240">
        <v>86</v>
      </c>
      <c r="B227" s="241" t="s">
        <v>370</v>
      </c>
      <c r="C227" s="248" t="s">
        <v>371</v>
      </c>
      <c r="D227" s="242" t="s">
        <v>248</v>
      </c>
      <c r="E227" s="243">
        <v>1</v>
      </c>
      <c r="F227" s="244"/>
      <c r="G227" s="245">
        <f>ROUND(E227*F227,2)</f>
        <v>0</v>
      </c>
      <c r="H227" s="226">
        <v>1073</v>
      </c>
      <c r="I227" s="225">
        <f>ROUND(E227*H227,2)</f>
        <v>1073</v>
      </c>
      <c r="J227" s="226">
        <v>0</v>
      </c>
      <c r="K227" s="225">
        <f>ROUND(E227*J227,2)</f>
        <v>0</v>
      </c>
      <c r="L227" s="225">
        <v>15</v>
      </c>
      <c r="M227" s="225">
        <f>G227*(1+L227/100)</f>
        <v>0</v>
      </c>
      <c r="N227" s="225">
        <v>1.2999999999999999E-2</v>
      </c>
      <c r="O227" s="225">
        <f>ROUND(E227*N227,2)</f>
        <v>0.01</v>
      </c>
      <c r="P227" s="225">
        <v>0</v>
      </c>
      <c r="Q227" s="225">
        <f>ROUND(E227*P227,2)</f>
        <v>0</v>
      </c>
      <c r="R227" s="225"/>
      <c r="S227" s="225" t="s">
        <v>143</v>
      </c>
      <c r="T227" s="225" t="s">
        <v>143</v>
      </c>
      <c r="U227" s="225">
        <v>0</v>
      </c>
      <c r="V227" s="225">
        <f>ROUND(E227*U227,2)</f>
        <v>0</v>
      </c>
      <c r="W227" s="225"/>
      <c r="X227" s="225" t="s">
        <v>235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372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40">
        <v>87</v>
      </c>
      <c r="B228" s="241" t="s">
        <v>373</v>
      </c>
      <c r="C228" s="248" t="s">
        <v>374</v>
      </c>
      <c r="D228" s="242" t="s">
        <v>248</v>
      </c>
      <c r="E228" s="243">
        <v>2</v>
      </c>
      <c r="F228" s="244"/>
      <c r="G228" s="245">
        <f>ROUND(E228*F228,2)</f>
        <v>0</v>
      </c>
      <c r="H228" s="226">
        <v>345</v>
      </c>
      <c r="I228" s="225">
        <f>ROUND(E228*H228,2)</f>
        <v>690</v>
      </c>
      <c r="J228" s="226">
        <v>0</v>
      </c>
      <c r="K228" s="225">
        <f>ROUND(E228*J228,2)</f>
        <v>0</v>
      </c>
      <c r="L228" s="225">
        <v>15</v>
      </c>
      <c r="M228" s="225">
        <f>G228*(1+L228/100)</f>
        <v>0</v>
      </c>
      <c r="N228" s="225">
        <v>8.9999999999999998E-4</v>
      </c>
      <c r="O228" s="225">
        <f>ROUND(E228*N228,2)</f>
        <v>0</v>
      </c>
      <c r="P228" s="225">
        <v>0</v>
      </c>
      <c r="Q228" s="225">
        <f>ROUND(E228*P228,2)</f>
        <v>0</v>
      </c>
      <c r="R228" s="225"/>
      <c r="S228" s="225" t="s">
        <v>155</v>
      </c>
      <c r="T228" s="225" t="s">
        <v>144</v>
      </c>
      <c r="U228" s="225">
        <v>0</v>
      </c>
      <c r="V228" s="225">
        <f>ROUND(E228*U228,2)</f>
        <v>0</v>
      </c>
      <c r="W228" s="225"/>
      <c r="X228" s="225" t="s">
        <v>187</v>
      </c>
      <c r="Y228" s="206"/>
      <c r="Z228" s="206"/>
      <c r="AA228" s="206"/>
      <c r="AB228" s="206"/>
      <c r="AC228" s="206"/>
      <c r="AD228" s="206"/>
      <c r="AE228" s="206"/>
      <c r="AF228" s="206"/>
      <c r="AG228" s="206" t="s">
        <v>188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40">
        <v>88</v>
      </c>
      <c r="B229" s="241" t="s">
        <v>375</v>
      </c>
      <c r="C229" s="248" t="s">
        <v>376</v>
      </c>
      <c r="D229" s="242" t="s">
        <v>248</v>
      </c>
      <c r="E229" s="243">
        <v>1</v>
      </c>
      <c r="F229" s="244"/>
      <c r="G229" s="245">
        <f>ROUND(E229*F229,2)</f>
        <v>0</v>
      </c>
      <c r="H229" s="226">
        <v>1192</v>
      </c>
      <c r="I229" s="225">
        <f>ROUND(E229*H229,2)</f>
        <v>1192</v>
      </c>
      <c r="J229" s="226">
        <v>0</v>
      </c>
      <c r="K229" s="225">
        <f>ROUND(E229*J229,2)</f>
        <v>0</v>
      </c>
      <c r="L229" s="225">
        <v>15</v>
      </c>
      <c r="M229" s="225">
        <f>G229*(1+L229/100)</f>
        <v>0</v>
      </c>
      <c r="N229" s="225">
        <v>1E-4</v>
      </c>
      <c r="O229" s="225">
        <f>ROUND(E229*N229,2)</f>
        <v>0</v>
      </c>
      <c r="P229" s="225">
        <v>0</v>
      </c>
      <c r="Q229" s="225">
        <f>ROUND(E229*P229,2)</f>
        <v>0</v>
      </c>
      <c r="R229" s="225"/>
      <c r="S229" s="225" t="s">
        <v>155</v>
      </c>
      <c r="T229" s="225" t="s">
        <v>144</v>
      </c>
      <c r="U229" s="225">
        <v>0</v>
      </c>
      <c r="V229" s="225">
        <f>ROUND(E229*U229,2)</f>
        <v>0</v>
      </c>
      <c r="W229" s="225"/>
      <c r="X229" s="225" t="s">
        <v>187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188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40">
        <v>89</v>
      </c>
      <c r="B230" s="241" t="s">
        <v>377</v>
      </c>
      <c r="C230" s="248" t="s">
        <v>378</v>
      </c>
      <c r="D230" s="242" t="s">
        <v>248</v>
      </c>
      <c r="E230" s="243">
        <v>1</v>
      </c>
      <c r="F230" s="244"/>
      <c r="G230" s="245">
        <f>ROUND(E230*F230,2)</f>
        <v>0</v>
      </c>
      <c r="H230" s="226">
        <v>1670</v>
      </c>
      <c r="I230" s="225">
        <f>ROUND(E230*H230,2)</f>
        <v>1670</v>
      </c>
      <c r="J230" s="226">
        <v>0</v>
      </c>
      <c r="K230" s="225">
        <f>ROUND(E230*J230,2)</f>
        <v>0</v>
      </c>
      <c r="L230" s="225">
        <v>15</v>
      </c>
      <c r="M230" s="225">
        <f>G230*(1+L230/100)</f>
        <v>0</v>
      </c>
      <c r="N230" s="225">
        <v>8.0000000000000004E-4</v>
      </c>
      <c r="O230" s="225">
        <f>ROUND(E230*N230,2)</f>
        <v>0</v>
      </c>
      <c r="P230" s="225">
        <v>0</v>
      </c>
      <c r="Q230" s="225">
        <f>ROUND(E230*P230,2)</f>
        <v>0</v>
      </c>
      <c r="R230" s="225" t="s">
        <v>186</v>
      </c>
      <c r="S230" s="225" t="s">
        <v>143</v>
      </c>
      <c r="T230" s="225" t="s">
        <v>143</v>
      </c>
      <c r="U230" s="225">
        <v>0</v>
      </c>
      <c r="V230" s="225">
        <f>ROUND(E230*U230,2)</f>
        <v>0</v>
      </c>
      <c r="W230" s="225"/>
      <c r="X230" s="225" t="s">
        <v>187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188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40">
        <v>90</v>
      </c>
      <c r="B231" s="241" t="s">
        <v>379</v>
      </c>
      <c r="C231" s="248" t="s">
        <v>380</v>
      </c>
      <c r="D231" s="242" t="s">
        <v>248</v>
      </c>
      <c r="E231" s="243">
        <v>1</v>
      </c>
      <c r="F231" s="244"/>
      <c r="G231" s="245">
        <f>ROUND(E231*F231,2)</f>
        <v>0</v>
      </c>
      <c r="H231" s="226">
        <v>3305</v>
      </c>
      <c r="I231" s="225">
        <f>ROUND(E231*H231,2)</f>
        <v>3305</v>
      </c>
      <c r="J231" s="226">
        <v>0</v>
      </c>
      <c r="K231" s="225">
        <f>ROUND(E231*J231,2)</f>
        <v>0</v>
      </c>
      <c r="L231" s="225">
        <v>15</v>
      </c>
      <c r="M231" s="225">
        <f>G231*(1+L231/100)</f>
        <v>0</v>
      </c>
      <c r="N231" s="225">
        <v>1E-3</v>
      </c>
      <c r="O231" s="225">
        <f>ROUND(E231*N231,2)</f>
        <v>0</v>
      </c>
      <c r="P231" s="225">
        <v>0</v>
      </c>
      <c r="Q231" s="225">
        <f>ROUND(E231*P231,2)</f>
        <v>0</v>
      </c>
      <c r="R231" s="225" t="s">
        <v>186</v>
      </c>
      <c r="S231" s="225" t="s">
        <v>143</v>
      </c>
      <c r="T231" s="225" t="s">
        <v>143</v>
      </c>
      <c r="U231" s="225">
        <v>0</v>
      </c>
      <c r="V231" s="225">
        <f>ROUND(E231*U231,2)</f>
        <v>0</v>
      </c>
      <c r="W231" s="225"/>
      <c r="X231" s="225" t="s">
        <v>187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188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ht="20.399999999999999" outlineLevel="1" x14ac:dyDescent="0.25">
      <c r="A232" s="240">
        <v>91</v>
      </c>
      <c r="B232" s="241" t="s">
        <v>381</v>
      </c>
      <c r="C232" s="248" t="s">
        <v>382</v>
      </c>
      <c r="D232" s="242" t="s">
        <v>248</v>
      </c>
      <c r="E232" s="243">
        <v>1</v>
      </c>
      <c r="F232" s="244"/>
      <c r="G232" s="245">
        <f>ROUND(E232*F232,2)</f>
        <v>0</v>
      </c>
      <c r="H232" s="226">
        <v>529</v>
      </c>
      <c r="I232" s="225">
        <f>ROUND(E232*H232,2)</f>
        <v>529</v>
      </c>
      <c r="J232" s="226">
        <v>0</v>
      </c>
      <c r="K232" s="225">
        <f>ROUND(E232*J232,2)</f>
        <v>0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0</v>
      </c>
      <c r="Q232" s="225">
        <f>ROUND(E232*P232,2)</f>
        <v>0</v>
      </c>
      <c r="R232" s="225" t="s">
        <v>186</v>
      </c>
      <c r="S232" s="225" t="s">
        <v>143</v>
      </c>
      <c r="T232" s="225" t="s">
        <v>143</v>
      </c>
      <c r="U232" s="225">
        <v>0</v>
      </c>
      <c r="V232" s="225">
        <f>ROUND(E232*U232,2)</f>
        <v>0</v>
      </c>
      <c r="W232" s="225"/>
      <c r="X232" s="225" t="s">
        <v>187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188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40">
        <v>92</v>
      </c>
      <c r="B233" s="241" t="s">
        <v>383</v>
      </c>
      <c r="C233" s="248" t="s">
        <v>384</v>
      </c>
      <c r="D233" s="242" t="s">
        <v>248</v>
      </c>
      <c r="E233" s="243">
        <v>1</v>
      </c>
      <c r="F233" s="244"/>
      <c r="G233" s="245">
        <f>ROUND(E233*F233,2)</f>
        <v>0</v>
      </c>
      <c r="H233" s="226">
        <v>480</v>
      </c>
      <c r="I233" s="225">
        <f>ROUND(E233*H233,2)</f>
        <v>480</v>
      </c>
      <c r="J233" s="226">
        <v>0</v>
      </c>
      <c r="K233" s="225">
        <f>ROUND(E233*J233,2)</f>
        <v>0</v>
      </c>
      <c r="L233" s="225">
        <v>15</v>
      </c>
      <c r="M233" s="225">
        <f>G233*(1+L233/100)</f>
        <v>0</v>
      </c>
      <c r="N233" s="225">
        <v>2E-3</v>
      </c>
      <c r="O233" s="225">
        <f>ROUND(E233*N233,2)</f>
        <v>0</v>
      </c>
      <c r="P233" s="225">
        <v>0</v>
      </c>
      <c r="Q233" s="225">
        <f>ROUND(E233*P233,2)</f>
        <v>0</v>
      </c>
      <c r="R233" s="225"/>
      <c r="S233" s="225" t="s">
        <v>155</v>
      </c>
      <c r="T233" s="225" t="s">
        <v>144</v>
      </c>
      <c r="U233" s="225">
        <v>0</v>
      </c>
      <c r="V233" s="225">
        <f>ROUND(E233*U233,2)</f>
        <v>0</v>
      </c>
      <c r="W233" s="225"/>
      <c r="X233" s="225" t="s">
        <v>187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188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40">
        <v>93</v>
      </c>
      <c r="B234" s="241" t="s">
        <v>385</v>
      </c>
      <c r="C234" s="248" t="s">
        <v>386</v>
      </c>
      <c r="D234" s="242" t="s">
        <v>387</v>
      </c>
      <c r="E234" s="243">
        <v>1</v>
      </c>
      <c r="F234" s="244"/>
      <c r="G234" s="245">
        <f>ROUND(E234*F234,2)</f>
        <v>0</v>
      </c>
      <c r="H234" s="226">
        <v>352.5</v>
      </c>
      <c r="I234" s="225">
        <f>ROUND(E234*H234,2)</f>
        <v>352.5</v>
      </c>
      <c r="J234" s="226">
        <v>0</v>
      </c>
      <c r="K234" s="225">
        <f>ROUND(E234*J234,2)</f>
        <v>0</v>
      </c>
      <c r="L234" s="225">
        <v>15</v>
      </c>
      <c r="M234" s="225">
        <f>G234*(1+L234/100)</f>
        <v>0</v>
      </c>
      <c r="N234" s="225">
        <v>0.01</v>
      </c>
      <c r="O234" s="225">
        <f>ROUND(E234*N234,2)</f>
        <v>0.01</v>
      </c>
      <c r="P234" s="225">
        <v>0</v>
      </c>
      <c r="Q234" s="225">
        <f>ROUND(E234*P234,2)</f>
        <v>0</v>
      </c>
      <c r="R234" s="225" t="s">
        <v>186</v>
      </c>
      <c r="S234" s="225" t="s">
        <v>143</v>
      </c>
      <c r="T234" s="225" t="s">
        <v>144</v>
      </c>
      <c r="U234" s="225">
        <v>0</v>
      </c>
      <c r="V234" s="225">
        <f>ROUND(E234*U234,2)</f>
        <v>0</v>
      </c>
      <c r="W234" s="225"/>
      <c r="X234" s="225" t="s">
        <v>187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188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40">
        <v>94</v>
      </c>
      <c r="B235" s="241" t="s">
        <v>388</v>
      </c>
      <c r="C235" s="248" t="s">
        <v>389</v>
      </c>
      <c r="D235" s="242" t="s">
        <v>328</v>
      </c>
      <c r="E235" s="243">
        <v>1</v>
      </c>
      <c r="F235" s="244"/>
      <c r="G235" s="245">
        <f>ROUND(E235*F235,2)</f>
        <v>0</v>
      </c>
      <c r="H235" s="226">
        <v>0</v>
      </c>
      <c r="I235" s="225">
        <f>ROUND(E235*H235,2)</f>
        <v>0</v>
      </c>
      <c r="J235" s="226">
        <v>233.5</v>
      </c>
      <c r="K235" s="225">
        <f>ROUND(E235*J235,2)</f>
        <v>233.5</v>
      </c>
      <c r="L235" s="225">
        <v>15</v>
      </c>
      <c r="M235" s="225">
        <f>G235*(1+L235/100)</f>
        <v>0</v>
      </c>
      <c r="N235" s="225">
        <v>0</v>
      </c>
      <c r="O235" s="225">
        <f>ROUND(E235*N235,2)</f>
        <v>0</v>
      </c>
      <c r="P235" s="225">
        <v>1.933E-2</v>
      </c>
      <c r="Q235" s="225">
        <f>ROUND(E235*P235,2)</f>
        <v>0.02</v>
      </c>
      <c r="R235" s="225"/>
      <c r="S235" s="225" t="s">
        <v>143</v>
      </c>
      <c r="T235" s="225" t="s">
        <v>144</v>
      </c>
      <c r="U235" s="225">
        <v>0</v>
      </c>
      <c r="V235" s="225">
        <f>ROUND(E235*U235,2)</f>
        <v>0</v>
      </c>
      <c r="W235" s="225"/>
      <c r="X235" s="225" t="s">
        <v>235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236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40">
        <v>95</v>
      </c>
      <c r="B236" s="241" t="s">
        <v>390</v>
      </c>
      <c r="C236" s="248" t="s">
        <v>391</v>
      </c>
      <c r="D236" s="242" t="s">
        <v>328</v>
      </c>
      <c r="E236" s="243">
        <v>1</v>
      </c>
      <c r="F236" s="244"/>
      <c r="G236" s="245">
        <f>ROUND(E236*F236,2)</f>
        <v>0</v>
      </c>
      <c r="H236" s="226">
        <v>0</v>
      </c>
      <c r="I236" s="225">
        <f>ROUND(E236*H236,2)</f>
        <v>0</v>
      </c>
      <c r="J236" s="226">
        <v>151.5</v>
      </c>
      <c r="K236" s="225">
        <f>ROUND(E236*J236,2)</f>
        <v>151.5</v>
      </c>
      <c r="L236" s="225">
        <v>15</v>
      </c>
      <c r="M236" s="225">
        <f>G236*(1+L236/100)</f>
        <v>0</v>
      </c>
      <c r="N236" s="225">
        <v>0</v>
      </c>
      <c r="O236" s="225">
        <f>ROUND(E236*N236,2)</f>
        <v>0</v>
      </c>
      <c r="P236" s="225">
        <v>1.9460000000000002E-2</v>
      </c>
      <c r="Q236" s="225">
        <f>ROUND(E236*P236,2)</f>
        <v>0.02</v>
      </c>
      <c r="R236" s="225"/>
      <c r="S236" s="225" t="s">
        <v>143</v>
      </c>
      <c r="T236" s="225" t="s">
        <v>143</v>
      </c>
      <c r="U236" s="225">
        <v>0</v>
      </c>
      <c r="V236" s="225">
        <f>ROUND(E236*U236,2)</f>
        <v>0</v>
      </c>
      <c r="W236" s="225"/>
      <c r="X236" s="225" t="s">
        <v>235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236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40">
        <v>96</v>
      </c>
      <c r="B237" s="241" t="s">
        <v>392</v>
      </c>
      <c r="C237" s="248" t="s">
        <v>757</v>
      </c>
      <c r="D237" s="242" t="s">
        <v>328</v>
      </c>
      <c r="E237" s="243">
        <v>1</v>
      </c>
      <c r="F237" s="244"/>
      <c r="G237" s="245">
        <f>ROUND(E237*F237,2)</f>
        <v>0</v>
      </c>
      <c r="H237" s="226">
        <v>0</v>
      </c>
      <c r="I237" s="225">
        <f>ROUND(E237*H237,2)</f>
        <v>0</v>
      </c>
      <c r="J237" s="226">
        <v>280</v>
      </c>
      <c r="K237" s="225">
        <f>ROUND(E237*J237,2)</f>
        <v>280</v>
      </c>
      <c r="L237" s="225">
        <v>15</v>
      </c>
      <c r="M237" s="225">
        <f>G237*(1+L237/100)</f>
        <v>0</v>
      </c>
      <c r="N237" s="225">
        <v>0</v>
      </c>
      <c r="O237" s="225">
        <f>ROUND(E237*N237,2)</f>
        <v>0</v>
      </c>
      <c r="P237" s="225">
        <v>3.2899999999999999E-2</v>
      </c>
      <c r="Q237" s="225">
        <f>ROUND(E237*P237,2)</f>
        <v>0.03</v>
      </c>
      <c r="R237" s="225"/>
      <c r="S237" s="225" t="s">
        <v>143</v>
      </c>
      <c r="T237" s="225" t="s">
        <v>144</v>
      </c>
      <c r="U237" s="225">
        <v>0</v>
      </c>
      <c r="V237" s="225">
        <f>ROUND(E237*U237,2)</f>
        <v>0</v>
      </c>
      <c r="W237" s="225"/>
      <c r="X237" s="225" t="s">
        <v>235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236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40">
        <v>97</v>
      </c>
      <c r="B238" s="241" t="s">
        <v>394</v>
      </c>
      <c r="C238" s="248" t="s">
        <v>395</v>
      </c>
      <c r="D238" s="242" t="s">
        <v>0</v>
      </c>
      <c r="E238" s="243">
        <v>333.98439999999999</v>
      </c>
      <c r="F238" s="244"/>
      <c r="G238" s="245">
        <f>ROUND(E238*F238,2)</f>
        <v>0</v>
      </c>
      <c r="H238" s="226">
        <v>0</v>
      </c>
      <c r="I238" s="225">
        <f>ROUND(E238*H238,2)</f>
        <v>0</v>
      </c>
      <c r="J238" s="226">
        <v>0.32</v>
      </c>
      <c r="K238" s="225">
        <f>ROUND(E238*J238,2)</f>
        <v>106.88</v>
      </c>
      <c r="L238" s="225">
        <v>15</v>
      </c>
      <c r="M238" s="225">
        <f>G238*(1+L238/100)</f>
        <v>0</v>
      </c>
      <c r="N238" s="225">
        <v>0</v>
      </c>
      <c r="O238" s="225">
        <f>ROUND(E238*N238,2)</f>
        <v>0</v>
      </c>
      <c r="P238" s="225">
        <v>0</v>
      </c>
      <c r="Q238" s="225">
        <f>ROUND(E238*P238,2)</f>
        <v>0</v>
      </c>
      <c r="R238" s="225"/>
      <c r="S238" s="225" t="s">
        <v>143</v>
      </c>
      <c r="T238" s="225" t="s">
        <v>144</v>
      </c>
      <c r="U238" s="225">
        <v>0</v>
      </c>
      <c r="V238" s="225">
        <f>ROUND(E238*U238,2)</f>
        <v>0</v>
      </c>
      <c r="W238" s="225"/>
      <c r="X238" s="225" t="s">
        <v>288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289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x14ac:dyDescent="0.25">
      <c r="A239" s="228" t="s">
        <v>138</v>
      </c>
      <c r="B239" s="229" t="s">
        <v>86</v>
      </c>
      <c r="C239" s="247" t="s">
        <v>87</v>
      </c>
      <c r="D239" s="230"/>
      <c r="E239" s="231"/>
      <c r="F239" s="232"/>
      <c r="G239" s="233">
        <f>SUMIF(AG240:AG241,"&lt;&gt;NOR",G240:G241)</f>
        <v>0</v>
      </c>
      <c r="H239" s="227"/>
      <c r="I239" s="227">
        <f>SUM(I240:I241)</f>
        <v>1004.75</v>
      </c>
      <c r="J239" s="227"/>
      <c r="K239" s="227">
        <f>SUM(K240:K241)</f>
        <v>829.25</v>
      </c>
      <c r="L239" s="227"/>
      <c r="M239" s="227">
        <f>SUM(M240:M241)</f>
        <v>0</v>
      </c>
      <c r="N239" s="227"/>
      <c r="O239" s="227">
        <f>SUM(O240:O241)</f>
        <v>0</v>
      </c>
      <c r="P239" s="227"/>
      <c r="Q239" s="227">
        <f>SUM(Q240:Q241)</f>
        <v>0</v>
      </c>
      <c r="R239" s="227"/>
      <c r="S239" s="227"/>
      <c r="T239" s="227"/>
      <c r="U239" s="227"/>
      <c r="V239" s="227">
        <f>SUM(V240:V241)</f>
        <v>0.85</v>
      </c>
      <c r="W239" s="227"/>
      <c r="X239" s="227"/>
      <c r="AG239" t="s">
        <v>139</v>
      </c>
    </row>
    <row r="240" spans="1:60" ht="20.399999999999999" outlineLevel="1" x14ac:dyDescent="0.25">
      <c r="A240" s="240">
        <v>98</v>
      </c>
      <c r="B240" s="241" t="s">
        <v>414</v>
      </c>
      <c r="C240" s="248" t="s">
        <v>415</v>
      </c>
      <c r="D240" s="242" t="s">
        <v>267</v>
      </c>
      <c r="E240" s="243">
        <v>1</v>
      </c>
      <c r="F240" s="244"/>
      <c r="G240" s="245">
        <f>ROUND(E240*F240,2)</f>
        <v>0</v>
      </c>
      <c r="H240" s="226">
        <v>292.55</v>
      </c>
      <c r="I240" s="225">
        <f>ROUND(E240*H240,2)</f>
        <v>292.55</v>
      </c>
      <c r="J240" s="226">
        <v>241.45</v>
      </c>
      <c r="K240" s="225">
        <f>ROUND(E240*J240,2)</f>
        <v>241.45</v>
      </c>
      <c r="L240" s="225">
        <v>15</v>
      </c>
      <c r="M240" s="225">
        <f>G240*(1+L240/100)</f>
        <v>0</v>
      </c>
      <c r="N240" s="225">
        <v>6.4999999999999997E-4</v>
      </c>
      <c r="O240" s="225">
        <f>ROUND(E240*N240,2)</f>
        <v>0</v>
      </c>
      <c r="P240" s="225">
        <v>0</v>
      </c>
      <c r="Q240" s="225">
        <f>ROUND(E240*P240,2)</f>
        <v>0</v>
      </c>
      <c r="R240" s="225"/>
      <c r="S240" s="225" t="s">
        <v>143</v>
      </c>
      <c r="T240" s="225" t="s">
        <v>144</v>
      </c>
      <c r="U240" s="225">
        <v>0.2848</v>
      </c>
      <c r="V240" s="225">
        <f>ROUND(E240*U240,2)</f>
        <v>0.28000000000000003</v>
      </c>
      <c r="W240" s="225"/>
      <c r="X240" s="225" t="s">
        <v>169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170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40">
        <v>99</v>
      </c>
      <c r="B241" s="241" t="s">
        <v>416</v>
      </c>
      <c r="C241" s="248" t="s">
        <v>417</v>
      </c>
      <c r="D241" s="242" t="s">
        <v>320</v>
      </c>
      <c r="E241" s="243">
        <v>2</v>
      </c>
      <c r="F241" s="244"/>
      <c r="G241" s="245">
        <f>ROUND(E241*F241,2)</f>
        <v>0</v>
      </c>
      <c r="H241" s="226">
        <v>356.1</v>
      </c>
      <c r="I241" s="225">
        <f>ROUND(E241*H241,2)</f>
        <v>712.2</v>
      </c>
      <c r="J241" s="226">
        <v>293.89999999999998</v>
      </c>
      <c r="K241" s="225">
        <f>ROUND(E241*J241,2)</f>
        <v>587.79999999999995</v>
      </c>
      <c r="L241" s="225">
        <v>15</v>
      </c>
      <c r="M241" s="225">
        <f>G241*(1+L241/100)</f>
        <v>0</v>
      </c>
      <c r="N241" s="225">
        <v>6.4999999999999997E-4</v>
      </c>
      <c r="O241" s="225">
        <f>ROUND(E241*N241,2)</f>
        <v>0</v>
      </c>
      <c r="P241" s="225">
        <v>0</v>
      </c>
      <c r="Q241" s="225">
        <f>ROUND(E241*P241,2)</f>
        <v>0</v>
      </c>
      <c r="R241" s="225"/>
      <c r="S241" s="225" t="s">
        <v>155</v>
      </c>
      <c r="T241" s="225" t="s">
        <v>144</v>
      </c>
      <c r="U241" s="225">
        <v>0.2848</v>
      </c>
      <c r="V241" s="225">
        <f>ROUND(E241*U241,2)</f>
        <v>0.56999999999999995</v>
      </c>
      <c r="W241" s="225"/>
      <c r="X241" s="225" t="s">
        <v>169</v>
      </c>
      <c r="Y241" s="206"/>
      <c r="Z241" s="206"/>
      <c r="AA241" s="206"/>
      <c r="AB241" s="206"/>
      <c r="AC241" s="206"/>
      <c r="AD241" s="206"/>
      <c r="AE241" s="206"/>
      <c r="AF241" s="206"/>
      <c r="AG241" s="206" t="s">
        <v>170</v>
      </c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x14ac:dyDescent="0.25">
      <c r="A242" s="228" t="s">
        <v>138</v>
      </c>
      <c r="B242" s="229" t="s">
        <v>88</v>
      </c>
      <c r="C242" s="247" t="s">
        <v>89</v>
      </c>
      <c r="D242" s="230"/>
      <c r="E242" s="231"/>
      <c r="F242" s="232"/>
      <c r="G242" s="233">
        <f>SUMIF(AG243:AG245,"&lt;&gt;NOR",G243:G245)</f>
        <v>0</v>
      </c>
      <c r="H242" s="227"/>
      <c r="I242" s="227">
        <f>SUM(I243:I245)</f>
        <v>691.52</v>
      </c>
      <c r="J242" s="227"/>
      <c r="K242" s="227">
        <f>SUM(K243:K245)</f>
        <v>473.32</v>
      </c>
      <c r="L242" s="227"/>
      <c r="M242" s="227">
        <f>SUM(M243:M245)</f>
        <v>0</v>
      </c>
      <c r="N242" s="227"/>
      <c r="O242" s="227">
        <f>SUM(O243:O245)</f>
        <v>0</v>
      </c>
      <c r="P242" s="227"/>
      <c r="Q242" s="227">
        <f>SUM(Q243:Q245)</f>
        <v>0</v>
      </c>
      <c r="R242" s="227"/>
      <c r="S242" s="227"/>
      <c r="T242" s="227"/>
      <c r="U242" s="227"/>
      <c r="V242" s="227">
        <f>SUM(V243:V245)</f>
        <v>0.25</v>
      </c>
      <c r="W242" s="227"/>
      <c r="X242" s="227"/>
      <c r="AG242" t="s">
        <v>139</v>
      </c>
    </row>
    <row r="243" spans="1:60" ht="20.399999999999999" outlineLevel="1" x14ac:dyDescent="0.25">
      <c r="A243" s="240">
        <v>100</v>
      </c>
      <c r="B243" s="241" t="s">
        <v>418</v>
      </c>
      <c r="C243" s="248" t="s">
        <v>419</v>
      </c>
      <c r="D243" s="242" t="s">
        <v>248</v>
      </c>
      <c r="E243" s="243">
        <v>1</v>
      </c>
      <c r="F243" s="244"/>
      <c r="G243" s="245">
        <f>ROUND(E243*F243,2)</f>
        <v>0</v>
      </c>
      <c r="H243" s="226">
        <v>691.52</v>
      </c>
      <c r="I243" s="225">
        <f>ROUND(E243*H243,2)</f>
        <v>691.52</v>
      </c>
      <c r="J243" s="226">
        <v>139.47999999999999</v>
      </c>
      <c r="K243" s="225">
        <f>ROUND(E243*J243,2)</f>
        <v>139.47999999999999</v>
      </c>
      <c r="L243" s="225">
        <v>15</v>
      </c>
      <c r="M243" s="225">
        <f>G243*(1+L243/100)</f>
        <v>0</v>
      </c>
      <c r="N243" s="225">
        <v>8.9999999999999998E-4</v>
      </c>
      <c r="O243" s="225">
        <f>ROUND(E243*N243,2)</f>
        <v>0</v>
      </c>
      <c r="P243" s="225">
        <v>0</v>
      </c>
      <c r="Q243" s="225">
        <f>ROUND(E243*P243,2)</f>
        <v>0</v>
      </c>
      <c r="R243" s="225"/>
      <c r="S243" s="225" t="s">
        <v>143</v>
      </c>
      <c r="T243" s="225" t="s">
        <v>144</v>
      </c>
      <c r="U243" s="225">
        <v>0.247</v>
      </c>
      <c r="V243" s="225">
        <f>ROUND(E243*U243,2)</f>
        <v>0.25</v>
      </c>
      <c r="W243" s="225"/>
      <c r="X243" s="225" t="s">
        <v>169</v>
      </c>
      <c r="Y243" s="206"/>
      <c r="Z243" s="206"/>
      <c r="AA243" s="206"/>
      <c r="AB243" s="206"/>
      <c r="AC243" s="206"/>
      <c r="AD243" s="206"/>
      <c r="AE243" s="206"/>
      <c r="AF243" s="206"/>
      <c r="AG243" s="206" t="s">
        <v>170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40">
        <v>101</v>
      </c>
      <c r="B244" s="241" t="s">
        <v>420</v>
      </c>
      <c r="C244" s="248" t="s">
        <v>421</v>
      </c>
      <c r="D244" s="242" t="s">
        <v>248</v>
      </c>
      <c r="E244" s="243">
        <v>1</v>
      </c>
      <c r="F244" s="244"/>
      <c r="G244" s="245">
        <f>ROUND(E244*F244,2)</f>
        <v>0</v>
      </c>
      <c r="H244" s="226">
        <v>0</v>
      </c>
      <c r="I244" s="225">
        <f>ROUND(E244*H244,2)</f>
        <v>0</v>
      </c>
      <c r="J244" s="226">
        <v>311</v>
      </c>
      <c r="K244" s="225">
        <f>ROUND(E244*J244,2)</f>
        <v>311</v>
      </c>
      <c r="L244" s="225">
        <v>15</v>
      </c>
      <c r="M244" s="225">
        <f>G244*(1+L244/100)</f>
        <v>0</v>
      </c>
      <c r="N244" s="225">
        <v>0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155</v>
      </c>
      <c r="T244" s="225" t="s">
        <v>143</v>
      </c>
      <c r="U244" s="225">
        <v>0</v>
      </c>
      <c r="V244" s="225">
        <f>ROUND(E244*U244,2)</f>
        <v>0</v>
      </c>
      <c r="W244" s="225"/>
      <c r="X244" s="225" t="s">
        <v>169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170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40">
        <v>102</v>
      </c>
      <c r="B245" s="241" t="s">
        <v>422</v>
      </c>
      <c r="C245" s="248" t="s">
        <v>423</v>
      </c>
      <c r="D245" s="242" t="s">
        <v>0</v>
      </c>
      <c r="E245" s="243">
        <v>11.42</v>
      </c>
      <c r="F245" s="244"/>
      <c r="G245" s="245">
        <f>ROUND(E245*F245,2)</f>
        <v>0</v>
      </c>
      <c r="H245" s="226">
        <v>0</v>
      </c>
      <c r="I245" s="225">
        <f>ROUND(E245*H245,2)</f>
        <v>0</v>
      </c>
      <c r="J245" s="226">
        <v>2</v>
      </c>
      <c r="K245" s="225">
        <f>ROUND(E245*J245,2)</f>
        <v>22.84</v>
      </c>
      <c r="L245" s="225">
        <v>15</v>
      </c>
      <c r="M245" s="225">
        <f>G245*(1+L245/100)</f>
        <v>0</v>
      </c>
      <c r="N245" s="225">
        <v>0</v>
      </c>
      <c r="O245" s="225">
        <f>ROUND(E245*N245,2)</f>
        <v>0</v>
      </c>
      <c r="P245" s="225">
        <v>0</v>
      </c>
      <c r="Q245" s="225">
        <f>ROUND(E245*P245,2)</f>
        <v>0</v>
      </c>
      <c r="R245" s="225"/>
      <c r="S245" s="225" t="s">
        <v>143</v>
      </c>
      <c r="T245" s="225" t="s">
        <v>144</v>
      </c>
      <c r="U245" s="225">
        <v>0</v>
      </c>
      <c r="V245" s="225">
        <f>ROUND(E245*U245,2)</f>
        <v>0</v>
      </c>
      <c r="W245" s="225"/>
      <c r="X245" s="225" t="s">
        <v>288</v>
      </c>
      <c r="Y245" s="206"/>
      <c r="Z245" s="206"/>
      <c r="AA245" s="206"/>
      <c r="AB245" s="206"/>
      <c r="AC245" s="206"/>
      <c r="AD245" s="206"/>
      <c r="AE245" s="206"/>
      <c r="AF245" s="206"/>
      <c r="AG245" s="206" t="s">
        <v>289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x14ac:dyDescent="0.25">
      <c r="A246" s="228" t="s">
        <v>138</v>
      </c>
      <c r="B246" s="229" t="s">
        <v>90</v>
      </c>
      <c r="C246" s="247" t="s">
        <v>91</v>
      </c>
      <c r="D246" s="230"/>
      <c r="E246" s="231"/>
      <c r="F246" s="232"/>
      <c r="G246" s="233">
        <f>SUMIF(AG247:AG252,"&lt;&gt;NOR",G247:G252)</f>
        <v>0</v>
      </c>
      <c r="H246" s="227"/>
      <c r="I246" s="227">
        <f>SUM(I247:I252)</f>
        <v>2610</v>
      </c>
      <c r="J246" s="227"/>
      <c r="K246" s="227">
        <f>SUM(K247:K252)</f>
        <v>1639.77</v>
      </c>
      <c r="L246" s="227"/>
      <c r="M246" s="227">
        <f>SUM(M247:M252)</f>
        <v>0</v>
      </c>
      <c r="N246" s="227"/>
      <c r="O246" s="227">
        <f>SUM(O247:O252)</f>
        <v>0.01</v>
      </c>
      <c r="P246" s="227"/>
      <c r="Q246" s="227">
        <f>SUM(Q247:Q252)</f>
        <v>0.01</v>
      </c>
      <c r="R246" s="227"/>
      <c r="S246" s="227"/>
      <c r="T246" s="227"/>
      <c r="U246" s="227"/>
      <c r="V246" s="227">
        <f>SUM(V247:V252)</f>
        <v>0.16</v>
      </c>
      <c r="W246" s="227"/>
      <c r="X246" s="227"/>
      <c r="AG246" t="s">
        <v>139</v>
      </c>
    </row>
    <row r="247" spans="1:60" outlineLevel="1" x14ac:dyDescent="0.25">
      <c r="A247" s="240">
        <v>103</v>
      </c>
      <c r="B247" s="241" t="s">
        <v>424</v>
      </c>
      <c r="C247" s="248" t="s">
        <v>425</v>
      </c>
      <c r="D247" s="242" t="s">
        <v>303</v>
      </c>
      <c r="E247" s="243">
        <v>1</v>
      </c>
      <c r="F247" s="244"/>
      <c r="G247" s="245">
        <f>ROUND(E247*F247,2)</f>
        <v>0</v>
      </c>
      <c r="H247" s="226">
        <v>0</v>
      </c>
      <c r="I247" s="225">
        <f>ROUND(E247*H247,2)</f>
        <v>0</v>
      </c>
      <c r="J247" s="226">
        <v>200</v>
      </c>
      <c r="K247" s="225">
        <f>ROUND(E247*J247,2)</f>
        <v>200</v>
      </c>
      <c r="L247" s="225">
        <v>15</v>
      </c>
      <c r="M247" s="225">
        <f>G247*(1+L247/100)</f>
        <v>0</v>
      </c>
      <c r="N247" s="225">
        <v>0</v>
      </c>
      <c r="O247" s="225">
        <f>ROUND(E247*N247,2)</f>
        <v>0</v>
      </c>
      <c r="P247" s="225">
        <v>0</v>
      </c>
      <c r="Q247" s="225">
        <f>ROUND(E247*P247,2)</f>
        <v>0</v>
      </c>
      <c r="R247" s="225"/>
      <c r="S247" s="225" t="s">
        <v>143</v>
      </c>
      <c r="T247" s="225" t="s">
        <v>144</v>
      </c>
      <c r="U247" s="225">
        <v>3.1E-2</v>
      </c>
      <c r="V247" s="225">
        <f>ROUND(E247*U247,2)</f>
        <v>0.03</v>
      </c>
      <c r="W247" s="225"/>
      <c r="X247" s="225" t="s">
        <v>169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170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40">
        <v>104</v>
      </c>
      <c r="B248" s="241" t="s">
        <v>758</v>
      </c>
      <c r="C248" s="248" t="s">
        <v>759</v>
      </c>
      <c r="D248" s="242" t="s">
        <v>303</v>
      </c>
      <c r="E248" s="243">
        <v>1</v>
      </c>
      <c r="F248" s="244"/>
      <c r="G248" s="245">
        <f>ROUND(E248*F248,2)</f>
        <v>0</v>
      </c>
      <c r="H248" s="226">
        <v>0</v>
      </c>
      <c r="I248" s="225">
        <f>ROUND(E248*H248,2)</f>
        <v>0</v>
      </c>
      <c r="J248" s="226">
        <v>150</v>
      </c>
      <c r="K248" s="225">
        <f>ROUND(E248*J248,2)</f>
        <v>150</v>
      </c>
      <c r="L248" s="225">
        <v>15</v>
      </c>
      <c r="M248" s="225">
        <f>G248*(1+L248/100)</f>
        <v>0</v>
      </c>
      <c r="N248" s="225">
        <v>0</v>
      </c>
      <c r="O248" s="225">
        <f>ROUND(E248*N248,2)</f>
        <v>0</v>
      </c>
      <c r="P248" s="225">
        <v>0</v>
      </c>
      <c r="Q248" s="225">
        <f>ROUND(E248*P248,2)</f>
        <v>0</v>
      </c>
      <c r="R248" s="225"/>
      <c r="S248" s="225" t="s">
        <v>143</v>
      </c>
      <c r="T248" s="225" t="s">
        <v>144</v>
      </c>
      <c r="U248" s="225">
        <v>5.1999999999999998E-2</v>
      </c>
      <c r="V248" s="225">
        <f>ROUND(E248*U248,2)</f>
        <v>0.05</v>
      </c>
      <c r="W248" s="225"/>
      <c r="X248" s="225" t="s">
        <v>169</v>
      </c>
      <c r="Y248" s="206"/>
      <c r="Z248" s="206"/>
      <c r="AA248" s="206"/>
      <c r="AB248" s="206"/>
      <c r="AC248" s="206"/>
      <c r="AD248" s="206"/>
      <c r="AE248" s="206"/>
      <c r="AF248" s="206"/>
      <c r="AG248" s="206" t="s">
        <v>170</v>
      </c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40">
        <v>105</v>
      </c>
      <c r="B249" s="241" t="s">
        <v>760</v>
      </c>
      <c r="C249" s="248" t="s">
        <v>761</v>
      </c>
      <c r="D249" s="242" t="s">
        <v>387</v>
      </c>
      <c r="E249" s="243">
        <v>1</v>
      </c>
      <c r="F249" s="244"/>
      <c r="G249" s="245">
        <f>ROUND(E249*F249,2)</f>
        <v>0</v>
      </c>
      <c r="H249" s="226">
        <v>0</v>
      </c>
      <c r="I249" s="225">
        <f>ROUND(E249*H249,2)</f>
        <v>0</v>
      </c>
      <c r="J249" s="226">
        <v>690</v>
      </c>
      <c r="K249" s="225">
        <f>ROUND(E249*J249,2)</f>
        <v>690</v>
      </c>
      <c r="L249" s="225">
        <v>15</v>
      </c>
      <c r="M249" s="225">
        <f>G249*(1+L249/100)</f>
        <v>0</v>
      </c>
      <c r="N249" s="225">
        <v>0</v>
      </c>
      <c r="O249" s="225">
        <f>ROUND(E249*N249,2)</f>
        <v>0</v>
      </c>
      <c r="P249" s="225">
        <v>1.057E-2</v>
      </c>
      <c r="Q249" s="225">
        <f>ROUND(E249*P249,2)</f>
        <v>0.01</v>
      </c>
      <c r="R249" s="225"/>
      <c r="S249" s="225" t="s">
        <v>155</v>
      </c>
      <c r="T249" s="225" t="s">
        <v>144</v>
      </c>
      <c r="U249" s="225">
        <v>8.2000000000000003E-2</v>
      </c>
      <c r="V249" s="225">
        <f>ROUND(E249*U249,2)</f>
        <v>0.08</v>
      </c>
      <c r="W249" s="225"/>
      <c r="X249" s="225" t="s">
        <v>169</v>
      </c>
      <c r="Y249" s="206"/>
      <c r="Z249" s="206"/>
      <c r="AA249" s="206"/>
      <c r="AB249" s="206"/>
      <c r="AC249" s="206"/>
      <c r="AD249" s="206"/>
      <c r="AE249" s="206"/>
      <c r="AF249" s="206"/>
      <c r="AG249" s="206" t="s">
        <v>170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40">
        <v>106</v>
      </c>
      <c r="B250" s="241" t="s">
        <v>426</v>
      </c>
      <c r="C250" s="248" t="s">
        <v>427</v>
      </c>
      <c r="D250" s="242" t="s">
        <v>248</v>
      </c>
      <c r="E250" s="243">
        <v>1</v>
      </c>
      <c r="F250" s="244"/>
      <c r="G250" s="245">
        <f>ROUND(E250*F250,2)</f>
        <v>0</v>
      </c>
      <c r="H250" s="226">
        <v>2610</v>
      </c>
      <c r="I250" s="225">
        <f>ROUND(E250*H250,2)</f>
        <v>2610</v>
      </c>
      <c r="J250" s="226">
        <v>0</v>
      </c>
      <c r="K250" s="225">
        <f>ROUND(E250*J250,2)</f>
        <v>0</v>
      </c>
      <c r="L250" s="225">
        <v>15</v>
      </c>
      <c r="M250" s="225">
        <f>G250*(1+L250/100)</f>
        <v>0</v>
      </c>
      <c r="N250" s="225">
        <v>7.1000000000000004E-3</v>
      </c>
      <c r="O250" s="225">
        <f>ROUND(E250*N250,2)</f>
        <v>0.01</v>
      </c>
      <c r="P250" s="225">
        <v>0</v>
      </c>
      <c r="Q250" s="225">
        <f>ROUND(E250*P250,2)</f>
        <v>0</v>
      </c>
      <c r="R250" s="225" t="s">
        <v>186</v>
      </c>
      <c r="S250" s="225" t="s">
        <v>143</v>
      </c>
      <c r="T250" s="225" t="s">
        <v>143</v>
      </c>
      <c r="U250" s="225">
        <v>0</v>
      </c>
      <c r="V250" s="225">
        <f>ROUND(E250*U250,2)</f>
        <v>0</v>
      </c>
      <c r="W250" s="225"/>
      <c r="X250" s="225" t="s">
        <v>187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188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ht="20.399999999999999" outlineLevel="1" x14ac:dyDescent="0.25">
      <c r="A251" s="240">
        <v>107</v>
      </c>
      <c r="B251" s="241" t="s">
        <v>428</v>
      </c>
      <c r="C251" s="248" t="s">
        <v>429</v>
      </c>
      <c r="D251" s="242" t="s">
        <v>248</v>
      </c>
      <c r="E251" s="243">
        <v>1</v>
      </c>
      <c r="F251" s="244"/>
      <c r="G251" s="245">
        <f>ROUND(E251*F251,2)</f>
        <v>0</v>
      </c>
      <c r="H251" s="226">
        <v>0</v>
      </c>
      <c r="I251" s="225">
        <f>ROUND(E251*H251,2)</f>
        <v>0</v>
      </c>
      <c r="J251" s="226">
        <v>480</v>
      </c>
      <c r="K251" s="225">
        <f>ROUND(E251*J251,2)</f>
        <v>480</v>
      </c>
      <c r="L251" s="225">
        <v>15</v>
      </c>
      <c r="M251" s="225">
        <f>G251*(1+L251/100)</f>
        <v>0</v>
      </c>
      <c r="N251" s="225">
        <v>2.0000000000000002E-5</v>
      </c>
      <c r="O251" s="225">
        <f>ROUND(E251*N251,2)</f>
        <v>0</v>
      </c>
      <c r="P251" s="225">
        <v>0</v>
      </c>
      <c r="Q251" s="225">
        <f>ROUND(E251*P251,2)</f>
        <v>0</v>
      </c>
      <c r="R251" s="225"/>
      <c r="S251" s="225" t="s">
        <v>143</v>
      </c>
      <c r="T251" s="225" t="s">
        <v>144</v>
      </c>
      <c r="U251" s="225">
        <v>0</v>
      </c>
      <c r="V251" s="225">
        <f>ROUND(E251*U251,2)</f>
        <v>0</v>
      </c>
      <c r="W251" s="225"/>
      <c r="X251" s="225" t="s">
        <v>235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236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40">
        <v>108</v>
      </c>
      <c r="B252" s="241" t="s">
        <v>430</v>
      </c>
      <c r="C252" s="248" t="s">
        <v>431</v>
      </c>
      <c r="D252" s="242" t="s">
        <v>0</v>
      </c>
      <c r="E252" s="243">
        <v>41.3</v>
      </c>
      <c r="F252" s="244"/>
      <c r="G252" s="245">
        <f>ROUND(E252*F252,2)</f>
        <v>0</v>
      </c>
      <c r="H252" s="226">
        <v>0</v>
      </c>
      <c r="I252" s="225">
        <f>ROUND(E252*H252,2)</f>
        <v>0</v>
      </c>
      <c r="J252" s="226">
        <v>2.9</v>
      </c>
      <c r="K252" s="225">
        <f>ROUND(E252*J252,2)</f>
        <v>119.77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</v>
      </c>
      <c r="Q252" s="225">
        <f>ROUND(E252*P252,2)</f>
        <v>0</v>
      </c>
      <c r="R252" s="225"/>
      <c r="S252" s="225" t="s">
        <v>143</v>
      </c>
      <c r="T252" s="225" t="s">
        <v>143</v>
      </c>
      <c r="U252" s="225">
        <v>0</v>
      </c>
      <c r="V252" s="225">
        <f>ROUND(E252*U252,2)</f>
        <v>0</v>
      </c>
      <c r="W252" s="225"/>
      <c r="X252" s="225" t="s">
        <v>288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289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x14ac:dyDescent="0.25">
      <c r="A253" s="228" t="s">
        <v>138</v>
      </c>
      <c r="B253" s="229" t="s">
        <v>92</v>
      </c>
      <c r="C253" s="247" t="s">
        <v>93</v>
      </c>
      <c r="D253" s="230"/>
      <c r="E253" s="231"/>
      <c r="F253" s="232"/>
      <c r="G253" s="233">
        <f>SUMIF(AG254:AG276,"&lt;&gt;NOR",G254:G276)</f>
        <v>0</v>
      </c>
      <c r="H253" s="227"/>
      <c r="I253" s="227">
        <f>SUM(I254:I276)</f>
        <v>9340</v>
      </c>
      <c r="J253" s="227"/>
      <c r="K253" s="227">
        <f>SUM(K254:K276)</f>
        <v>69240.179999999993</v>
      </c>
      <c r="L253" s="227"/>
      <c r="M253" s="227">
        <f>SUM(M254:M276)</f>
        <v>0</v>
      </c>
      <c r="N253" s="227"/>
      <c r="O253" s="227">
        <f>SUM(O254:O276)</f>
        <v>6.9999999999999993E-2</v>
      </c>
      <c r="P253" s="227"/>
      <c r="Q253" s="227">
        <f>SUM(Q254:Q276)</f>
        <v>0.18000000000000002</v>
      </c>
      <c r="R253" s="227"/>
      <c r="S253" s="227"/>
      <c r="T253" s="227"/>
      <c r="U253" s="227"/>
      <c r="V253" s="227">
        <f>SUM(V254:V276)</f>
        <v>8.14</v>
      </c>
      <c r="W253" s="227"/>
      <c r="X253" s="227"/>
      <c r="AG253" t="s">
        <v>139</v>
      </c>
    </row>
    <row r="254" spans="1:60" outlineLevel="1" x14ac:dyDescent="0.25">
      <c r="A254" s="240">
        <v>109</v>
      </c>
      <c r="B254" s="241" t="s">
        <v>432</v>
      </c>
      <c r="C254" s="248" t="s">
        <v>433</v>
      </c>
      <c r="D254" s="242" t="s">
        <v>248</v>
      </c>
      <c r="E254" s="243">
        <v>4</v>
      </c>
      <c r="F254" s="244"/>
      <c r="G254" s="245">
        <f>ROUND(E254*F254,2)</f>
        <v>0</v>
      </c>
      <c r="H254" s="226">
        <v>0</v>
      </c>
      <c r="I254" s="225">
        <f>ROUND(E254*H254,2)</f>
        <v>0</v>
      </c>
      <c r="J254" s="226">
        <v>160</v>
      </c>
      <c r="K254" s="225">
        <f>ROUND(E254*J254,2)</f>
        <v>640</v>
      </c>
      <c r="L254" s="225">
        <v>15</v>
      </c>
      <c r="M254" s="225">
        <f>G254*(1+L254/100)</f>
        <v>0</v>
      </c>
      <c r="N254" s="225">
        <v>0</v>
      </c>
      <c r="O254" s="225">
        <f>ROUND(E254*N254,2)</f>
        <v>0</v>
      </c>
      <c r="P254" s="225">
        <v>0</v>
      </c>
      <c r="Q254" s="225">
        <f>ROUND(E254*P254,2)</f>
        <v>0</v>
      </c>
      <c r="R254" s="225"/>
      <c r="S254" s="225" t="s">
        <v>143</v>
      </c>
      <c r="T254" s="225" t="s">
        <v>144</v>
      </c>
      <c r="U254" s="225">
        <v>1.45</v>
      </c>
      <c r="V254" s="225">
        <f>ROUND(E254*U254,2)</f>
        <v>5.8</v>
      </c>
      <c r="W254" s="225"/>
      <c r="X254" s="225" t="s">
        <v>169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170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40">
        <v>110</v>
      </c>
      <c r="B255" s="241" t="s">
        <v>434</v>
      </c>
      <c r="C255" s="248" t="s">
        <v>435</v>
      </c>
      <c r="D255" s="242" t="s">
        <v>248</v>
      </c>
      <c r="E255" s="243">
        <v>4</v>
      </c>
      <c r="F255" s="244"/>
      <c r="G255" s="245">
        <f>ROUND(E255*F255,2)</f>
        <v>0</v>
      </c>
      <c r="H255" s="226">
        <v>0</v>
      </c>
      <c r="I255" s="225">
        <f>ROUND(E255*H255,2)</f>
        <v>0</v>
      </c>
      <c r="J255" s="226">
        <v>50.6</v>
      </c>
      <c r="K255" s="225">
        <f>ROUND(E255*J255,2)</f>
        <v>202.4</v>
      </c>
      <c r="L255" s="225">
        <v>15</v>
      </c>
      <c r="M255" s="225">
        <f>G255*(1+L255/100)</f>
        <v>0</v>
      </c>
      <c r="N255" s="225">
        <v>0</v>
      </c>
      <c r="O255" s="225">
        <f>ROUND(E255*N255,2)</f>
        <v>0</v>
      </c>
      <c r="P255" s="225">
        <v>1.8E-3</v>
      </c>
      <c r="Q255" s="225">
        <f>ROUND(E255*P255,2)</f>
        <v>0.01</v>
      </c>
      <c r="R255" s="225"/>
      <c r="S255" s="225" t="s">
        <v>143</v>
      </c>
      <c r="T255" s="225" t="s">
        <v>144</v>
      </c>
      <c r="U255" s="225">
        <v>0.11</v>
      </c>
      <c r="V255" s="225">
        <f>ROUND(E255*U255,2)</f>
        <v>0.44</v>
      </c>
      <c r="W255" s="225"/>
      <c r="X255" s="225" t="s">
        <v>169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170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40">
        <v>111</v>
      </c>
      <c r="B256" s="241" t="s">
        <v>436</v>
      </c>
      <c r="C256" s="248" t="s">
        <v>762</v>
      </c>
      <c r="D256" s="242" t="s">
        <v>248</v>
      </c>
      <c r="E256" s="243">
        <v>1</v>
      </c>
      <c r="F256" s="244"/>
      <c r="G256" s="245">
        <f>ROUND(E256*F256,2)</f>
        <v>0</v>
      </c>
      <c r="H256" s="226">
        <v>0</v>
      </c>
      <c r="I256" s="225">
        <f>ROUND(E256*H256,2)</f>
        <v>0</v>
      </c>
      <c r="J256" s="226">
        <v>436.5</v>
      </c>
      <c r="K256" s="225">
        <f>ROUND(E256*J256,2)</f>
        <v>436.5</v>
      </c>
      <c r="L256" s="225">
        <v>15</v>
      </c>
      <c r="M256" s="225">
        <f>G256*(1+L256/100)</f>
        <v>0</v>
      </c>
      <c r="N256" s="225">
        <v>0</v>
      </c>
      <c r="O256" s="225">
        <f>ROUND(E256*N256,2)</f>
        <v>0</v>
      </c>
      <c r="P256" s="225">
        <v>0.17399999999999999</v>
      </c>
      <c r="Q256" s="225">
        <f>ROUND(E256*P256,2)</f>
        <v>0.17</v>
      </c>
      <c r="R256" s="225"/>
      <c r="S256" s="225" t="s">
        <v>143</v>
      </c>
      <c r="T256" s="225" t="s">
        <v>143</v>
      </c>
      <c r="U256" s="225">
        <v>0.95</v>
      </c>
      <c r="V256" s="225">
        <f>ROUND(E256*U256,2)</f>
        <v>0.95</v>
      </c>
      <c r="W256" s="225"/>
      <c r="X256" s="225" t="s">
        <v>169</v>
      </c>
      <c r="Y256" s="206"/>
      <c r="Z256" s="206"/>
      <c r="AA256" s="206"/>
      <c r="AB256" s="206"/>
      <c r="AC256" s="206"/>
      <c r="AD256" s="206"/>
      <c r="AE256" s="206"/>
      <c r="AF256" s="206"/>
      <c r="AG256" s="206" t="s">
        <v>170</v>
      </c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ht="30.6" outlineLevel="1" x14ac:dyDescent="0.25">
      <c r="A257" s="240">
        <v>112</v>
      </c>
      <c r="B257" s="241" t="s">
        <v>763</v>
      </c>
      <c r="C257" s="248" t="s">
        <v>764</v>
      </c>
      <c r="D257" s="242" t="s">
        <v>248</v>
      </c>
      <c r="E257" s="243">
        <v>1</v>
      </c>
      <c r="F257" s="244"/>
      <c r="G257" s="245">
        <f>ROUND(E257*F257,2)</f>
        <v>0</v>
      </c>
      <c r="H257" s="226">
        <v>0</v>
      </c>
      <c r="I257" s="225">
        <f>ROUND(E257*H257,2)</f>
        <v>0</v>
      </c>
      <c r="J257" s="226">
        <v>8200</v>
      </c>
      <c r="K257" s="225">
        <f>ROUND(E257*J257,2)</f>
        <v>8200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155</v>
      </c>
      <c r="T257" s="225" t="s">
        <v>144</v>
      </c>
      <c r="U257" s="225">
        <v>0.95</v>
      </c>
      <c r="V257" s="225">
        <f>ROUND(E257*U257,2)</f>
        <v>0.95</v>
      </c>
      <c r="W257" s="225"/>
      <c r="X257" s="225" t="s">
        <v>169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170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ht="20.399999999999999" outlineLevel="1" x14ac:dyDescent="0.25">
      <c r="A258" s="240">
        <v>113</v>
      </c>
      <c r="B258" s="241" t="s">
        <v>438</v>
      </c>
      <c r="C258" s="248" t="s">
        <v>439</v>
      </c>
      <c r="D258" s="242" t="s">
        <v>248</v>
      </c>
      <c r="E258" s="243">
        <v>1</v>
      </c>
      <c r="F258" s="244"/>
      <c r="G258" s="245">
        <f>ROUND(E258*F258,2)</f>
        <v>0</v>
      </c>
      <c r="H258" s="226">
        <v>1990</v>
      </c>
      <c r="I258" s="225">
        <f>ROUND(E258*H258,2)</f>
        <v>1990</v>
      </c>
      <c r="J258" s="226">
        <v>0</v>
      </c>
      <c r="K258" s="225">
        <f>ROUND(E258*J258,2)</f>
        <v>0</v>
      </c>
      <c r="L258" s="225">
        <v>15</v>
      </c>
      <c r="M258" s="225">
        <f>G258*(1+L258/100)</f>
        <v>0</v>
      </c>
      <c r="N258" s="225">
        <v>1.2999999999999999E-2</v>
      </c>
      <c r="O258" s="225">
        <f>ROUND(E258*N258,2)</f>
        <v>0.01</v>
      </c>
      <c r="P258" s="225">
        <v>0</v>
      </c>
      <c r="Q258" s="225">
        <f>ROUND(E258*P258,2)</f>
        <v>0</v>
      </c>
      <c r="R258" s="225"/>
      <c r="S258" s="225" t="s">
        <v>143</v>
      </c>
      <c r="T258" s="225" t="s">
        <v>144</v>
      </c>
      <c r="U258" s="225">
        <v>0</v>
      </c>
      <c r="V258" s="225">
        <f>ROUND(E258*U258,2)</f>
        <v>0</v>
      </c>
      <c r="W258" s="225"/>
      <c r="X258" s="225" t="s">
        <v>235</v>
      </c>
      <c r="Y258" s="206"/>
      <c r="Z258" s="206"/>
      <c r="AA258" s="206"/>
      <c r="AB258" s="206"/>
      <c r="AC258" s="206"/>
      <c r="AD258" s="206"/>
      <c r="AE258" s="206"/>
      <c r="AF258" s="206"/>
      <c r="AG258" s="206" t="s">
        <v>372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ht="20.399999999999999" outlineLevel="1" x14ac:dyDescent="0.25">
      <c r="A259" s="240">
        <v>114</v>
      </c>
      <c r="B259" s="241" t="s">
        <v>440</v>
      </c>
      <c r="C259" s="248" t="s">
        <v>441</v>
      </c>
      <c r="D259" s="242" t="s">
        <v>248</v>
      </c>
      <c r="E259" s="243">
        <v>3</v>
      </c>
      <c r="F259" s="244"/>
      <c r="G259" s="245">
        <f>ROUND(E259*F259,2)</f>
        <v>0</v>
      </c>
      <c r="H259" s="226">
        <v>2450</v>
      </c>
      <c r="I259" s="225">
        <f>ROUND(E259*H259,2)</f>
        <v>7350</v>
      </c>
      <c r="J259" s="226">
        <v>0</v>
      </c>
      <c r="K259" s="225">
        <f>ROUND(E259*J259,2)</f>
        <v>0</v>
      </c>
      <c r="L259" s="225">
        <v>15</v>
      </c>
      <c r="M259" s="225">
        <f>G259*(1+L259/100)</f>
        <v>0</v>
      </c>
      <c r="N259" s="225">
        <v>0.02</v>
      </c>
      <c r="O259" s="225">
        <f>ROUND(E259*N259,2)</f>
        <v>0.06</v>
      </c>
      <c r="P259" s="225">
        <v>0</v>
      </c>
      <c r="Q259" s="225">
        <f>ROUND(E259*P259,2)</f>
        <v>0</v>
      </c>
      <c r="R259" s="225" t="s">
        <v>186</v>
      </c>
      <c r="S259" s="225" t="s">
        <v>143</v>
      </c>
      <c r="T259" s="225" t="s">
        <v>144</v>
      </c>
      <c r="U259" s="225">
        <v>0</v>
      </c>
      <c r="V259" s="225">
        <f>ROUND(E259*U259,2)</f>
        <v>0</v>
      </c>
      <c r="W259" s="225"/>
      <c r="X259" s="225" t="s">
        <v>187</v>
      </c>
      <c r="Y259" s="206"/>
      <c r="Z259" s="206"/>
      <c r="AA259" s="206"/>
      <c r="AB259" s="206"/>
      <c r="AC259" s="206"/>
      <c r="AD259" s="206"/>
      <c r="AE259" s="206"/>
      <c r="AF259" s="206"/>
      <c r="AG259" s="206" t="s">
        <v>188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40">
        <v>115</v>
      </c>
      <c r="B260" s="241" t="s">
        <v>442</v>
      </c>
      <c r="C260" s="248" t="s">
        <v>443</v>
      </c>
      <c r="D260" s="242" t="s">
        <v>248</v>
      </c>
      <c r="E260" s="243">
        <v>1</v>
      </c>
      <c r="F260" s="244"/>
      <c r="G260" s="245">
        <f>ROUND(E260*F260,2)</f>
        <v>0</v>
      </c>
      <c r="H260" s="226">
        <v>0</v>
      </c>
      <c r="I260" s="225">
        <f>ROUND(E260*H260,2)</f>
        <v>0</v>
      </c>
      <c r="J260" s="226">
        <v>2500</v>
      </c>
      <c r="K260" s="225">
        <f>ROUND(E260*J260,2)</f>
        <v>2500</v>
      </c>
      <c r="L260" s="225">
        <v>15</v>
      </c>
      <c r="M260" s="225">
        <f>G260*(1+L260/100)</f>
        <v>0</v>
      </c>
      <c r="N260" s="225">
        <v>0</v>
      </c>
      <c r="O260" s="225">
        <f>ROUND(E260*N260,2)</f>
        <v>0</v>
      </c>
      <c r="P260" s="225">
        <v>0</v>
      </c>
      <c r="Q260" s="225">
        <f>ROUND(E260*P260,2)</f>
        <v>0</v>
      </c>
      <c r="R260" s="225"/>
      <c r="S260" s="225" t="s">
        <v>155</v>
      </c>
      <c r="T260" s="225" t="s">
        <v>144</v>
      </c>
      <c r="U260" s="225">
        <v>0</v>
      </c>
      <c r="V260" s="225">
        <f>ROUND(E260*U260,2)</f>
        <v>0</v>
      </c>
      <c r="W260" s="225"/>
      <c r="X260" s="225" t="s">
        <v>235</v>
      </c>
      <c r="Y260" s="206"/>
      <c r="Z260" s="206"/>
      <c r="AA260" s="206"/>
      <c r="AB260" s="206"/>
      <c r="AC260" s="206"/>
      <c r="AD260" s="206"/>
      <c r="AE260" s="206"/>
      <c r="AF260" s="206"/>
      <c r="AG260" s="206" t="s">
        <v>236</v>
      </c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ht="20.399999999999999" outlineLevel="1" x14ac:dyDescent="0.25">
      <c r="A261" s="240">
        <v>116</v>
      </c>
      <c r="B261" s="241" t="s">
        <v>444</v>
      </c>
      <c r="C261" s="248" t="s">
        <v>445</v>
      </c>
      <c r="D261" s="242" t="s">
        <v>303</v>
      </c>
      <c r="E261" s="243">
        <v>1</v>
      </c>
      <c r="F261" s="244"/>
      <c r="G261" s="245">
        <f>ROUND(E261*F261,2)</f>
        <v>0</v>
      </c>
      <c r="H261" s="226">
        <v>0</v>
      </c>
      <c r="I261" s="225">
        <f>ROUND(E261*H261,2)</f>
        <v>0</v>
      </c>
      <c r="J261" s="226">
        <v>1500</v>
      </c>
      <c r="K261" s="225">
        <f>ROUND(E261*J261,2)</f>
        <v>1500</v>
      </c>
      <c r="L261" s="225">
        <v>15</v>
      </c>
      <c r="M261" s="225">
        <f>G261*(1+L261/100)</f>
        <v>0</v>
      </c>
      <c r="N261" s="225">
        <v>0</v>
      </c>
      <c r="O261" s="225">
        <f>ROUND(E261*N261,2)</f>
        <v>0</v>
      </c>
      <c r="P261" s="225">
        <v>0</v>
      </c>
      <c r="Q261" s="225">
        <f>ROUND(E261*P261,2)</f>
        <v>0</v>
      </c>
      <c r="R261" s="225"/>
      <c r="S261" s="225" t="s">
        <v>155</v>
      </c>
      <c r="T261" s="225" t="s">
        <v>144</v>
      </c>
      <c r="U261" s="225">
        <v>0</v>
      </c>
      <c r="V261" s="225">
        <f>ROUND(E261*U261,2)</f>
        <v>0</v>
      </c>
      <c r="W261" s="225"/>
      <c r="X261" s="225" t="s">
        <v>235</v>
      </c>
      <c r="Y261" s="206"/>
      <c r="Z261" s="206"/>
      <c r="AA261" s="206"/>
      <c r="AB261" s="206"/>
      <c r="AC261" s="206"/>
      <c r="AD261" s="206"/>
      <c r="AE261" s="206"/>
      <c r="AF261" s="206"/>
      <c r="AG261" s="206" t="s">
        <v>236</v>
      </c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ht="20.399999999999999" outlineLevel="1" x14ac:dyDescent="0.25">
      <c r="A262" s="234">
        <v>117</v>
      </c>
      <c r="B262" s="235" t="s">
        <v>446</v>
      </c>
      <c r="C262" s="249" t="s">
        <v>765</v>
      </c>
      <c r="D262" s="236" t="s">
        <v>267</v>
      </c>
      <c r="E262" s="237">
        <v>2.8</v>
      </c>
      <c r="F262" s="238"/>
      <c r="G262" s="239">
        <f>ROUND(E262*F262,2)</f>
        <v>0</v>
      </c>
      <c r="H262" s="226">
        <v>0</v>
      </c>
      <c r="I262" s="225">
        <f>ROUND(E262*H262,2)</f>
        <v>0</v>
      </c>
      <c r="J262" s="226">
        <v>19500</v>
      </c>
      <c r="K262" s="225">
        <f>ROUND(E262*J262,2)</f>
        <v>54600</v>
      </c>
      <c r="L262" s="225">
        <v>15</v>
      </c>
      <c r="M262" s="225">
        <f>G262*(1+L262/100)</f>
        <v>0</v>
      </c>
      <c r="N262" s="225">
        <v>0</v>
      </c>
      <c r="O262" s="225">
        <f>ROUND(E262*N262,2)</f>
        <v>0</v>
      </c>
      <c r="P262" s="225">
        <v>0</v>
      </c>
      <c r="Q262" s="225">
        <f>ROUND(E262*P262,2)</f>
        <v>0</v>
      </c>
      <c r="R262" s="225"/>
      <c r="S262" s="225" t="s">
        <v>155</v>
      </c>
      <c r="T262" s="225" t="s">
        <v>144</v>
      </c>
      <c r="U262" s="225">
        <v>0</v>
      </c>
      <c r="V262" s="225">
        <f>ROUND(E262*U262,2)</f>
        <v>0</v>
      </c>
      <c r="W262" s="225"/>
      <c r="X262" s="225" t="s">
        <v>235</v>
      </c>
      <c r="Y262" s="206"/>
      <c r="Z262" s="206"/>
      <c r="AA262" s="206"/>
      <c r="AB262" s="206"/>
      <c r="AC262" s="206"/>
      <c r="AD262" s="206"/>
      <c r="AE262" s="206"/>
      <c r="AF262" s="206"/>
      <c r="AG262" s="206" t="s">
        <v>236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61" t="s">
        <v>766</v>
      </c>
      <c r="D263" s="257"/>
      <c r="E263" s="258">
        <v>2.8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172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449</v>
      </c>
      <c r="D264" s="257"/>
      <c r="E264" s="258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172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450</v>
      </c>
      <c r="D265" s="257"/>
      <c r="E265" s="258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172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ht="20.399999999999999" outlineLevel="1" x14ac:dyDescent="0.25">
      <c r="A266" s="223"/>
      <c r="B266" s="224"/>
      <c r="C266" s="261" t="s">
        <v>451</v>
      </c>
      <c r="D266" s="257"/>
      <c r="E266" s="258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172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1" t="s">
        <v>452</v>
      </c>
      <c r="D267" s="257"/>
      <c r="E267" s="258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172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ht="20.399999999999999" outlineLevel="1" x14ac:dyDescent="0.25">
      <c r="A268" s="223"/>
      <c r="B268" s="224"/>
      <c r="C268" s="261" t="s">
        <v>767</v>
      </c>
      <c r="D268" s="257"/>
      <c r="E268" s="258"/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172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ht="30.6" outlineLevel="1" x14ac:dyDescent="0.25">
      <c r="A269" s="223"/>
      <c r="B269" s="224"/>
      <c r="C269" s="261" t="s">
        <v>768</v>
      </c>
      <c r="D269" s="257"/>
      <c r="E269" s="258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172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455</v>
      </c>
      <c r="D270" s="257"/>
      <c r="E270" s="258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172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61" t="s">
        <v>456</v>
      </c>
      <c r="D271" s="257"/>
      <c r="E271" s="258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172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61" t="s">
        <v>457</v>
      </c>
      <c r="D272" s="257"/>
      <c r="E272" s="258"/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172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ht="20.399999999999999" outlineLevel="1" x14ac:dyDescent="0.25">
      <c r="A273" s="223"/>
      <c r="B273" s="224"/>
      <c r="C273" s="261" t="s">
        <v>458</v>
      </c>
      <c r="D273" s="257"/>
      <c r="E273" s="258"/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172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ht="20.399999999999999" outlineLevel="1" x14ac:dyDescent="0.25">
      <c r="A274" s="223"/>
      <c r="B274" s="224"/>
      <c r="C274" s="261" t="s">
        <v>459</v>
      </c>
      <c r="D274" s="257"/>
      <c r="E274" s="258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172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460</v>
      </c>
      <c r="D275" s="257"/>
      <c r="E275" s="258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172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40">
        <v>118</v>
      </c>
      <c r="B276" s="241" t="s">
        <v>461</v>
      </c>
      <c r="C276" s="248" t="s">
        <v>462</v>
      </c>
      <c r="D276" s="242" t="s">
        <v>0</v>
      </c>
      <c r="E276" s="243">
        <v>774.18899999999996</v>
      </c>
      <c r="F276" s="244"/>
      <c r="G276" s="245">
        <f>ROUND(E276*F276,2)</f>
        <v>0</v>
      </c>
      <c r="H276" s="226">
        <v>0</v>
      </c>
      <c r="I276" s="225">
        <f>ROUND(E276*H276,2)</f>
        <v>0</v>
      </c>
      <c r="J276" s="226">
        <v>1.5</v>
      </c>
      <c r="K276" s="225">
        <f>ROUND(E276*J276,2)</f>
        <v>1161.28</v>
      </c>
      <c r="L276" s="225">
        <v>15</v>
      </c>
      <c r="M276" s="225">
        <f>G276*(1+L276/100)</f>
        <v>0</v>
      </c>
      <c r="N276" s="225">
        <v>0</v>
      </c>
      <c r="O276" s="225">
        <f>ROUND(E276*N276,2)</f>
        <v>0</v>
      </c>
      <c r="P276" s="225">
        <v>0</v>
      </c>
      <c r="Q276" s="225">
        <f>ROUND(E276*P276,2)</f>
        <v>0</v>
      </c>
      <c r="R276" s="225"/>
      <c r="S276" s="225" t="s">
        <v>143</v>
      </c>
      <c r="T276" s="225" t="s">
        <v>144</v>
      </c>
      <c r="U276" s="225">
        <v>0</v>
      </c>
      <c r="V276" s="225">
        <f>ROUND(E276*U276,2)</f>
        <v>0</v>
      </c>
      <c r="W276" s="225"/>
      <c r="X276" s="225" t="s">
        <v>288</v>
      </c>
      <c r="Y276" s="206"/>
      <c r="Z276" s="206"/>
      <c r="AA276" s="206"/>
      <c r="AB276" s="206"/>
      <c r="AC276" s="206"/>
      <c r="AD276" s="206"/>
      <c r="AE276" s="206"/>
      <c r="AF276" s="206"/>
      <c r="AG276" s="206" t="s">
        <v>289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x14ac:dyDescent="0.25">
      <c r="A277" s="228" t="s">
        <v>138</v>
      </c>
      <c r="B277" s="229" t="s">
        <v>94</v>
      </c>
      <c r="C277" s="247" t="s">
        <v>95</v>
      </c>
      <c r="D277" s="230"/>
      <c r="E277" s="231"/>
      <c r="F277" s="232"/>
      <c r="G277" s="233">
        <f>SUMIF(AG278:AG295,"&lt;&gt;NOR",G278:G295)</f>
        <v>0</v>
      </c>
      <c r="H277" s="227"/>
      <c r="I277" s="227">
        <f>SUM(I278:I295)</f>
        <v>4079.9</v>
      </c>
      <c r="J277" s="227"/>
      <c r="K277" s="227">
        <f>SUM(K278:K295)</f>
        <v>4650.25</v>
      </c>
      <c r="L277" s="227"/>
      <c r="M277" s="227">
        <f>SUM(M278:M295)</f>
        <v>0</v>
      </c>
      <c r="N277" s="227"/>
      <c r="O277" s="227">
        <f>SUM(O278:O295)</f>
        <v>0.04</v>
      </c>
      <c r="P277" s="227"/>
      <c r="Q277" s="227">
        <f>SUM(Q278:Q295)</f>
        <v>0</v>
      </c>
      <c r="R277" s="227"/>
      <c r="S277" s="227"/>
      <c r="T277" s="227"/>
      <c r="U277" s="227"/>
      <c r="V277" s="227">
        <f>SUM(V278:V295)</f>
        <v>8.11</v>
      </c>
      <c r="W277" s="227"/>
      <c r="X277" s="227"/>
      <c r="AG277" t="s">
        <v>139</v>
      </c>
    </row>
    <row r="278" spans="1:60" outlineLevel="1" x14ac:dyDescent="0.25">
      <c r="A278" s="234">
        <v>119</v>
      </c>
      <c r="B278" s="235" t="s">
        <v>463</v>
      </c>
      <c r="C278" s="249" t="s">
        <v>464</v>
      </c>
      <c r="D278" s="236" t="s">
        <v>175</v>
      </c>
      <c r="E278" s="237">
        <v>6.48</v>
      </c>
      <c r="F278" s="238"/>
      <c r="G278" s="239">
        <f>ROUND(E278*F278,2)</f>
        <v>0</v>
      </c>
      <c r="H278" s="226">
        <v>0</v>
      </c>
      <c r="I278" s="225">
        <f>ROUND(E278*H278,2)</f>
        <v>0</v>
      </c>
      <c r="J278" s="226">
        <v>7.1</v>
      </c>
      <c r="K278" s="225">
        <f>ROUND(E278*J278,2)</f>
        <v>46.01</v>
      </c>
      <c r="L278" s="225">
        <v>15</v>
      </c>
      <c r="M278" s="225">
        <f>G278*(1+L278/100)</f>
        <v>0</v>
      </c>
      <c r="N278" s="225">
        <v>0</v>
      </c>
      <c r="O278" s="225">
        <f>ROUND(E278*N278,2)</f>
        <v>0</v>
      </c>
      <c r="P278" s="225">
        <v>0</v>
      </c>
      <c r="Q278" s="225">
        <f>ROUND(E278*P278,2)</f>
        <v>0</v>
      </c>
      <c r="R278" s="225"/>
      <c r="S278" s="225" t="s">
        <v>143</v>
      </c>
      <c r="T278" s="225" t="s">
        <v>143</v>
      </c>
      <c r="U278" s="225">
        <v>1.6E-2</v>
      </c>
      <c r="V278" s="225">
        <f>ROUND(E278*U278,2)</f>
        <v>0.1</v>
      </c>
      <c r="W278" s="225"/>
      <c r="X278" s="225" t="s">
        <v>169</v>
      </c>
      <c r="Y278" s="206"/>
      <c r="Z278" s="206"/>
      <c r="AA278" s="206"/>
      <c r="AB278" s="206"/>
      <c r="AC278" s="206"/>
      <c r="AD278" s="206"/>
      <c r="AE278" s="206"/>
      <c r="AF278" s="206"/>
      <c r="AG278" s="206" t="s">
        <v>170</v>
      </c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709</v>
      </c>
      <c r="D279" s="257"/>
      <c r="E279" s="258">
        <v>6.48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172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34">
        <v>120</v>
      </c>
      <c r="B280" s="235" t="s">
        <v>465</v>
      </c>
      <c r="C280" s="249" t="s">
        <v>466</v>
      </c>
      <c r="D280" s="236" t="s">
        <v>175</v>
      </c>
      <c r="E280" s="237">
        <v>6.48</v>
      </c>
      <c r="F280" s="238"/>
      <c r="G280" s="239">
        <f>ROUND(E280*F280,2)</f>
        <v>0</v>
      </c>
      <c r="H280" s="226">
        <v>24.89</v>
      </c>
      <c r="I280" s="225">
        <f>ROUND(E280*H280,2)</f>
        <v>161.29</v>
      </c>
      <c r="J280" s="226">
        <v>25.21</v>
      </c>
      <c r="K280" s="225">
        <f>ROUND(E280*J280,2)</f>
        <v>163.36000000000001</v>
      </c>
      <c r="L280" s="225">
        <v>15</v>
      </c>
      <c r="M280" s="225">
        <f>G280*(1+L280/100)</f>
        <v>0</v>
      </c>
      <c r="N280" s="225">
        <v>2.1000000000000001E-4</v>
      </c>
      <c r="O280" s="225">
        <f>ROUND(E280*N280,2)</f>
        <v>0</v>
      </c>
      <c r="P280" s="225">
        <v>0</v>
      </c>
      <c r="Q280" s="225">
        <f>ROUND(E280*P280,2)</f>
        <v>0</v>
      </c>
      <c r="R280" s="225"/>
      <c r="S280" s="225" t="s">
        <v>143</v>
      </c>
      <c r="T280" s="225" t="s">
        <v>143</v>
      </c>
      <c r="U280" s="225">
        <v>0.05</v>
      </c>
      <c r="V280" s="225">
        <f>ROUND(E280*U280,2)</f>
        <v>0.32</v>
      </c>
      <c r="W280" s="225"/>
      <c r="X280" s="225" t="s">
        <v>169</v>
      </c>
      <c r="Y280" s="206"/>
      <c r="Z280" s="206"/>
      <c r="AA280" s="206"/>
      <c r="AB280" s="206"/>
      <c r="AC280" s="206"/>
      <c r="AD280" s="206"/>
      <c r="AE280" s="206"/>
      <c r="AF280" s="206"/>
      <c r="AG280" s="206" t="s">
        <v>170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61" t="s">
        <v>709</v>
      </c>
      <c r="D281" s="257"/>
      <c r="E281" s="258">
        <v>6.48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172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34">
        <v>121</v>
      </c>
      <c r="B282" s="235" t="s">
        <v>467</v>
      </c>
      <c r="C282" s="249" t="s">
        <v>468</v>
      </c>
      <c r="D282" s="236" t="s">
        <v>175</v>
      </c>
      <c r="E282" s="237">
        <v>6.48</v>
      </c>
      <c r="F282" s="238"/>
      <c r="G282" s="239">
        <f>ROUND(E282*F282,2)</f>
        <v>0</v>
      </c>
      <c r="H282" s="226">
        <v>137.32</v>
      </c>
      <c r="I282" s="225">
        <f>ROUND(E282*H282,2)</f>
        <v>889.83</v>
      </c>
      <c r="J282" s="226">
        <v>524.67999999999995</v>
      </c>
      <c r="K282" s="225">
        <f>ROUND(E282*J282,2)</f>
        <v>3399.93</v>
      </c>
      <c r="L282" s="225">
        <v>15</v>
      </c>
      <c r="M282" s="225">
        <f>G282*(1+L282/100)</f>
        <v>0</v>
      </c>
      <c r="N282" s="225">
        <v>5.1500000000000001E-3</v>
      </c>
      <c r="O282" s="225">
        <f>ROUND(E282*N282,2)</f>
        <v>0.03</v>
      </c>
      <c r="P282" s="225">
        <v>0</v>
      </c>
      <c r="Q282" s="225">
        <f>ROUND(E282*P282,2)</f>
        <v>0</v>
      </c>
      <c r="R282" s="225"/>
      <c r="S282" s="225" t="s">
        <v>143</v>
      </c>
      <c r="T282" s="225" t="s">
        <v>143</v>
      </c>
      <c r="U282" s="225">
        <v>1.04</v>
      </c>
      <c r="V282" s="225">
        <f>ROUND(E282*U282,2)</f>
        <v>6.74</v>
      </c>
      <c r="W282" s="225"/>
      <c r="X282" s="225" t="s">
        <v>169</v>
      </c>
      <c r="Y282" s="206"/>
      <c r="Z282" s="206"/>
      <c r="AA282" s="206"/>
      <c r="AB282" s="206"/>
      <c r="AC282" s="206"/>
      <c r="AD282" s="206"/>
      <c r="AE282" s="206"/>
      <c r="AF282" s="206"/>
      <c r="AG282" s="206" t="s">
        <v>170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61" t="s">
        <v>709</v>
      </c>
      <c r="D283" s="257"/>
      <c r="E283" s="258">
        <v>6.48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172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34">
        <v>122</v>
      </c>
      <c r="B284" s="235" t="s">
        <v>469</v>
      </c>
      <c r="C284" s="249" t="s">
        <v>470</v>
      </c>
      <c r="D284" s="236" t="s">
        <v>267</v>
      </c>
      <c r="E284" s="237">
        <v>10.9</v>
      </c>
      <c r="F284" s="238"/>
      <c r="G284" s="239">
        <f>ROUND(E284*F284,2)</f>
        <v>0</v>
      </c>
      <c r="H284" s="226">
        <v>20.87</v>
      </c>
      <c r="I284" s="225">
        <f>ROUND(E284*H284,2)</f>
        <v>227.48</v>
      </c>
      <c r="J284" s="226">
        <v>36.229999999999997</v>
      </c>
      <c r="K284" s="225">
        <f>ROUND(E284*J284,2)</f>
        <v>394.91</v>
      </c>
      <c r="L284" s="225">
        <v>15</v>
      </c>
      <c r="M284" s="225">
        <f>G284*(1+L284/100)</f>
        <v>0</v>
      </c>
      <c r="N284" s="225">
        <v>4.0000000000000003E-5</v>
      </c>
      <c r="O284" s="225">
        <f>ROUND(E284*N284,2)</f>
        <v>0</v>
      </c>
      <c r="P284" s="225">
        <v>0</v>
      </c>
      <c r="Q284" s="225">
        <f>ROUND(E284*P284,2)</f>
        <v>0</v>
      </c>
      <c r="R284" s="225"/>
      <c r="S284" s="225" t="s">
        <v>143</v>
      </c>
      <c r="T284" s="225" t="s">
        <v>144</v>
      </c>
      <c r="U284" s="225">
        <v>7.0000000000000007E-2</v>
      </c>
      <c r="V284" s="225">
        <f>ROUND(E284*U284,2)</f>
        <v>0.76</v>
      </c>
      <c r="W284" s="225"/>
      <c r="X284" s="225" t="s">
        <v>169</v>
      </c>
      <c r="Y284" s="206"/>
      <c r="Z284" s="206"/>
      <c r="AA284" s="206"/>
      <c r="AB284" s="206"/>
      <c r="AC284" s="206"/>
      <c r="AD284" s="206"/>
      <c r="AE284" s="206"/>
      <c r="AF284" s="206"/>
      <c r="AG284" s="206" t="s">
        <v>170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1" t="s">
        <v>769</v>
      </c>
      <c r="D285" s="257"/>
      <c r="E285" s="258">
        <v>10.9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172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34">
        <v>123</v>
      </c>
      <c r="B286" s="235" t="s">
        <v>472</v>
      </c>
      <c r="C286" s="249" t="s">
        <v>473</v>
      </c>
      <c r="D286" s="236" t="s">
        <v>175</v>
      </c>
      <c r="E286" s="237">
        <v>6.48</v>
      </c>
      <c r="F286" s="238"/>
      <c r="G286" s="239">
        <f>ROUND(E286*F286,2)</f>
        <v>0</v>
      </c>
      <c r="H286" s="226">
        <v>0</v>
      </c>
      <c r="I286" s="225">
        <f>ROUND(E286*H286,2)</f>
        <v>0</v>
      </c>
      <c r="J286" s="226">
        <v>15.1</v>
      </c>
      <c r="K286" s="225">
        <f>ROUND(E286*J286,2)</f>
        <v>97.85</v>
      </c>
      <c r="L286" s="225">
        <v>15</v>
      </c>
      <c r="M286" s="225">
        <f>G286*(1+L286/100)</f>
        <v>0</v>
      </c>
      <c r="N286" s="225">
        <v>0</v>
      </c>
      <c r="O286" s="225">
        <f>ROUND(E286*N286,2)</f>
        <v>0</v>
      </c>
      <c r="P286" s="225">
        <v>0</v>
      </c>
      <c r="Q286" s="225">
        <f>ROUND(E286*P286,2)</f>
        <v>0</v>
      </c>
      <c r="R286" s="225"/>
      <c r="S286" s="225" t="s">
        <v>143</v>
      </c>
      <c r="T286" s="225" t="s">
        <v>143</v>
      </c>
      <c r="U286" s="225">
        <v>0.03</v>
      </c>
      <c r="V286" s="225">
        <f>ROUND(E286*U286,2)</f>
        <v>0.19</v>
      </c>
      <c r="W286" s="225"/>
      <c r="X286" s="225" t="s">
        <v>169</v>
      </c>
      <c r="Y286" s="206"/>
      <c r="Z286" s="206"/>
      <c r="AA286" s="206"/>
      <c r="AB286" s="206"/>
      <c r="AC286" s="206"/>
      <c r="AD286" s="206"/>
      <c r="AE286" s="206"/>
      <c r="AF286" s="206"/>
      <c r="AG286" s="206" t="s">
        <v>170</v>
      </c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1" t="s">
        <v>709</v>
      </c>
      <c r="D287" s="257"/>
      <c r="E287" s="258">
        <v>6.48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172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34">
        <v>124</v>
      </c>
      <c r="B288" s="235" t="s">
        <v>474</v>
      </c>
      <c r="C288" s="249" t="s">
        <v>475</v>
      </c>
      <c r="D288" s="236" t="s">
        <v>175</v>
      </c>
      <c r="E288" s="237">
        <v>6.48</v>
      </c>
      <c r="F288" s="238"/>
      <c r="G288" s="239">
        <f>ROUND(E288*F288,2)</f>
        <v>0</v>
      </c>
      <c r="H288" s="226">
        <v>12.3</v>
      </c>
      <c r="I288" s="225">
        <f>ROUND(E288*H288,2)</f>
        <v>79.7</v>
      </c>
      <c r="J288" s="226">
        <v>0</v>
      </c>
      <c r="K288" s="225">
        <f>ROUND(E288*J288,2)</f>
        <v>0</v>
      </c>
      <c r="L288" s="225">
        <v>15</v>
      </c>
      <c r="M288" s="225">
        <f>G288*(1+L288/100)</f>
        <v>0</v>
      </c>
      <c r="N288" s="225">
        <v>1.1999999999999999E-3</v>
      </c>
      <c r="O288" s="225">
        <f>ROUND(E288*N288,2)</f>
        <v>0.01</v>
      </c>
      <c r="P288" s="225">
        <v>0</v>
      </c>
      <c r="Q288" s="225">
        <f>ROUND(E288*P288,2)</f>
        <v>0</v>
      </c>
      <c r="R288" s="225"/>
      <c r="S288" s="225" t="s">
        <v>143</v>
      </c>
      <c r="T288" s="225" t="s">
        <v>143</v>
      </c>
      <c r="U288" s="225">
        <v>0</v>
      </c>
      <c r="V288" s="225">
        <f>ROUND(E288*U288,2)</f>
        <v>0</v>
      </c>
      <c r="W288" s="225"/>
      <c r="X288" s="225" t="s">
        <v>169</v>
      </c>
      <c r="Y288" s="206"/>
      <c r="Z288" s="206"/>
      <c r="AA288" s="206"/>
      <c r="AB288" s="206"/>
      <c r="AC288" s="206"/>
      <c r="AD288" s="206"/>
      <c r="AE288" s="206"/>
      <c r="AF288" s="206"/>
      <c r="AG288" s="206" t="s">
        <v>170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1" t="s">
        <v>709</v>
      </c>
      <c r="D289" s="257"/>
      <c r="E289" s="258">
        <v>6.48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172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34">
        <v>125</v>
      </c>
      <c r="B290" s="235" t="s">
        <v>476</v>
      </c>
      <c r="C290" s="249" t="s">
        <v>477</v>
      </c>
      <c r="D290" s="236" t="s">
        <v>175</v>
      </c>
      <c r="E290" s="237">
        <v>6.8040000000000003</v>
      </c>
      <c r="F290" s="238"/>
      <c r="G290" s="239">
        <f>ROUND(E290*F290,2)</f>
        <v>0</v>
      </c>
      <c r="H290" s="226">
        <v>400</v>
      </c>
      <c r="I290" s="225">
        <f>ROUND(E290*H290,2)</f>
        <v>2721.6</v>
      </c>
      <c r="J290" s="226">
        <v>0</v>
      </c>
      <c r="K290" s="225">
        <f>ROUND(E290*J290,2)</f>
        <v>0</v>
      </c>
      <c r="L290" s="225">
        <v>15</v>
      </c>
      <c r="M290" s="225">
        <f>G290*(1+L290/100)</f>
        <v>0</v>
      </c>
      <c r="N290" s="225">
        <v>0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155</v>
      </c>
      <c r="T290" s="225" t="s">
        <v>144</v>
      </c>
      <c r="U290" s="225">
        <v>0</v>
      </c>
      <c r="V290" s="225">
        <f>ROUND(E290*U290,2)</f>
        <v>0</v>
      </c>
      <c r="W290" s="225"/>
      <c r="X290" s="225" t="s">
        <v>187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188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62" t="s">
        <v>478</v>
      </c>
      <c r="D291" s="259"/>
      <c r="E291" s="260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172</v>
      </c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63" t="s">
        <v>770</v>
      </c>
      <c r="D292" s="259"/>
      <c r="E292" s="260">
        <v>6.48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172</v>
      </c>
      <c r="AH292" s="206">
        <v>2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2" t="s">
        <v>480</v>
      </c>
      <c r="D293" s="259"/>
      <c r="E293" s="260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172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1" t="s">
        <v>771</v>
      </c>
      <c r="D294" s="257"/>
      <c r="E294" s="258">
        <v>6.8040000000000003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172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40">
        <v>126</v>
      </c>
      <c r="B295" s="241" t="s">
        <v>482</v>
      </c>
      <c r="C295" s="248" t="s">
        <v>483</v>
      </c>
      <c r="D295" s="242" t="s">
        <v>0</v>
      </c>
      <c r="E295" s="243">
        <v>81.819599999999994</v>
      </c>
      <c r="F295" s="244"/>
      <c r="G295" s="245">
        <f>ROUND(E295*F295,2)</f>
        <v>0</v>
      </c>
      <c r="H295" s="226">
        <v>0</v>
      </c>
      <c r="I295" s="225">
        <f>ROUND(E295*H295,2)</f>
        <v>0</v>
      </c>
      <c r="J295" s="226">
        <v>6.7</v>
      </c>
      <c r="K295" s="225">
        <f>ROUND(E295*J295,2)</f>
        <v>548.19000000000005</v>
      </c>
      <c r="L295" s="225">
        <v>15</v>
      </c>
      <c r="M295" s="225">
        <f>G295*(1+L295/100)</f>
        <v>0</v>
      </c>
      <c r="N295" s="225">
        <v>0</v>
      </c>
      <c r="O295" s="225">
        <f>ROUND(E295*N295,2)</f>
        <v>0</v>
      </c>
      <c r="P295" s="225">
        <v>0</v>
      </c>
      <c r="Q295" s="225">
        <f>ROUND(E295*P295,2)</f>
        <v>0</v>
      </c>
      <c r="R295" s="225"/>
      <c r="S295" s="225" t="s">
        <v>143</v>
      </c>
      <c r="T295" s="225" t="s">
        <v>144</v>
      </c>
      <c r="U295" s="225">
        <v>0</v>
      </c>
      <c r="V295" s="225">
        <f>ROUND(E295*U295,2)</f>
        <v>0</v>
      </c>
      <c r="W295" s="225"/>
      <c r="X295" s="225" t="s">
        <v>288</v>
      </c>
      <c r="Y295" s="206"/>
      <c r="Z295" s="206"/>
      <c r="AA295" s="206"/>
      <c r="AB295" s="206"/>
      <c r="AC295" s="206"/>
      <c r="AD295" s="206"/>
      <c r="AE295" s="206"/>
      <c r="AF295" s="206"/>
      <c r="AG295" s="206" t="s">
        <v>289</v>
      </c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x14ac:dyDescent="0.25">
      <c r="A296" s="228" t="s">
        <v>138</v>
      </c>
      <c r="B296" s="229" t="s">
        <v>96</v>
      </c>
      <c r="C296" s="247" t="s">
        <v>97</v>
      </c>
      <c r="D296" s="230"/>
      <c r="E296" s="231"/>
      <c r="F296" s="232"/>
      <c r="G296" s="233">
        <f>SUMIF(AG297:AG339,"&lt;&gt;NOR",G297:G339)</f>
        <v>0</v>
      </c>
      <c r="H296" s="227"/>
      <c r="I296" s="227">
        <f>SUM(I297:I339)</f>
        <v>23459.4</v>
      </c>
      <c r="J296" s="227"/>
      <c r="K296" s="227">
        <f>SUM(K297:K339)</f>
        <v>19276.419999999998</v>
      </c>
      <c r="L296" s="227"/>
      <c r="M296" s="227">
        <f>SUM(M297:M339)</f>
        <v>0</v>
      </c>
      <c r="N296" s="227"/>
      <c r="O296" s="227">
        <f>SUM(O297:O339)</f>
        <v>0.2</v>
      </c>
      <c r="P296" s="227"/>
      <c r="Q296" s="227">
        <f>SUM(Q297:Q339)</f>
        <v>0.02</v>
      </c>
      <c r="R296" s="227"/>
      <c r="S296" s="227"/>
      <c r="T296" s="227"/>
      <c r="U296" s="227"/>
      <c r="V296" s="227">
        <f>SUM(V297:V339)</f>
        <v>36.630000000000003</v>
      </c>
      <c r="W296" s="227"/>
      <c r="X296" s="227"/>
      <c r="AG296" t="s">
        <v>139</v>
      </c>
    </row>
    <row r="297" spans="1:60" outlineLevel="1" x14ac:dyDescent="0.25">
      <c r="A297" s="234">
        <v>127</v>
      </c>
      <c r="B297" s="235" t="s">
        <v>484</v>
      </c>
      <c r="C297" s="249" t="s">
        <v>485</v>
      </c>
      <c r="D297" s="236" t="s">
        <v>175</v>
      </c>
      <c r="E297" s="237">
        <v>56.02</v>
      </c>
      <c r="F297" s="238"/>
      <c r="G297" s="239">
        <f>ROUND(E297*F297,2)</f>
        <v>0</v>
      </c>
      <c r="H297" s="226">
        <v>0</v>
      </c>
      <c r="I297" s="225">
        <f>ROUND(E297*H297,2)</f>
        <v>0</v>
      </c>
      <c r="J297" s="226">
        <v>7.1</v>
      </c>
      <c r="K297" s="225">
        <f>ROUND(E297*J297,2)</f>
        <v>397.74</v>
      </c>
      <c r="L297" s="225">
        <v>15</v>
      </c>
      <c r="M297" s="225">
        <f>G297*(1+L297/100)</f>
        <v>0</v>
      </c>
      <c r="N297" s="225">
        <v>0</v>
      </c>
      <c r="O297" s="225">
        <f>ROUND(E297*N297,2)</f>
        <v>0</v>
      </c>
      <c r="P297" s="225">
        <v>0</v>
      </c>
      <c r="Q297" s="225">
        <f>ROUND(E297*P297,2)</f>
        <v>0</v>
      </c>
      <c r="R297" s="225"/>
      <c r="S297" s="225" t="s">
        <v>143</v>
      </c>
      <c r="T297" s="225" t="s">
        <v>144</v>
      </c>
      <c r="U297" s="225">
        <v>1.6E-2</v>
      </c>
      <c r="V297" s="225">
        <f>ROUND(E297*U297,2)</f>
        <v>0.9</v>
      </c>
      <c r="W297" s="225"/>
      <c r="X297" s="225" t="s">
        <v>169</v>
      </c>
      <c r="Y297" s="206"/>
      <c r="Z297" s="206"/>
      <c r="AA297" s="206"/>
      <c r="AB297" s="206"/>
      <c r="AC297" s="206"/>
      <c r="AD297" s="206"/>
      <c r="AE297" s="206"/>
      <c r="AF297" s="206"/>
      <c r="AG297" s="206" t="s">
        <v>170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61" t="s">
        <v>666</v>
      </c>
      <c r="D298" s="257"/>
      <c r="E298" s="258">
        <v>7.02</v>
      </c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172</v>
      </c>
      <c r="AH298" s="206">
        <v>0</v>
      </c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61" t="s">
        <v>672</v>
      </c>
      <c r="D299" s="257"/>
      <c r="E299" s="258">
        <v>15.93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172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669</v>
      </c>
      <c r="D300" s="257"/>
      <c r="E300" s="258">
        <v>9.57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172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671</v>
      </c>
      <c r="D301" s="257"/>
      <c r="E301" s="258">
        <v>23.5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172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ht="20.399999999999999" outlineLevel="1" x14ac:dyDescent="0.25">
      <c r="A302" s="234">
        <v>128</v>
      </c>
      <c r="B302" s="235" t="s">
        <v>486</v>
      </c>
      <c r="C302" s="249" t="s">
        <v>487</v>
      </c>
      <c r="D302" s="236" t="s">
        <v>267</v>
      </c>
      <c r="E302" s="237">
        <v>56</v>
      </c>
      <c r="F302" s="238"/>
      <c r="G302" s="239">
        <f>ROUND(E302*F302,2)</f>
        <v>0</v>
      </c>
      <c r="H302" s="226">
        <v>0</v>
      </c>
      <c r="I302" s="225">
        <f>ROUND(E302*H302,2)</f>
        <v>0</v>
      </c>
      <c r="J302" s="226">
        <v>13.9</v>
      </c>
      <c r="K302" s="225">
        <f>ROUND(E302*J302,2)</f>
        <v>778.4</v>
      </c>
      <c r="L302" s="225">
        <v>15</v>
      </c>
      <c r="M302" s="225">
        <f>G302*(1+L302/100)</f>
        <v>0</v>
      </c>
      <c r="N302" s="225">
        <v>0</v>
      </c>
      <c r="O302" s="225">
        <f>ROUND(E302*N302,2)</f>
        <v>0</v>
      </c>
      <c r="P302" s="225">
        <v>8.0000000000000007E-5</v>
      </c>
      <c r="Q302" s="225">
        <f>ROUND(E302*P302,2)</f>
        <v>0</v>
      </c>
      <c r="R302" s="225"/>
      <c r="S302" s="225" t="s">
        <v>143</v>
      </c>
      <c r="T302" s="225" t="s">
        <v>144</v>
      </c>
      <c r="U302" s="225">
        <v>3.5000000000000003E-2</v>
      </c>
      <c r="V302" s="225">
        <f>ROUND(E302*U302,2)</f>
        <v>1.96</v>
      </c>
      <c r="W302" s="225"/>
      <c r="X302" s="225" t="s">
        <v>169</v>
      </c>
      <c r="Y302" s="206"/>
      <c r="Z302" s="206"/>
      <c r="AA302" s="206"/>
      <c r="AB302" s="206"/>
      <c r="AC302" s="206"/>
      <c r="AD302" s="206"/>
      <c r="AE302" s="206"/>
      <c r="AF302" s="206"/>
      <c r="AG302" s="206" t="s">
        <v>170</v>
      </c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61" t="s">
        <v>772</v>
      </c>
      <c r="D303" s="257"/>
      <c r="E303" s="258">
        <v>13.4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172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773</v>
      </c>
      <c r="D304" s="257"/>
      <c r="E304" s="258">
        <v>-4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172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774</v>
      </c>
      <c r="D305" s="257"/>
      <c r="E305" s="258">
        <v>17.2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172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491</v>
      </c>
      <c r="D306" s="257"/>
      <c r="E306" s="258">
        <v>-0.8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172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61" t="s">
        <v>775</v>
      </c>
      <c r="D307" s="257"/>
      <c r="E307" s="258">
        <v>12.4</v>
      </c>
      <c r="F307" s="225"/>
      <c r="G307" s="225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172</v>
      </c>
      <c r="AH307" s="206">
        <v>0</v>
      </c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491</v>
      </c>
      <c r="D308" s="257"/>
      <c r="E308" s="258">
        <v>-0.8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172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776</v>
      </c>
      <c r="D309" s="257"/>
      <c r="E309" s="258">
        <v>19.399999999999999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172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491</v>
      </c>
      <c r="D310" s="257"/>
      <c r="E310" s="258">
        <v>-0.8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172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ht="20.399999999999999" outlineLevel="1" x14ac:dyDescent="0.25">
      <c r="A311" s="234">
        <v>129</v>
      </c>
      <c r="B311" s="235" t="s">
        <v>494</v>
      </c>
      <c r="C311" s="249" t="s">
        <v>495</v>
      </c>
      <c r="D311" s="236" t="s">
        <v>267</v>
      </c>
      <c r="E311" s="237">
        <v>56</v>
      </c>
      <c r="F311" s="238"/>
      <c r="G311" s="239">
        <f>ROUND(E311*F311,2)</f>
        <v>0</v>
      </c>
      <c r="H311" s="226">
        <v>31.37</v>
      </c>
      <c r="I311" s="225">
        <f>ROUND(E311*H311,2)</f>
        <v>1756.72</v>
      </c>
      <c r="J311" s="226">
        <v>71.63</v>
      </c>
      <c r="K311" s="225">
        <f>ROUND(E311*J311,2)</f>
        <v>4011.28</v>
      </c>
      <c r="L311" s="225">
        <v>15</v>
      </c>
      <c r="M311" s="225">
        <f>G311*(1+L311/100)</f>
        <v>0</v>
      </c>
      <c r="N311" s="225">
        <v>8.0000000000000007E-5</v>
      </c>
      <c r="O311" s="225">
        <f>ROUND(E311*N311,2)</f>
        <v>0</v>
      </c>
      <c r="P311" s="225">
        <v>0</v>
      </c>
      <c r="Q311" s="225">
        <f>ROUND(E311*P311,2)</f>
        <v>0</v>
      </c>
      <c r="R311" s="225"/>
      <c r="S311" s="225" t="s">
        <v>143</v>
      </c>
      <c r="T311" s="225" t="s">
        <v>144</v>
      </c>
      <c r="U311" s="225">
        <v>0.13719999999999999</v>
      </c>
      <c r="V311" s="225">
        <f>ROUND(E311*U311,2)</f>
        <v>7.68</v>
      </c>
      <c r="W311" s="225"/>
      <c r="X311" s="225" t="s">
        <v>169</v>
      </c>
      <c r="Y311" s="206"/>
      <c r="Z311" s="206"/>
      <c r="AA311" s="206"/>
      <c r="AB311" s="206"/>
      <c r="AC311" s="206"/>
      <c r="AD311" s="206"/>
      <c r="AE311" s="206"/>
      <c r="AF311" s="206"/>
      <c r="AG311" s="206" t="s">
        <v>170</v>
      </c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772</v>
      </c>
      <c r="D312" s="257"/>
      <c r="E312" s="258">
        <v>13.4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172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773</v>
      </c>
      <c r="D313" s="257"/>
      <c r="E313" s="258">
        <v>-4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172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774</v>
      </c>
      <c r="D314" s="257"/>
      <c r="E314" s="258">
        <v>17.2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172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61" t="s">
        <v>491</v>
      </c>
      <c r="D315" s="257"/>
      <c r="E315" s="258">
        <v>-0.8</v>
      </c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172</v>
      </c>
      <c r="AH315" s="206">
        <v>0</v>
      </c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61" t="s">
        <v>775</v>
      </c>
      <c r="D316" s="257"/>
      <c r="E316" s="258">
        <v>12.4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172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1" t="s">
        <v>491</v>
      </c>
      <c r="D317" s="257"/>
      <c r="E317" s="258">
        <v>-0.8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172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61" t="s">
        <v>776</v>
      </c>
      <c r="D318" s="257"/>
      <c r="E318" s="258">
        <v>19.399999999999999</v>
      </c>
      <c r="F318" s="225"/>
      <c r="G318" s="22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172</v>
      </c>
      <c r="AH318" s="206">
        <v>0</v>
      </c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1" t="s">
        <v>491</v>
      </c>
      <c r="D319" s="257"/>
      <c r="E319" s="258">
        <v>-0.8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172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ht="20.399999999999999" outlineLevel="1" x14ac:dyDescent="0.25">
      <c r="A320" s="234">
        <v>130</v>
      </c>
      <c r="B320" s="235" t="s">
        <v>777</v>
      </c>
      <c r="C320" s="249" t="s">
        <v>778</v>
      </c>
      <c r="D320" s="236" t="s">
        <v>175</v>
      </c>
      <c r="E320" s="237">
        <v>16.59</v>
      </c>
      <c r="F320" s="238"/>
      <c r="G320" s="239">
        <f>ROUND(E320*F320,2)</f>
        <v>0</v>
      </c>
      <c r="H320" s="226">
        <v>0</v>
      </c>
      <c r="I320" s="225">
        <f>ROUND(E320*H320,2)</f>
        <v>0</v>
      </c>
      <c r="J320" s="226">
        <v>50.7</v>
      </c>
      <c r="K320" s="225">
        <f>ROUND(E320*J320,2)</f>
        <v>841.11</v>
      </c>
      <c r="L320" s="225">
        <v>15</v>
      </c>
      <c r="M320" s="225">
        <f>G320*(1+L320/100)</f>
        <v>0</v>
      </c>
      <c r="N320" s="225">
        <v>0</v>
      </c>
      <c r="O320" s="225">
        <f>ROUND(E320*N320,2)</f>
        <v>0</v>
      </c>
      <c r="P320" s="225">
        <v>1E-3</v>
      </c>
      <c r="Q320" s="225">
        <f>ROUND(E320*P320,2)</f>
        <v>0.02</v>
      </c>
      <c r="R320" s="225"/>
      <c r="S320" s="225" t="s">
        <v>143</v>
      </c>
      <c r="T320" s="225" t="s">
        <v>143</v>
      </c>
      <c r="U320" s="225">
        <v>0.128</v>
      </c>
      <c r="V320" s="225">
        <f>ROUND(E320*U320,2)</f>
        <v>2.12</v>
      </c>
      <c r="W320" s="225"/>
      <c r="X320" s="225" t="s">
        <v>169</v>
      </c>
      <c r="Y320" s="206"/>
      <c r="Z320" s="206"/>
      <c r="AA320" s="206"/>
      <c r="AB320" s="206"/>
      <c r="AC320" s="206"/>
      <c r="AD320" s="206"/>
      <c r="AE320" s="206"/>
      <c r="AF320" s="206"/>
      <c r="AG320" s="206" t="s">
        <v>170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61" t="s">
        <v>666</v>
      </c>
      <c r="D321" s="257"/>
      <c r="E321" s="258">
        <v>7.02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172</v>
      </c>
      <c r="AH321" s="206">
        <v>0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61" t="s">
        <v>669</v>
      </c>
      <c r="D322" s="257"/>
      <c r="E322" s="258">
        <v>9.57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172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ht="30.6" outlineLevel="1" x14ac:dyDescent="0.25">
      <c r="A323" s="234">
        <v>131</v>
      </c>
      <c r="B323" s="235" t="s">
        <v>496</v>
      </c>
      <c r="C323" s="249" t="s">
        <v>497</v>
      </c>
      <c r="D323" s="236" t="s">
        <v>175</v>
      </c>
      <c r="E323" s="237">
        <v>56.02</v>
      </c>
      <c r="F323" s="238"/>
      <c r="G323" s="239">
        <f>ROUND(E323*F323,2)</f>
        <v>0</v>
      </c>
      <c r="H323" s="226">
        <v>372.85</v>
      </c>
      <c r="I323" s="225">
        <f>ROUND(E323*H323,2)</f>
        <v>20887.060000000001</v>
      </c>
      <c r="J323" s="226">
        <v>206.15</v>
      </c>
      <c r="K323" s="225">
        <f>ROUND(E323*J323,2)</f>
        <v>11548.52</v>
      </c>
      <c r="L323" s="225">
        <v>15</v>
      </c>
      <c r="M323" s="225">
        <f>G323*(1+L323/100)</f>
        <v>0</v>
      </c>
      <c r="N323" s="225">
        <v>3.63E-3</v>
      </c>
      <c r="O323" s="225">
        <f>ROUND(E323*N323,2)</f>
        <v>0.2</v>
      </c>
      <c r="P323" s="225">
        <v>0</v>
      </c>
      <c r="Q323" s="225">
        <f>ROUND(E323*P323,2)</f>
        <v>0</v>
      </c>
      <c r="R323" s="225"/>
      <c r="S323" s="225" t="s">
        <v>143</v>
      </c>
      <c r="T323" s="225" t="s">
        <v>144</v>
      </c>
      <c r="U323" s="225">
        <v>0.38</v>
      </c>
      <c r="V323" s="225">
        <f>ROUND(E323*U323,2)</f>
        <v>21.29</v>
      </c>
      <c r="W323" s="225"/>
      <c r="X323" s="225" t="s">
        <v>169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170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61" t="s">
        <v>666</v>
      </c>
      <c r="D324" s="257"/>
      <c r="E324" s="258">
        <v>7.02</v>
      </c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172</v>
      </c>
      <c r="AH324" s="206">
        <v>0</v>
      </c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61" t="s">
        <v>672</v>
      </c>
      <c r="D325" s="257"/>
      <c r="E325" s="258">
        <v>15.93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172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23"/>
      <c r="B326" s="224"/>
      <c r="C326" s="261" t="s">
        <v>669</v>
      </c>
      <c r="D326" s="257"/>
      <c r="E326" s="258">
        <v>9.57</v>
      </c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06"/>
      <c r="Z326" s="206"/>
      <c r="AA326" s="206"/>
      <c r="AB326" s="206"/>
      <c r="AC326" s="206"/>
      <c r="AD326" s="206"/>
      <c r="AE326" s="206"/>
      <c r="AF326" s="206"/>
      <c r="AG326" s="206" t="s">
        <v>172</v>
      </c>
      <c r="AH326" s="206">
        <v>0</v>
      </c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1" t="s">
        <v>671</v>
      </c>
      <c r="D327" s="257"/>
      <c r="E327" s="258">
        <v>23.5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172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34">
        <v>132</v>
      </c>
      <c r="B328" s="235" t="s">
        <v>498</v>
      </c>
      <c r="C328" s="249" t="s">
        <v>499</v>
      </c>
      <c r="D328" s="236" t="s">
        <v>267</v>
      </c>
      <c r="E328" s="237">
        <v>3.2</v>
      </c>
      <c r="F328" s="238"/>
      <c r="G328" s="239">
        <f>ROUND(E328*F328,2)</f>
        <v>0</v>
      </c>
      <c r="H328" s="226">
        <v>0</v>
      </c>
      <c r="I328" s="225">
        <f>ROUND(E328*H328,2)</f>
        <v>0</v>
      </c>
      <c r="J328" s="226">
        <v>76.599999999999994</v>
      </c>
      <c r="K328" s="225">
        <f>ROUND(E328*J328,2)</f>
        <v>245.12</v>
      </c>
      <c r="L328" s="225">
        <v>15</v>
      </c>
      <c r="M328" s="225">
        <f>G328*(1+L328/100)</f>
        <v>0</v>
      </c>
      <c r="N328" s="225">
        <v>0</v>
      </c>
      <c r="O328" s="225">
        <f>ROUND(E328*N328,2)</f>
        <v>0</v>
      </c>
      <c r="P328" s="225">
        <v>0</v>
      </c>
      <c r="Q328" s="225">
        <f>ROUND(E328*P328,2)</f>
        <v>0</v>
      </c>
      <c r="R328" s="225"/>
      <c r="S328" s="225" t="s">
        <v>143</v>
      </c>
      <c r="T328" s="225" t="s">
        <v>144</v>
      </c>
      <c r="U328" s="225">
        <v>0.152</v>
      </c>
      <c r="V328" s="225">
        <f>ROUND(E328*U328,2)</f>
        <v>0.49</v>
      </c>
      <c r="W328" s="225"/>
      <c r="X328" s="225" t="s">
        <v>169</v>
      </c>
      <c r="Y328" s="206"/>
      <c r="Z328" s="206"/>
      <c r="AA328" s="206"/>
      <c r="AB328" s="206"/>
      <c r="AC328" s="206"/>
      <c r="AD328" s="206"/>
      <c r="AE328" s="206"/>
      <c r="AF328" s="206"/>
      <c r="AG328" s="206" t="s">
        <v>170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61" t="s">
        <v>779</v>
      </c>
      <c r="D329" s="257"/>
      <c r="E329" s="258">
        <v>3.2</v>
      </c>
      <c r="F329" s="225"/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172</v>
      </c>
      <c r="AH329" s="206">
        <v>0</v>
      </c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ht="20.399999999999999" outlineLevel="1" x14ac:dyDescent="0.25">
      <c r="A330" s="234">
        <v>133</v>
      </c>
      <c r="B330" s="235" t="s">
        <v>501</v>
      </c>
      <c r="C330" s="249" t="s">
        <v>502</v>
      </c>
      <c r="D330" s="236" t="s">
        <v>267</v>
      </c>
      <c r="E330" s="237">
        <v>28.01</v>
      </c>
      <c r="F330" s="238"/>
      <c r="G330" s="239">
        <f>ROUND(E330*F330,2)</f>
        <v>0</v>
      </c>
      <c r="H330" s="226">
        <v>10.34</v>
      </c>
      <c r="I330" s="225">
        <f>ROUND(E330*H330,2)</f>
        <v>289.62</v>
      </c>
      <c r="J330" s="226">
        <v>39.96</v>
      </c>
      <c r="K330" s="225">
        <f>ROUND(E330*J330,2)</f>
        <v>1119.28</v>
      </c>
      <c r="L330" s="225">
        <v>15</v>
      </c>
      <c r="M330" s="225">
        <f>G330*(1+L330/100)</f>
        <v>0</v>
      </c>
      <c r="N330" s="225">
        <v>4.0000000000000003E-5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143</v>
      </c>
      <c r="T330" s="225" t="s">
        <v>144</v>
      </c>
      <c r="U330" s="225">
        <v>7.8200000000000006E-2</v>
      </c>
      <c r="V330" s="225">
        <f>ROUND(E330*U330,2)</f>
        <v>2.19</v>
      </c>
      <c r="W330" s="225"/>
      <c r="X330" s="225" t="s">
        <v>169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170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62" t="s">
        <v>478</v>
      </c>
      <c r="D331" s="259"/>
      <c r="E331" s="260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172</v>
      </c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63" t="s">
        <v>780</v>
      </c>
      <c r="D332" s="259"/>
      <c r="E332" s="260">
        <v>7.02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172</v>
      </c>
      <c r="AH332" s="206">
        <v>2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63" t="s">
        <v>781</v>
      </c>
      <c r="D333" s="259"/>
      <c r="E333" s="260">
        <v>15.93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172</v>
      </c>
      <c r="AH333" s="206">
        <v>2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23"/>
      <c r="B334" s="224"/>
      <c r="C334" s="263" t="s">
        <v>782</v>
      </c>
      <c r="D334" s="259"/>
      <c r="E334" s="260">
        <v>9.57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172</v>
      </c>
      <c r="AH334" s="206">
        <v>2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3" t="s">
        <v>783</v>
      </c>
      <c r="D335" s="259"/>
      <c r="E335" s="260">
        <v>23.5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172</v>
      </c>
      <c r="AH335" s="206">
        <v>2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62" t="s">
        <v>480</v>
      </c>
      <c r="D336" s="259"/>
      <c r="E336" s="260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172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784</v>
      </c>
      <c r="D337" s="257"/>
      <c r="E337" s="258">
        <v>28.01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172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40">
        <v>134</v>
      </c>
      <c r="B338" s="241" t="s">
        <v>507</v>
      </c>
      <c r="C338" s="248" t="s">
        <v>508</v>
      </c>
      <c r="D338" s="242" t="s">
        <v>248</v>
      </c>
      <c r="E338" s="243">
        <v>4</v>
      </c>
      <c r="F338" s="244"/>
      <c r="G338" s="245">
        <f>ROUND(E338*F338,2)</f>
        <v>0</v>
      </c>
      <c r="H338" s="226">
        <v>131.5</v>
      </c>
      <c r="I338" s="225">
        <f>ROUND(E338*H338,2)</f>
        <v>526</v>
      </c>
      <c r="J338" s="226">
        <v>0</v>
      </c>
      <c r="K338" s="225">
        <f>ROUND(E338*J338,2)</f>
        <v>0</v>
      </c>
      <c r="L338" s="225">
        <v>15</v>
      </c>
      <c r="M338" s="225">
        <f>G338*(1+L338/100)</f>
        <v>0</v>
      </c>
      <c r="N338" s="225">
        <v>1.3999999999999999E-4</v>
      </c>
      <c r="O338" s="225">
        <f>ROUND(E338*N338,2)</f>
        <v>0</v>
      </c>
      <c r="P338" s="225">
        <v>0</v>
      </c>
      <c r="Q338" s="225">
        <f>ROUND(E338*P338,2)</f>
        <v>0</v>
      </c>
      <c r="R338" s="225" t="s">
        <v>186</v>
      </c>
      <c r="S338" s="225" t="s">
        <v>143</v>
      </c>
      <c r="T338" s="225" t="s">
        <v>144</v>
      </c>
      <c r="U338" s="225">
        <v>0</v>
      </c>
      <c r="V338" s="225">
        <f>ROUND(E338*U338,2)</f>
        <v>0</v>
      </c>
      <c r="W338" s="225"/>
      <c r="X338" s="225" t="s">
        <v>187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188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40">
        <v>135</v>
      </c>
      <c r="B339" s="241" t="s">
        <v>509</v>
      </c>
      <c r="C339" s="248" t="s">
        <v>510</v>
      </c>
      <c r="D339" s="242" t="s">
        <v>0</v>
      </c>
      <c r="E339" s="243">
        <v>424.00850000000003</v>
      </c>
      <c r="F339" s="244"/>
      <c r="G339" s="245">
        <f>ROUND(E339*F339,2)</f>
        <v>0</v>
      </c>
      <c r="H339" s="226">
        <v>0</v>
      </c>
      <c r="I339" s="225">
        <f>ROUND(E339*H339,2)</f>
        <v>0</v>
      </c>
      <c r="J339" s="226">
        <v>0.79</v>
      </c>
      <c r="K339" s="225">
        <f>ROUND(E339*J339,2)</f>
        <v>334.97</v>
      </c>
      <c r="L339" s="225">
        <v>15</v>
      </c>
      <c r="M339" s="225">
        <f>G339*(1+L339/100)</f>
        <v>0</v>
      </c>
      <c r="N339" s="225">
        <v>0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143</v>
      </c>
      <c r="T339" s="225" t="s">
        <v>144</v>
      </c>
      <c r="U339" s="225">
        <v>0</v>
      </c>
      <c r="V339" s="225">
        <f>ROUND(E339*U339,2)</f>
        <v>0</v>
      </c>
      <c r="W339" s="225"/>
      <c r="X339" s="225" t="s">
        <v>288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289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x14ac:dyDescent="0.25">
      <c r="A340" s="228" t="s">
        <v>138</v>
      </c>
      <c r="B340" s="229" t="s">
        <v>98</v>
      </c>
      <c r="C340" s="247" t="s">
        <v>99</v>
      </c>
      <c r="D340" s="230"/>
      <c r="E340" s="231"/>
      <c r="F340" s="232"/>
      <c r="G340" s="233">
        <f>SUMIF(AG341:AG378,"&lt;&gt;NOR",G341:G378)</f>
        <v>0</v>
      </c>
      <c r="H340" s="227"/>
      <c r="I340" s="227">
        <f>SUM(I341:I378)</f>
        <v>15302.95</v>
      </c>
      <c r="J340" s="227"/>
      <c r="K340" s="227">
        <f>SUM(K341:K378)</f>
        <v>21271.600000000002</v>
      </c>
      <c r="L340" s="227"/>
      <c r="M340" s="227">
        <f>SUM(M341:M378)</f>
        <v>0</v>
      </c>
      <c r="N340" s="227"/>
      <c r="O340" s="227">
        <f>SUM(O341:O378)</f>
        <v>0.17</v>
      </c>
      <c r="P340" s="227"/>
      <c r="Q340" s="227">
        <f>SUM(Q341:Q378)</f>
        <v>0</v>
      </c>
      <c r="R340" s="227"/>
      <c r="S340" s="227"/>
      <c r="T340" s="227"/>
      <c r="U340" s="227"/>
      <c r="V340" s="227">
        <f>SUM(V341:V378)</f>
        <v>38.97</v>
      </c>
      <c r="W340" s="227"/>
      <c r="X340" s="227"/>
      <c r="AG340" t="s">
        <v>139</v>
      </c>
    </row>
    <row r="341" spans="1:60" outlineLevel="1" x14ac:dyDescent="0.25">
      <c r="A341" s="234">
        <v>136</v>
      </c>
      <c r="B341" s="235" t="s">
        <v>511</v>
      </c>
      <c r="C341" s="249" t="s">
        <v>512</v>
      </c>
      <c r="D341" s="236" t="s">
        <v>175</v>
      </c>
      <c r="E341" s="237">
        <v>25.61</v>
      </c>
      <c r="F341" s="238"/>
      <c r="G341" s="239">
        <f>ROUND(E341*F341,2)</f>
        <v>0</v>
      </c>
      <c r="H341" s="226">
        <v>24.89</v>
      </c>
      <c r="I341" s="225">
        <f>ROUND(E341*H341,2)</f>
        <v>637.42999999999995</v>
      </c>
      <c r="J341" s="226">
        <v>25.21</v>
      </c>
      <c r="K341" s="225">
        <f>ROUND(E341*J341,2)</f>
        <v>645.63</v>
      </c>
      <c r="L341" s="225">
        <v>15</v>
      </c>
      <c r="M341" s="225">
        <f>G341*(1+L341/100)</f>
        <v>0</v>
      </c>
      <c r="N341" s="225">
        <v>2.1000000000000001E-4</v>
      </c>
      <c r="O341" s="225">
        <f>ROUND(E341*N341,2)</f>
        <v>0.01</v>
      </c>
      <c r="P341" s="225">
        <v>0</v>
      </c>
      <c r="Q341" s="225">
        <f>ROUND(E341*P341,2)</f>
        <v>0</v>
      </c>
      <c r="R341" s="225"/>
      <c r="S341" s="225" t="s">
        <v>143</v>
      </c>
      <c r="T341" s="225" t="s">
        <v>143</v>
      </c>
      <c r="U341" s="225">
        <v>0.05</v>
      </c>
      <c r="V341" s="225">
        <f>ROUND(E341*U341,2)</f>
        <v>1.28</v>
      </c>
      <c r="W341" s="225"/>
      <c r="X341" s="225" t="s">
        <v>169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170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513</v>
      </c>
      <c r="D342" s="257"/>
      <c r="E342" s="258">
        <v>2.8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172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61" t="s">
        <v>785</v>
      </c>
      <c r="D343" s="257"/>
      <c r="E343" s="258">
        <v>26.4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172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205</v>
      </c>
      <c r="D344" s="257"/>
      <c r="E344" s="258">
        <v>-1.6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172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206</v>
      </c>
      <c r="D345" s="257"/>
      <c r="E345" s="258">
        <v>-2.16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172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61" t="s">
        <v>786</v>
      </c>
      <c r="D346" s="257"/>
      <c r="E346" s="258">
        <v>0.17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172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34">
        <v>137</v>
      </c>
      <c r="B347" s="235" t="s">
        <v>514</v>
      </c>
      <c r="C347" s="249" t="s">
        <v>515</v>
      </c>
      <c r="D347" s="236" t="s">
        <v>175</v>
      </c>
      <c r="E347" s="237">
        <v>25.61</v>
      </c>
      <c r="F347" s="238"/>
      <c r="G347" s="239">
        <f>ROUND(E347*F347,2)</f>
        <v>0</v>
      </c>
      <c r="H347" s="226">
        <v>0</v>
      </c>
      <c r="I347" s="225">
        <f>ROUND(E347*H347,2)</f>
        <v>0</v>
      </c>
      <c r="J347" s="226">
        <v>50.4</v>
      </c>
      <c r="K347" s="225">
        <f>ROUND(E347*J347,2)</f>
        <v>1290.74</v>
      </c>
      <c r="L347" s="225">
        <v>15</v>
      </c>
      <c r="M347" s="225">
        <f>G347*(1+L347/100)</f>
        <v>0</v>
      </c>
      <c r="N347" s="225">
        <v>0</v>
      </c>
      <c r="O347" s="225">
        <f>ROUND(E347*N347,2)</f>
        <v>0</v>
      </c>
      <c r="P347" s="225">
        <v>0</v>
      </c>
      <c r="Q347" s="225">
        <f>ROUND(E347*P347,2)</f>
        <v>0</v>
      </c>
      <c r="R347" s="225"/>
      <c r="S347" s="225" t="s">
        <v>143</v>
      </c>
      <c r="T347" s="225" t="s">
        <v>144</v>
      </c>
      <c r="U347" s="225">
        <v>0.1</v>
      </c>
      <c r="V347" s="225">
        <f>ROUND(E347*U347,2)</f>
        <v>2.56</v>
      </c>
      <c r="W347" s="225"/>
      <c r="X347" s="225" t="s">
        <v>169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170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513</v>
      </c>
      <c r="D348" s="257"/>
      <c r="E348" s="258">
        <v>2.8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172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785</v>
      </c>
      <c r="D349" s="257"/>
      <c r="E349" s="258">
        <v>26.4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172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205</v>
      </c>
      <c r="D350" s="257"/>
      <c r="E350" s="258">
        <v>-1.6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172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206</v>
      </c>
      <c r="D351" s="257"/>
      <c r="E351" s="258">
        <v>-2.16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172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61" t="s">
        <v>786</v>
      </c>
      <c r="D352" s="257"/>
      <c r="E352" s="258">
        <v>0.17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172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34">
        <v>138</v>
      </c>
      <c r="B353" s="235" t="s">
        <v>516</v>
      </c>
      <c r="C353" s="249" t="s">
        <v>517</v>
      </c>
      <c r="D353" s="236" t="s">
        <v>175</v>
      </c>
      <c r="E353" s="237">
        <v>25.61</v>
      </c>
      <c r="F353" s="238"/>
      <c r="G353" s="239">
        <f>ROUND(E353*F353,2)</f>
        <v>0</v>
      </c>
      <c r="H353" s="226">
        <v>134.80000000000001</v>
      </c>
      <c r="I353" s="225">
        <f>ROUND(E353*H353,2)</f>
        <v>3452.23</v>
      </c>
      <c r="J353" s="226">
        <v>661.2</v>
      </c>
      <c r="K353" s="225">
        <f>ROUND(E353*J353,2)</f>
        <v>16933.330000000002</v>
      </c>
      <c r="L353" s="225">
        <v>15</v>
      </c>
      <c r="M353" s="225">
        <f>G353*(1+L353/100)</f>
        <v>0</v>
      </c>
      <c r="N353" s="225">
        <v>5.3499999999999997E-3</v>
      </c>
      <c r="O353" s="225">
        <f>ROUND(E353*N353,2)</f>
        <v>0.14000000000000001</v>
      </c>
      <c r="P353" s="225">
        <v>0</v>
      </c>
      <c r="Q353" s="225">
        <f>ROUND(E353*P353,2)</f>
        <v>0</v>
      </c>
      <c r="R353" s="225"/>
      <c r="S353" s="225" t="s">
        <v>143</v>
      </c>
      <c r="T353" s="225" t="s">
        <v>144</v>
      </c>
      <c r="U353" s="225">
        <v>1.288</v>
      </c>
      <c r="V353" s="225">
        <f>ROUND(E353*U353,2)</f>
        <v>32.99</v>
      </c>
      <c r="W353" s="225"/>
      <c r="X353" s="225" t="s">
        <v>169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170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513</v>
      </c>
      <c r="D354" s="257"/>
      <c r="E354" s="258">
        <v>2.8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172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61" t="s">
        <v>785</v>
      </c>
      <c r="D355" s="257"/>
      <c r="E355" s="258">
        <v>26.4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172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205</v>
      </c>
      <c r="D356" s="257"/>
      <c r="E356" s="258">
        <v>-1.6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172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206</v>
      </c>
      <c r="D357" s="257"/>
      <c r="E357" s="258">
        <v>-2.16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172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786</v>
      </c>
      <c r="D358" s="257"/>
      <c r="E358" s="258">
        <v>0.17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172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34">
        <v>139</v>
      </c>
      <c r="B359" s="235" t="s">
        <v>518</v>
      </c>
      <c r="C359" s="249" t="s">
        <v>519</v>
      </c>
      <c r="D359" s="236" t="s">
        <v>175</v>
      </c>
      <c r="E359" s="237">
        <v>25.61</v>
      </c>
      <c r="F359" s="238"/>
      <c r="G359" s="239">
        <f>ROUND(E359*F359,2)</f>
        <v>0</v>
      </c>
      <c r="H359" s="226">
        <v>9.1999999999999993</v>
      </c>
      <c r="I359" s="225">
        <f>ROUND(E359*H359,2)</f>
        <v>235.61</v>
      </c>
      <c r="J359" s="226">
        <v>0</v>
      </c>
      <c r="K359" s="225">
        <f>ROUND(E359*J359,2)</f>
        <v>0</v>
      </c>
      <c r="L359" s="225">
        <v>15</v>
      </c>
      <c r="M359" s="225">
        <f>G359*(1+L359/100)</f>
        <v>0</v>
      </c>
      <c r="N359" s="225">
        <v>8.9999999999999998E-4</v>
      </c>
      <c r="O359" s="225">
        <f>ROUND(E359*N359,2)</f>
        <v>0.02</v>
      </c>
      <c r="P359" s="225">
        <v>0</v>
      </c>
      <c r="Q359" s="225">
        <f>ROUND(E359*P359,2)</f>
        <v>0</v>
      </c>
      <c r="R359" s="225"/>
      <c r="S359" s="225" t="s">
        <v>143</v>
      </c>
      <c r="T359" s="225" t="s">
        <v>144</v>
      </c>
      <c r="U359" s="225">
        <v>0</v>
      </c>
      <c r="V359" s="225">
        <f>ROUND(E359*U359,2)</f>
        <v>0</v>
      </c>
      <c r="W359" s="225"/>
      <c r="X359" s="225" t="s">
        <v>169</v>
      </c>
      <c r="Y359" s="206"/>
      <c r="Z359" s="206"/>
      <c r="AA359" s="206"/>
      <c r="AB359" s="206"/>
      <c r="AC359" s="206"/>
      <c r="AD359" s="206"/>
      <c r="AE359" s="206"/>
      <c r="AF359" s="206"/>
      <c r="AG359" s="206" t="s">
        <v>170</v>
      </c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61" t="s">
        <v>513</v>
      </c>
      <c r="D360" s="257"/>
      <c r="E360" s="258">
        <v>2.8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172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61" t="s">
        <v>785</v>
      </c>
      <c r="D361" s="257"/>
      <c r="E361" s="258">
        <v>26.4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172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205</v>
      </c>
      <c r="D362" s="257"/>
      <c r="E362" s="258">
        <v>-1.6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172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206</v>
      </c>
      <c r="D363" s="257"/>
      <c r="E363" s="258">
        <v>-2.16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172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786</v>
      </c>
      <c r="D364" s="257"/>
      <c r="E364" s="258">
        <v>0.17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172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34">
        <v>140</v>
      </c>
      <c r="B365" s="235" t="s">
        <v>520</v>
      </c>
      <c r="C365" s="249" t="s">
        <v>521</v>
      </c>
      <c r="D365" s="236" t="s">
        <v>267</v>
      </c>
      <c r="E365" s="237">
        <v>17.850000000000001</v>
      </c>
      <c r="F365" s="238"/>
      <c r="G365" s="239">
        <f>ROUND(E365*F365,2)</f>
        <v>0</v>
      </c>
      <c r="H365" s="226">
        <v>0</v>
      </c>
      <c r="I365" s="225">
        <f>ROUND(E365*H365,2)</f>
        <v>0</v>
      </c>
      <c r="J365" s="226">
        <v>60.5</v>
      </c>
      <c r="K365" s="225">
        <f>ROUND(E365*J365,2)</f>
        <v>1079.93</v>
      </c>
      <c r="L365" s="225">
        <v>15</v>
      </c>
      <c r="M365" s="225">
        <f>G365*(1+L365/100)</f>
        <v>0</v>
      </c>
      <c r="N365" s="225">
        <v>0</v>
      </c>
      <c r="O365" s="225">
        <f>ROUND(E365*N365,2)</f>
        <v>0</v>
      </c>
      <c r="P365" s="225">
        <v>0</v>
      </c>
      <c r="Q365" s="225">
        <f>ROUND(E365*P365,2)</f>
        <v>0</v>
      </c>
      <c r="R365" s="225"/>
      <c r="S365" s="225" t="s">
        <v>143</v>
      </c>
      <c r="T365" s="225" t="s">
        <v>144</v>
      </c>
      <c r="U365" s="225">
        <v>0.12</v>
      </c>
      <c r="V365" s="225">
        <f>ROUND(E365*U365,2)</f>
        <v>2.14</v>
      </c>
      <c r="W365" s="225"/>
      <c r="X365" s="225" t="s">
        <v>169</v>
      </c>
      <c r="Y365" s="206"/>
      <c r="Z365" s="206"/>
      <c r="AA365" s="206"/>
      <c r="AB365" s="206"/>
      <c r="AC365" s="206"/>
      <c r="AD365" s="206"/>
      <c r="AE365" s="206"/>
      <c r="AF365" s="206"/>
      <c r="AG365" s="206" t="s">
        <v>170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787</v>
      </c>
      <c r="D366" s="257"/>
      <c r="E366" s="258">
        <v>16.100000000000001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172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1" t="s">
        <v>523</v>
      </c>
      <c r="D367" s="257"/>
      <c r="E367" s="258">
        <v>1.75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172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34">
        <v>141</v>
      </c>
      <c r="B368" s="235" t="s">
        <v>524</v>
      </c>
      <c r="C368" s="249" t="s">
        <v>525</v>
      </c>
      <c r="D368" s="236" t="s">
        <v>175</v>
      </c>
      <c r="E368" s="237">
        <v>26.890499999999999</v>
      </c>
      <c r="F368" s="238"/>
      <c r="G368" s="239">
        <f>ROUND(E368*F368,2)</f>
        <v>0</v>
      </c>
      <c r="H368" s="226">
        <v>350</v>
      </c>
      <c r="I368" s="225">
        <f>ROUND(E368*H368,2)</f>
        <v>9411.68</v>
      </c>
      <c r="J368" s="226">
        <v>0</v>
      </c>
      <c r="K368" s="225">
        <f>ROUND(E368*J368,2)</f>
        <v>0</v>
      </c>
      <c r="L368" s="225">
        <v>15</v>
      </c>
      <c r="M368" s="225">
        <f>G368*(1+L368/100)</f>
        <v>0</v>
      </c>
      <c r="N368" s="225">
        <v>0</v>
      </c>
      <c r="O368" s="225">
        <f>ROUND(E368*N368,2)</f>
        <v>0</v>
      </c>
      <c r="P368" s="225">
        <v>0</v>
      </c>
      <c r="Q368" s="225">
        <f>ROUND(E368*P368,2)</f>
        <v>0</v>
      </c>
      <c r="R368" s="225"/>
      <c r="S368" s="225" t="s">
        <v>155</v>
      </c>
      <c r="T368" s="225" t="s">
        <v>144</v>
      </c>
      <c r="U368" s="225">
        <v>0</v>
      </c>
      <c r="V368" s="225">
        <f>ROUND(E368*U368,2)</f>
        <v>0</v>
      </c>
      <c r="W368" s="225"/>
      <c r="X368" s="225" t="s">
        <v>235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372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2" t="s">
        <v>478</v>
      </c>
      <c r="D369" s="259"/>
      <c r="E369" s="260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172</v>
      </c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3" t="s">
        <v>526</v>
      </c>
      <c r="D370" s="259"/>
      <c r="E370" s="260">
        <v>2.8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172</v>
      </c>
      <c r="AH370" s="206">
        <v>2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63" t="s">
        <v>788</v>
      </c>
      <c r="D371" s="259"/>
      <c r="E371" s="260">
        <v>26.4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172</v>
      </c>
      <c r="AH371" s="206">
        <v>2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3" t="s">
        <v>528</v>
      </c>
      <c r="D372" s="259"/>
      <c r="E372" s="260">
        <v>-1.6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172</v>
      </c>
      <c r="AH372" s="206">
        <v>2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 x14ac:dyDescent="0.25">
      <c r="A373" s="223"/>
      <c r="B373" s="224"/>
      <c r="C373" s="263" t="s">
        <v>529</v>
      </c>
      <c r="D373" s="259"/>
      <c r="E373" s="260">
        <v>-2.16</v>
      </c>
      <c r="F373" s="225"/>
      <c r="G373" s="225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225"/>
      <c r="S373" s="225"/>
      <c r="T373" s="225"/>
      <c r="U373" s="225"/>
      <c r="V373" s="225"/>
      <c r="W373" s="225"/>
      <c r="X373" s="225"/>
      <c r="Y373" s="206"/>
      <c r="Z373" s="206"/>
      <c r="AA373" s="206"/>
      <c r="AB373" s="206"/>
      <c r="AC373" s="206"/>
      <c r="AD373" s="206"/>
      <c r="AE373" s="206"/>
      <c r="AF373" s="206"/>
      <c r="AG373" s="206" t="s">
        <v>172</v>
      </c>
      <c r="AH373" s="206">
        <v>2</v>
      </c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63" t="s">
        <v>789</v>
      </c>
      <c r="D374" s="259"/>
      <c r="E374" s="260">
        <v>0.17</v>
      </c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172</v>
      </c>
      <c r="AH374" s="206">
        <v>2</v>
      </c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23"/>
      <c r="B375" s="224"/>
      <c r="C375" s="262" t="s">
        <v>480</v>
      </c>
      <c r="D375" s="259"/>
      <c r="E375" s="260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172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23"/>
      <c r="B376" s="224"/>
      <c r="C376" s="261" t="s">
        <v>790</v>
      </c>
      <c r="D376" s="257"/>
      <c r="E376" s="258">
        <v>26.890499999999999</v>
      </c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172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40">
        <v>142</v>
      </c>
      <c r="B377" s="241" t="s">
        <v>531</v>
      </c>
      <c r="C377" s="248" t="s">
        <v>532</v>
      </c>
      <c r="D377" s="242" t="s">
        <v>267</v>
      </c>
      <c r="E377" s="243">
        <v>18</v>
      </c>
      <c r="F377" s="244"/>
      <c r="G377" s="245">
        <f>ROUND(E377*F377,2)</f>
        <v>0</v>
      </c>
      <c r="H377" s="226">
        <v>87</v>
      </c>
      <c r="I377" s="225">
        <f>ROUND(E377*H377,2)</f>
        <v>1566</v>
      </c>
      <c r="J377" s="226">
        <v>0</v>
      </c>
      <c r="K377" s="225">
        <f>ROUND(E377*J377,2)</f>
        <v>0</v>
      </c>
      <c r="L377" s="225">
        <v>15</v>
      </c>
      <c r="M377" s="225">
        <f>G377*(1+L377/100)</f>
        <v>0</v>
      </c>
      <c r="N377" s="225">
        <v>2.2000000000000001E-4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155</v>
      </c>
      <c r="T377" s="225" t="s">
        <v>144</v>
      </c>
      <c r="U377" s="225">
        <v>0</v>
      </c>
      <c r="V377" s="225">
        <f>ROUND(E377*U377,2)</f>
        <v>0</v>
      </c>
      <c r="W377" s="225"/>
      <c r="X377" s="225" t="s">
        <v>235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372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0">
        <v>143</v>
      </c>
      <c r="B378" s="241" t="s">
        <v>533</v>
      </c>
      <c r="C378" s="248" t="s">
        <v>534</v>
      </c>
      <c r="D378" s="242" t="s">
        <v>0</v>
      </c>
      <c r="E378" s="243">
        <v>352.5258</v>
      </c>
      <c r="F378" s="244"/>
      <c r="G378" s="245">
        <f>ROUND(E378*F378,2)</f>
        <v>0</v>
      </c>
      <c r="H378" s="226">
        <v>0</v>
      </c>
      <c r="I378" s="225">
        <f>ROUND(E378*H378,2)</f>
        <v>0</v>
      </c>
      <c r="J378" s="226">
        <v>3.75</v>
      </c>
      <c r="K378" s="225">
        <f>ROUND(E378*J378,2)</f>
        <v>1321.97</v>
      </c>
      <c r="L378" s="225">
        <v>15</v>
      </c>
      <c r="M378" s="225">
        <f>G378*(1+L378/100)</f>
        <v>0</v>
      </c>
      <c r="N378" s="225">
        <v>0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143</v>
      </c>
      <c r="T378" s="225" t="s">
        <v>144</v>
      </c>
      <c r="U378" s="225">
        <v>0</v>
      </c>
      <c r="V378" s="225">
        <f>ROUND(E378*U378,2)</f>
        <v>0</v>
      </c>
      <c r="W378" s="225"/>
      <c r="X378" s="225" t="s">
        <v>288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289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x14ac:dyDescent="0.25">
      <c r="A379" s="228" t="s">
        <v>138</v>
      </c>
      <c r="B379" s="229" t="s">
        <v>100</v>
      </c>
      <c r="C379" s="247" t="s">
        <v>101</v>
      </c>
      <c r="D379" s="230"/>
      <c r="E379" s="231"/>
      <c r="F379" s="232"/>
      <c r="G379" s="233">
        <f>SUMIF(AG380:AG391,"&lt;&gt;NOR",G380:G391)</f>
        <v>0</v>
      </c>
      <c r="H379" s="227"/>
      <c r="I379" s="227">
        <f>SUM(I380:I391)</f>
        <v>2117.08</v>
      </c>
      <c r="J379" s="227"/>
      <c r="K379" s="227">
        <f>SUM(K380:K391)</f>
        <v>8681.2900000000009</v>
      </c>
      <c r="L379" s="227"/>
      <c r="M379" s="227">
        <f>SUM(M380:M391)</f>
        <v>0</v>
      </c>
      <c r="N379" s="227"/>
      <c r="O379" s="227">
        <f>SUM(O380:O391)</f>
        <v>0.01</v>
      </c>
      <c r="P379" s="227"/>
      <c r="Q379" s="227">
        <f>SUM(Q380:Q391)</f>
        <v>0</v>
      </c>
      <c r="R379" s="227"/>
      <c r="S379" s="227"/>
      <c r="T379" s="227"/>
      <c r="U379" s="227"/>
      <c r="V379" s="227">
        <f>SUM(V380:V391)</f>
        <v>18.839999999999996</v>
      </c>
      <c r="W379" s="227"/>
      <c r="X379" s="227"/>
      <c r="AG379" t="s">
        <v>139</v>
      </c>
    </row>
    <row r="380" spans="1:60" outlineLevel="1" x14ac:dyDescent="0.25">
      <c r="A380" s="234">
        <v>144</v>
      </c>
      <c r="B380" s="235" t="s">
        <v>535</v>
      </c>
      <c r="C380" s="249" t="s">
        <v>536</v>
      </c>
      <c r="D380" s="236" t="s">
        <v>175</v>
      </c>
      <c r="E380" s="237">
        <v>9.2159999999999993</v>
      </c>
      <c r="F380" s="238"/>
      <c r="G380" s="239">
        <f>ROUND(E380*F380,2)</f>
        <v>0</v>
      </c>
      <c r="H380" s="226">
        <v>71.23</v>
      </c>
      <c r="I380" s="225">
        <f>ROUND(E380*H380,2)</f>
        <v>656.46</v>
      </c>
      <c r="J380" s="226">
        <v>71.77</v>
      </c>
      <c r="K380" s="225">
        <f>ROUND(E380*J380,2)</f>
        <v>661.43</v>
      </c>
      <c r="L380" s="225">
        <v>15</v>
      </c>
      <c r="M380" s="225">
        <f>G380*(1+L380/100)</f>
        <v>0</v>
      </c>
      <c r="N380" s="225">
        <v>3.6999999999999999E-4</v>
      </c>
      <c r="O380" s="225">
        <f>ROUND(E380*N380,2)</f>
        <v>0</v>
      </c>
      <c r="P380" s="225">
        <v>0</v>
      </c>
      <c r="Q380" s="225">
        <f>ROUND(E380*P380,2)</f>
        <v>0</v>
      </c>
      <c r="R380" s="225"/>
      <c r="S380" s="225" t="s">
        <v>143</v>
      </c>
      <c r="T380" s="225" t="s">
        <v>144</v>
      </c>
      <c r="U380" s="225">
        <v>0.13900000000000001</v>
      </c>
      <c r="V380" s="225">
        <f>ROUND(E380*U380,2)</f>
        <v>1.28</v>
      </c>
      <c r="W380" s="225"/>
      <c r="X380" s="225" t="s">
        <v>169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170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23"/>
      <c r="B381" s="224"/>
      <c r="C381" s="261" t="s">
        <v>791</v>
      </c>
      <c r="D381" s="257"/>
      <c r="E381" s="258">
        <v>9.2159999999999993</v>
      </c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172</v>
      </c>
      <c r="AH381" s="206">
        <v>0</v>
      </c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34">
        <v>145</v>
      </c>
      <c r="B382" s="235" t="s">
        <v>538</v>
      </c>
      <c r="C382" s="249" t="s">
        <v>539</v>
      </c>
      <c r="D382" s="236" t="s">
        <v>267</v>
      </c>
      <c r="E382" s="237">
        <v>59.6</v>
      </c>
      <c r="F382" s="238"/>
      <c r="G382" s="239">
        <f>ROUND(E382*F382,2)</f>
        <v>0</v>
      </c>
      <c r="H382" s="226">
        <v>15.69</v>
      </c>
      <c r="I382" s="225">
        <f>ROUND(E382*H382,2)</f>
        <v>935.12</v>
      </c>
      <c r="J382" s="226">
        <v>58.91</v>
      </c>
      <c r="K382" s="225">
        <f>ROUND(E382*J382,2)</f>
        <v>3511.04</v>
      </c>
      <c r="L382" s="225">
        <v>15</v>
      </c>
      <c r="M382" s="225">
        <f>G382*(1+L382/100)</f>
        <v>0</v>
      </c>
      <c r="N382" s="225">
        <v>9.0000000000000006E-5</v>
      </c>
      <c r="O382" s="225">
        <f>ROUND(E382*N382,2)</f>
        <v>0.01</v>
      </c>
      <c r="P382" s="225">
        <v>0</v>
      </c>
      <c r="Q382" s="225">
        <f>ROUND(E382*P382,2)</f>
        <v>0</v>
      </c>
      <c r="R382" s="225"/>
      <c r="S382" s="225" t="s">
        <v>143</v>
      </c>
      <c r="T382" s="225" t="s">
        <v>144</v>
      </c>
      <c r="U382" s="225">
        <v>0.11600000000000001</v>
      </c>
      <c r="V382" s="225">
        <f>ROUND(E382*U382,2)</f>
        <v>6.91</v>
      </c>
      <c r="W382" s="225"/>
      <c r="X382" s="225" t="s">
        <v>169</v>
      </c>
      <c r="Y382" s="206"/>
      <c r="Z382" s="206"/>
      <c r="AA382" s="206"/>
      <c r="AB382" s="206"/>
      <c r="AC382" s="206"/>
      <c r="AD382" s="206"/>
      <c r="AE382" s="206"/>
      <c r="AF382" s="206"/>
      <c r="AG382" s="206" t="s">
        <v>170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23"/>
      <c r="B383" s="224"/>
      <c r="C383" s="261" t="s">
        <v>792</v>
      </c>
      <c r="D383" s="257"/>
      <c r="E383" s="258">
        <v>21.6</v>
      </c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06"/>
      <c r="Z383" s="206"/>
      <c r="AA383" s="206"/>
      <c r="AB383" s="206"/>
      <c r="AC383" s="206"/>
      <c r="AD383" s="206"/>
      <c r="AE383" s="206"/>
      <c r="AF383" s="206"/>
      <c r="AG383" s="206" t="s">
        <v>172</v>
      </c>
      <c r="AH383" s="206">
        <v>0</v>
      </c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23"/>
      <c r="B384" s="224"/>
      <c r="C384" s="261" t="s">
        <v>793</v>
      </c>
      <c r="D384" s="257"/>
      <c r="E384" s="258">
        <v>38</v>
      </c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06"/>
      <c r="Z384" s="206"/>
      <c r="AA384" s="206"/>
      <c r="AB384" s="206"/>
      <c r="AC384" s="206"/>
      <c r="AD384" s="206"/>
      <c r="AE384" s="206"/>
      <c r="AF384" s="206"/>
      <c r="AG384" s="206" t="s">
        <v>172</v>
      </c>
      <c r="AH384" s="206">
        <v>0</v>
      </c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34">
        <v>146</v>
      </c>
      <c r="B385" s="235" t="s">
        <v>542</v>
      </c>
      <c r="C385" s="249" t="s">
        <v>543</v>
      </c>
      <c r="D385" s="236" t="s">
        <v>175</v>
      </c>
      <c r="E385" s="237">
        <v>56.02</v>
      </c>
      <c r="F385" s="238"/>
      <c r="G385" s="239">
        <f>ROUND(E385*F385,2)</f>
        <v>0</v>
      </c>
      <c r="H385" s="226">
        <v>4.0599999999999996</v>
      </c>
      <c r="I385" s="225">
        <f>ROUND(E385*H385,2)</f>
        <v>227.44</v>
      </c>
      <c r="J385" s="226">
        <v>58.64</v>
      </c>
      <c r="K385" s="225">
        <f>ROUND(E385*J385,2)</f>
        <v>3285.01</v>
      </c>
      <c r="L385" s="225">
        <v>15</v>
      </c>
      <c r="M385" s="225">
        <f>G385*(1+L385/100)</f>
        <v>0</v>
      </c>
      <c r="N385" s="225">
        <v>6.9999999999999994E-5</v>
      </c>
      <c r="O385" s="225">
        <f>ROUND(E385*N385,2)</f>
        <v>0</v>
      </c>
      <c r="P385" s="225">
        <v>0</v>
      </c>
      <c r="Q385" s="225">
        <f>ROUND(E385*P385,2)</f>
        <v>0</v>
      </c>
      <c r="R385" s="225"/>
      <c r="S385" s="225" t="s">
        <v>143</v>
      </c>
      <c r="T385" s="225" t="s">
        <v>144</v>
      </c>
      <c r="U385" s="225">
        <v>0.14399999999999999</v>
      </c>
      <c r="V385" s="225">
        <f>ROUND(E385*U385,2)</f>
        <v>8.07</v>
      </c>
      <c r="W385" s="225"/>
      <c r="X385" s="225" t="s">
        <v>169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170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23"/>
      <c r="B386" s="224"/>
      <c r="C386" s="261" t="s">
        <v>666</v>
      </c>
      <c r="D386" s="257"/>
      <c r="E386" s="258">
        <v>7.02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06"/>
      <c r="Z386" s="206"/>
      <c r="AA386" s="206"/>
      <c r="AB386" s="206"/>
      <c r="AC386" s="206"/>
      <c r="AD386" s="206"/>
      <c r="AE386" s="206"/>
      <c r="AF386" s="206"/>
      <c r="AG386" s="206" t="s">
        <v>172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23"/>
      <c r="B387" s="224"/>
      <c r="C387" s="261" t="s">
        <v>672</v>
      </c>
      <c r="D387" s="257"/>
      <c r="E387" s="258">
        <v>15.93</v>
      </c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06"/>
      <c r="Z387" s="206"/>
      <c r="AA387" s="206"/>
      <c r="AB387" s="206"/>
      <c r="AC387" s="206"/>
      <c r="AD387" s="206"/>
      <c r="AE387" s="206"/>
      <c r="AF387" s="206"/>
      <c r="AG387" s="206" t="s">
        <v>172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23"/>
      <c r="B388" s="224"/>
      <c r="C388" s="261" t="s">
        <v>669</v>
      </c>
      <c r="D388" s="257"/>
      <c r="E388" s="258">
        <v>9.57</v>
      </c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06"/>
      <c r="Z388" s="206"/>
      <c r="AA388" s="206"/>
      <c r="AB388" s="206"/>
      <c r="AC388" s="206"/>
      <c r="AD388" s="206"/>
      <c r="AE388" s="206"/>
      <c r="AF388" s="206"/>
      <c r="AG388" s="206" t="s">
        <v>172</v>
      </c>
      <c r="AH388" s="206">
        <v>0</v>
      </c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61" t="s">
        <v>671</v>
      </c>
      <c r="D389" s="257"/>
      <c r="E389" s="258">
        <v>23.5</v>
      </c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172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34">
        <v>147</v>
      </c>
      <c r="B390" s="235" t="s">
        <v>544</v>
      </c>
      <c r="C390" s="249" t="s">
        <v>545</v>
      </c>
      <c r="D390" s="236" t="s">
        <v>175</v>
      </c>
      <c r="E390" s="237">
        <v>6.25</v>
      </c>
      <c r="F390" s="238"/>
      <c r="G390" s="239">
        <f>ROUND(E390*F390,2)</f>
        <v>0</v>
      </c>
      <c r="H390" s="226">
        <v>47.69</v>
      </c>
      <c r="I390" s="225">
        <f>ROUND(E390*H390,2)</f>
        <v>298.06</v>
      </c>
      <c r="J390" s="226">
        <v>195.81</v>
      </c>
      <c r="K390" s="225">
        <f>ROUND(E390*J390,2)</f>
        <v>1223.81</v>
      </c>
      <c r="L390" s="225">
        <v>15</v>
      </c>
      <c r="M390" s="225">
        <f>G390*(1+L390/100)</f>
        <v>0</v>
      </c>
      <c r="N390" s="225">
        <v>3.6000000000000002E-4</v>
      </c>
      <c r="O390" s="225">
        <f>ROUND(E390*N390,2)</f>
        <v>0</v>
      </c>
      <c r="P390" s="225">
        <v>0</v>
      </c>
      <c r="Q390" s="225">
        <f>ROUND(E390*P390,2)</f>
        <v>0</v>
      </c>
      <c r="R390" s="225"/>
      <c r="S390" s="225" t="s">
        <v>155</v>
      </c>
      <c r="T390" s="225" t="s">
        <v>144</v>
      </c>
      <c r="U390" s="225">
        <v>0.41299999999999998</v>
      </c>
      <c r="V390" s="225">
        <f>ROUND(E390*U390,2)</f>
        <v>2.58</v>
      </c>
      <c r="W390" s="225"/>
      <c r="X390" s="225" t="s">
        <v>169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170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23"/>
      <c r="B391" s="224"/>
      <c r="C391" s="261" t="s">
        <v>546</v>
      </c>
      <c r="D391" s="257"/>
      <c r="E391" s="258">
        <v>6.25</v>
      </c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06"/>
      <c r="Z391" s="206"/>
      <c r="AA391" s="206"/>
      <c r="AB391" s="206"/>
      <c r="AC391" s="206"/>
      <c r="AD391" s="206"/>
      <c r="AE391" s="206"/>
      <c r="AF391" s="206"/>
      <c r="AG391" s="206" t="s">
        <v>172</v>
      </c>
      <c r="AH391" s="206">
        <v>0</v>
      </c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x14ac:dyDescent="0.25">
      <c r="A392" s="228" t="s">
        <v>138</v>
      </c>
      <c r="B392" s="229" t="s">
        <v>102</v>
      </c>
      <c r="C392" s="247" t="s">
        <v>103</v>
      </c>
      <c r="D392" s="230"/>
      <c r="E392" s="231"/>
      <c r="F392" s="232"/>
      <c r="G392" s="233">
        <f>SUMIF(AG393:AG430,"&lt;&gt;NOR",G393:G430)</f>
        <v>0</v>
      </c>
      <c r="H392" s="227"/>
      <c r="I392" s="227">
        <f>SUM(I393:I430)</f>
        <v>1654.71</v>
      </c>
      <c r="J392" s="227"/>
      <c r="K392" s="227">
        <f>SUM(K393:K430)</f>
        <v>17614.539999999997</v>
      </c>
      <c r="L392" s="227"/>
      <c r="M392" s="227">
        <f>SUM(M393:M430)</f>
        <v>0</v>
      </c>
      <c r="N392" s="227"/>
      <c r="O392" s="227">
        <f>SUM(O393:O430)</f>
        <v>0.06</v>
      </c>
      <c r="P392" s="227"/>
      <c r="Q392" s="227">
        <f>SUM(Q393:Q430)</f>
        <v>0</v>
      </c>
      <c r="R392" s="227"/>
      <c r="S392" s="227"/>
      <c r="T392" s="227"/>
      <c r="U392" s="227"/>
      <c r="V392" s="227">
        <f>SUM(V393:V430)</f>
        <v>35.11</v>
      </c>
      <c r="W392" s="227"/>
      <c r="X392" s="227"/>
      <c r="AG392" t="s">
        <v>139</v>
      </c>
    </row>
    <row r="393" spans="1:60" outlineLevel="1" x14ac:dyDescent="0.25">
      <c r="A393" s="234">
        <v>148</v>
      </c>
      <c r="B393" s="235" t="s">
        <v>547</v>
      </c>
      <c r="C393" s="249" t="s">
        <v>548</v>
      </c>
      <c r="D393" s="236" t="s">
        <v>175</v>
      </c>
      <c r="E393" s="237">
        <v>184.63</v>
      </c>
      <c r="F393" s="238"/>
      <c r="G393" s="239">
        <f>ROUND(E393*F393,2)</f>
        <v>0</v>
      </c>
      <c r="H393" s="226">
        <v>0.1</v>
      </c>
      <c r="I393" s="225">
        <f>ROUND(E393*H393,2)</f>
        <v>18.46</v>
      </c>
      <c r="J393" s="226">
        <v>34</v>
      </c>
      <c r="K393" s="225">
        <f>ROUND(E393*J393,2)</f>
        <v>6277.42</v>
      </c>
      <c r="L393" s="225">
        <v>15</v>
      </c>
      <c r="M393" s="225">
        <f>G393*(1+L393/100)</f>
        <v>0</v>
      </c>
      <c r="N393" s="225">
        <v>0</v>
      </c>
      <c r="O393" s="225">
        <f>ROUND(E393*N393,2)</f>
        <v>0</v>
      </c>
      <c r="P393" s="225">
        <v>0</v>
      </c>
      <c r="Q393" s="225">
        <f>ROUND(E393*P393,2)</f>
        <v>0</v>
      </c>
      <c r="R393" s="225"/>
      <c r="S393" s="225" t="s">
        <v>143</v>
      </c>
      <c r="T393" s="225" t="s">
        <v>144</v>
      </c>
      <c r="U393" s="225">
        <v>6.9709999999999994E-2</v>
      </c>
      <c r="V393" s="225">
        <f>ROUND(E393*U393,2)</f>
        <v>12.87</v>
      </c>
      <c r="W393" s="225"/>
      <c r="X393" s="225" t="s">
        <v>169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170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23"/>
      <c r="B394" s="224"/>
      <c r="C394" s="261" t="s">
        <v>550</v>
      </c>
      <c r="D394" s="257"/>
      <c r="E394" s="258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172</v>
      </c>
      <c r="AH394" s="206">
        <v>0</v>
      </c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23"/>
      <c r="B395" s="224"/>
      <c r="C395" s="261" t="s">
        <v>680</v>
      </c>
      <c r="D395" s="257"/>
      <c r="E395" s="258">
        <v>36.18</v>
      </c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06"/>
      <c r="Z395" s="206"/>
      <c r="AA395" s="206"/>
      <c r="AB395" s="206"/>
      <c r="AC395" s="206"/>
      <c r="AD395" s="206"/>
      <c r="AE395" s="206"/>
      <c r="AF395" s="206"/>
      <c r="AG395" s="206" t="s">
        <v>172</v>
      </c>
      <c r="AH395" s="206">
        <v>0</v>
      </c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23"/>
      <c r="B396" s="224"/>
      <c r="C396" s="261" t="s">
        <v>682</v>
      </c>
      <c r="D396" s="257"/>
      <c r="E396" s="258">
        <v>33.479999999999997</v>
      </c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06"/>
      <c r="Z396" s="206"/>
      <c r="AA396" s="206"/>
      <c r="AB396" s="206"/>
      <c r="AC396" s="206"/>
      <c r="AD396" s="206"/>
      <c r="AE396" s="206"/>
      <c r="AF396" s="206"/>
      <c r="AG396" s="206" t="s">
        <v>172</v>
      </c>
      <c r="AH396" s="206">
        <v>0</v>
      </c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23"/>
      <c r="B397" s="224"/>
      <c r="C397" s="261" t="s">
        <v>683</v>
      </c>
      <c r="D397" s="257"/>
      <c r="E397" s="258">
        <v>6.51</v>
      </c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06"/>
      <c r="Z397" s="206"/>
      <c r="AA397" s="206"/>
      <c r="AB397" s="206"/>
      <c r="AC397" s="206"/>
      <c r="AD397" s="206"/>
      <c r="AE397" s="206"/>
      <c r="AF397" s="206"/>
      <c r="AG397" s="206" t="s">
        <v>172</v>
      </c>
      <c r="AH397" s="206">
        <v>0</v>
      </c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23"/>
      <c r="B398" s="224"/>
      <c r="C398" s="261" t="s">
        <v>684</v>
      </c>
      <c r="D398" s="257"/>
      <c r="E398" s="258">
        <v>52.38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06"/>
      <c r="Z398" s="206"/>
      <c r="AA398" s="206"/>
      <c r="AB398" s="206"/>
      <c r="AC398" s="206"/>
      <c r="AD398" s="206"/>
      <c r="AE398" s="206"/>
      <c r="AF398" s="206"/>
      <c r="AG398" s="206" t="s">
        <v>172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23"/>
      <c r="B399" s="224"/>
      <c r="C399" s="261" t="s">
        <v>686</v>
      </c>
      <c r="D399" s="257"/>
      <c r="E399" s="258">
        <v>46.44</v>
      </c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06"/>
      <c r="Z399" s="206"/>
      <c r="AA399" s="206"/>
      <c r="AB399" s="206"/>
      <c r="AC399" s="206"/>
      <c r="AD399" s="206"/>
      <c r="AE399" s="206"/>
      <c r="AF399" s="206"/>
      <c r="AG399" s="206" t="s">
        <v>172</v>
      </c>
      <c r="AH399" s="206">
        <v>0</v>
      </c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23"/>
      <c r="B400" s="224"/>
      <c r="C400" s="261" t="s">
        <v>688</v>
      </c>
      <c r="D400" s="257"/>
      <c r="E400" s="258">
        <v>-46.29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06"/>
      <c r="Z400" s="206"/>
      <c r="AA400" s="206"/>
      <c r="AB400" s="206"/>
      <c r="AC400" s="206"/>
      <c r="AD400" s="206"/>
      <c r="AE400" s="206"/>
      <c r="AF400" s="206"/>
      <c r="AG400" s="206" t="s">
        <v>172</v>
      </c>
      <c r="AH400" s="206">
        <v>0</v>
      </c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23"/>
      <c r="B401" s="224"/>
      <c r="C401" s="261" t="s">
        <v>549</v>
      </c>
      <c r="D401" s="257"/>
      <c r="E401" s="258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06"/>
      <c r="Z401" s="206"/>
      <c r="AA401" s="206"/>
      <c r="AB401" s="206"/>
      <c r="AC401" s="206"/>
      <c r="AD401" s="206"/>
      <c r="AE401" s="206"/>
      <c r="AF401" s="206"/>
      <c r="AG401" s="206" t="s">
        <v>172</v>
      </c>
      <c r="AH401" s="206">
        <v>0</v>
      </c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23"/>
      <c r="B402" s="224"/>
      <c r="C402" s="261" t="s">
        <v>669</v>
      </c>
      <c r="D402" s="257"/>
      <c r="E402" s="258">
        <v>9.57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06"/>
      <c r="Z402" s="206"/>
      <c r="AA402" s="206"/>
      <c r="AB402" s="206"/>
      <c r="AC402" s="206"/>
      <c r="AD402" s="206"/>
      <c r="AE402" s="206"/>
      <c r="AF402" s="206"/>
      <c r="AG402" s="206" t="s">
        <v>172</v>
      </c>
      <c r="AH402" s="206">
        <v>0</v>
      </c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23"/>
      <c r="B403" s="224"/>
      <c r="C403" s="261" t="s">
        <v>670</v>
      </c>
      <c r="D403" s="257"/>
      <c r="E403" s="258">
        <v>6.93</v>
      </c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06"/>
      <c r="Z403" s="206"/>
      <c r="AA403" s="206"/>
      <c r="AB403" s="206"/>
      <c r="AC403" s="206"/>
      <c r="AD403" s="206"/>
      <c r="AE403" s="206"/>
      <c r="AF403" s="206"/>
      <c r="AG403" s="206" t="s">
        <v>172</v>
      </c>
      <c r="AH403" s="206">
        <v>0</v>
      </c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23"/>
      <c r="B404" s="224"/>
      <c r="C404" s="261" t="s">
        <v>671</v>
      </c>
      <c r="D404" s="257"/>
      <c r="E404" s="258">
        <v>23.5</v>
      </c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06"/>
      <c r="Z404" s="206"/>
      <c r="AA404" s="206"/>
      <c r="AB404" s="206"/>
      <c r="AC404" s="206"/>
      <c r="AD404" s="206"/>
      <c r="AE404" s="206"/>
      <c r="AF404" s="206"/>
      <c r="AG404" s="206" t="s">
        <v>172</v>
      </c>
      <c r="AH404" s="206">
        <v>0</v>
      </c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23"/>
      <c r="B405" s="224"/>
      <c r="C405" s="261" t="s">
        <v>672</v>
      </c>
      <c r="D405" s="257"/>
      <c r="E405" s="258">
        <v>15.93</v>
      </c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06"/>
      <c r="Z405" s="206"/>
      <c r="AA405" s="206"/>
      <c r="AB405" s="206"/>
      <c r="AC405" s="206"/>
      <c r="AD405" s="206"/>
      <c r="AE405" s="206"/>
      <c r="AF405" s="206"/>
      <c r="AG405" s="206" t="s">
        <v>172</v>
      </c>
      <c r="AH405" s="206">
        <v>0</v>
      </c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34">
        <v>149</v>
      </c>
      <c r="B406" s="235" t="s">
        <v>551</v>
      </c>
      <c r="C406" s="249" t="s">
        <v>552</v>
      </c>
      <c r="D406" s="236" t="s">
        <v>175</v>
      </c>
      <c r="E406" s="237">
        <v>53.31</v>
      </c>
      <c r="F406" s="238"/>
      <c r="G406" s="239">
        <f>ROUND(E406*F406,2)</f>
        <v>0</v>
      </c>
      <c r="H406" s="226">
        <v>4.21</v>
      </c>
      <c r="I406" s="225">
        <f>ROUND(E406*H406,2)</f>
        <v>224.44</v>
      </c>
      <c r="J406" s="226">
        <v>16.89</v>
      </c>
      <c r="K406" s="225">
        <f>ROUND(E406*J406,2)</f>
        <v>900.41</v>
      </c>
      <c r="L406" s="225">
        <v>15</v>
      </c>
      <c r="M406" s="225">
        <f>G406*(1+L406/100)</f>
        <v>0</v>
      </c>
      <c r="N406" s="225">
        <v>6.9999999999999994E-5</v>
      </c>
      <c r="O406" s="225">
        <f>ROUND(E406*N406,2)</f>
        <v>0</v>
      </c>
      <c r="P406" s="225">
        <v>0</v>
      </c>
      <c r="Q406" s="225">
        <f>ROUND(E406*P406,2)</f>
        <v>0</v>
      </c>
      <c r="R406" s="225"/>
      <c r="S406" s="225" t="s">
        <v>143</v>
      </c>
      <c r="T406" s="225" t="s">
        <v>144</v>
      </c>
      <c r="U406" s="225">
        <v>3.2480000000000002E-2</v>
      </c>
      <c r="V406" s="225">
        <f>ROUND(E406*U406,2)</f>
        <v>1.73</v>
      </c>
      <c r="W406" s="225"/>
      <c r="X406" s="225" t="s">
        <v>169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170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23"/>
      <c r="B407" s="224"/>
      <c r="C407" s="261" t="s">
        <v>666</v>
      </c>
      <c r="D407" s="257"/>
      <c r="E407" s="258">
        <v>7.02</v>
      </c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06"/>
      <c r="Z407" s="206"/>
      <c r="AA407" s="206"/>
      <c r="AB407" s="206"/>
      <c r="AC407" s="206"/>
      <c r="AD407" s="206"/>
      <c r="AE407" s="206"/>
      <c r="AF407" s="206"/>
      <c r="AG407" s="206" t="s">
        <v>172</v>
      </c>
      <c r="AH407" s="206">
        <v>0</v>
      </c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23"/>
      <c r="B408" s="224"/>
      <c r="C408" s="261" t="s">
        <v>794</v>
      </c>
      <c r="D408" s="257"/>
      <c r="E408" s="258">
        <v>46.29</v>
      </c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06"/>
      <c r="Z408" s="206"/>
      <c r="AA408" s="206"/>
      <c r="AB408" s="206"/>
      <c r="AC408" s="206"/>
      <c r="AD408" s="206"/>
      <c r="AE408" s="206"/>
      <c r="AF408" s="206"/>
      <c r="AG408" s="206" t="s">
        <v>172</v>
      </c>
      <c r="AH408" s="206">
        <v>0</v>
      </c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34">
        <v>150</v>
      </c>
      <c r="B409" s="235" t="s">
        <v>554</v>
      </c>
      <c r="C409" s="249" t="s">
        <v>555</v>
      </c>
      <c r="D409" s="236" t="s">
        <v>175</v>
      </c>
      <c r="E409" s="237">
        <v>191.65</v>
      </c>
      <c r="F409" s="238"/>
      <c r="G409" s="239">
        <f>ROUND(E409*F409,2)</f>
        <v>0</v>
      </c>
      <c r="H409" s="226">
        <v>3.75</v>
      </c>
      <c r="I409" s="225">
        <f>ROUND(E409*H409,2)</f>
        <v>718.69</v>
      </c>
      <c r="J409" s="226">
        <v>51.85</v>
      </c>
      <c r="K409" s="225">
        <f>ROUND(E409*J409,2)</f>
        <v>9937.0499999999993</v>
      </c>
      <c r="L409" s="225">
        <v>15</v>
      </c>
      <c r="M409" s="225">
        <f>G409*(1+L409/100)</f>
        <v>0</v>
      </c>
      <c r="N409" s="225">
        <v>1.3999999999999999E-4</v>
      </c>
      <c r="O409" s="225">
        <f>ROUND(E409*N409,2)</f>
        <v>0.03</v>
      </c>
      <c r="P409" s="225">
        <v>0</v>
      </c>
      <c r="Q409" s="225">
        <f>ROUND(E409*P409,2)</f>
        <v>0</v>
      </c>
      <c r="R409" s="225"/>
      <c r="S409" s="225" t="s">
        <v>143</v>
      </c>
      <c r="T409" s="225" t="s">
        <v>144</v>
      </c>
      <c r="U409" s="225">
        <v>0.10191</v>
      </c>
      <c r="V409" s="225">
        <f>ROUND(E409*U409,2)</f>
        <v>19.53</v>
      </c>
      <c r="W409" s="225"/>
      <c r="X409" s="225" t="s">
        <v>169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170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23"/>
      <c r="B410" s="224"/>
      <c r="C410" s="261" t="s">
        <v>550</v>
      </c>
      <c r="D410" s="257"/>
      <c r="E410" s="258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06"/>
      <c r="Z410" s="206"/>
      <c r="AA410" s="206"/>
      <c r="AB410" s="206"/>
      <c r="AC410" s="206"/>
      <c r="AD410" s="206"/>
      <c r="AE410" s="206"/>
      <c r="AF410" s="206"/>
      <c r="AG410" s="206" t="s">
        <v>172</v>
      </c>
      <c r="AH410" s="206">
        <v>0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23"/>
      <c r="B411" s="224"/>
      <c r="C411" s="261" t="s">
        <v>680</v>
      </c>
      <c r="D411" s="257"/>
      <c r="E411" s="258">
        <v>36.18</v>
      </c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06"/>
      <c r="Z411" s="206"/>
      <c r="AA411" s="206"/>
      <c r="AB411" s="206"/>
      <c r="AC411" s="206"/>
      <c r="AD411" s="206"/>
      <c r="AE411" s="206"/>
      <c r="AF411" s="206"/>
      <c r="AG411" s="206" t="s">
        <v>172</v>
      </c>
      <c r="AH411" s="206">
        <v>0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23"/>
      <c r="B412" s="224"/>
      <c r="C412" s="261" t="s">
        <v>682</v>
      </c>
      <c r="D412" s="257"/>
      <c r="E412" s="258">
        <v>33.479999999999997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06"/>
      <c r="Z412" s="206"/>
      <c r="AA412" s="206"/>
      <c r="AB412" s="206"/>
      <c r="AC412" s="206"/>
      <c r="AD412" s="206"/>
      <c r="AE412" s="206"/>
      <c r="AF412" s="206"/>
      <c r="AG412" s="206" t="s">
        <v>172</v>
      </c>
      <c r="AH412" s="206">
        <v>0</v>
      </c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23"/>
      <c r="B413" s="224"/>
      <c r="C413" s="261" t="s">
        <v>683</v>
      </c>
      <c r="D413" s="257"/>
      <c r="E413" s="258">
        <v>6.51</v>
      </c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06"/>
      <c r="Z413" s="206"/>
      <c r="AA413" s="206"/>
      <c r="AB413" s="206"/>
      <c r="AC413" s="206"/>
      <c r="AD413" s="206"/>
      <c r="AE413" s="206"/>
      <c r="AF413" s="206"/>
      <c r="AG413" s="206" t="s">
        <v>172</v>
      </c>
      <c r="AH413" s="206">
        <v>0</v>
      </c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23"/>
      <c r="B414" s="224"/>
      <c r="C414" s="261" t="s">
        <v>684</v>
      </c>
      <c r="D414" s="257"/>
      <c r="E414" s="258">
        <v>52.38</v>
      </c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06"/>
      <c r="Z414" s="206"/>
      <c r="AA414" s="206"/>
      <c r="AB414" s="206"/>
      <c r="AC414" s="206"/>
      <c r="AD414" s="206"/>
      <c r="AE414" s="206"/>
      <c r="AF414" s="206"/>
      <c r="AG414" s="206" t="s">
        <v>172</v>
      </c>
      <c r="AH414" s="206">
        <v>0</v>
      </c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23"/>
      <c r="B415" s="224"/>
      <c r="C415" s="261" t="s">
        <v>686</v>
      </c>
      <c r="D415" s="257"/>
      <c r="E415" s="258">
        <v>46.44</v>
      </c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06"/>
      <c r="Z415" s="206"/>
      <c r="AA415" s="206"/>
      <c r="AB415" s="206"/>
      <c r="AC415" s="206"/>
      <c r="AD415" s="206"/>
      <c r="AE415" s="206"/>
      <c r="AF415" s="206"/>
      <c r="AG415" s="206" t="s">
        <v>172</v>
      </c>
      <c r="AH415" s="206">
        <v>0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23"/>
      <c r="B416" s="224"/>
      <c r="C416" s="261" t="s">
        <v>688</v>
      </c>
      <c r="D416" s="257"/>
      <c r="E416" s="258">
        <v>-46.29</v>
      </c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06"/>
      <c r="Z416" s="206"/>
      <c r="AA416" s="206"/>
      <c r="AB416" s="206"/>
      <c r="AC416" s="206"/>
      <c r="AD416" s="206"/>
      <c r="AE416" s="206"/>
      <c r="AF416" s="206"/>
      <c r="AG416" s="206" t="s">
        <v>172</v>
      </c>
      <c r="AH416" s="206">
        <v>0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23"/>
      <c r="B417" s="224"/>
      <c r="C417" s="261" t="s">
        <v>549</v>
      </c>
      <c r="D417" s="257"/>
      <c r="E417" s="258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06"/>
      <c r="Z417" s="206"/>
      <c r="AA417" s="206"/>
      <c r="AB417" s="206"/>
      <c r="AC417" s="206"/>
      <c r="AD417" s="206"/>
      <c r="AE417" s="206"/>
      <c r="AF417" s="206"/>
      <c r="AG417" s="206" t="s">
        <v>172</v>
      </c>
      <c r="AH417" s="206">
        <v>0</v>
      </c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23"/>
      <c r="B418" s="224"/>
      <c r="C418" s="261" t="s">
        <v>669</v>
      </c>
      <c r="D418" s="257"/>
      <c r="E418" s="258">
        <v>9.57</v>
      </c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06"/>
      <c r="Z418" s="206"/>
      <c r="AA418" s="206"/>
      <c r="AB418" s="206"/>
      <c r="AC418" s="206"/>
      <c r="AD418" s="206"/>
      <c r="AE418" s="206"/>
      <c r="AF418" s="206"/>
      <c r="AG418" s="206" t="s">
        <v>172</v>
      </c>
      <c r="AH418" s="206">
        <v>0</v>
      </c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23"/>
      <c r="B419" s="224"/>
      <c r="C419" s="261" t="s">
        <v>670</v>
      </c>
      <c r="D419" s="257"/>
      <c r="E419" s="258">
        <v>6.93</v>
      </c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06"/>
      <c r="Z419" s="206"/>
      <c r="AA419" s="206"/>
      <c r="AB419" s="206"/>
      <c r="AC419" s="206"/>
      <c r="AD419" s="206"/>
      <c r="AE419" s="206"/>
      <c r="AF419" s="206"/>
      <c r="AG419" s="206" t="s">
        <v>172</v>
      </c>
      <c r="AH419" s="206">
        <v>0</v>
      </c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23"/>
      <c r="B420" s="224"/>
      <c r="C420" s="261" t="s">
        <v>671</v>
      </c>
      <c r="D420" s="257"/>
      <c r="E420" s="258">
        <v>23.5</v>
      </c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06"/>
      <c r="Z420" s="206"/>
      <c r="AA420" s="206"/>
      <c r="AB420" s="206"/>
      <c r="AC420" s="206"/>
      <c r="AD420" s="206"/>
      <c r="AE420" s="206"/>
      <c r="AF420" s="206"/>
      <c r="AG420" s="206" t="s">
        <v>172</v>
      </c>
      <c r="AH420" s="206">
        <v>0</v>
      </c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23"/>
      <c r="B421" s="224"/>
      <c r="C421" s="261" t="s">
        <v>672</v>
      </c>
      <c r="D421" s="257"/>
      <c r="E421" s="258">
        <v>15.93</v>
      </c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06"/>
      <c r="Z421" s="206"/>
      <c r="AA421" s="206"/>
      <c r="AB421" s="206"/>
      <c r="AC421" s="206"/>
      <c r="AD421" s="206"/>
      <c r="AE421" s="206"/>
      <c r="AF421" s="206"/>
      <c r="AG421" s="206" t="s">
        <v>172</v>
      </c>
      <c r="AH421" s="206">
        <v>0</v>
      </c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23"/>
      <c r="B422" s="224"/>
      <c r="C422" s="261" t="s">
        <v>666</v>
      </c>
      <c r="D422" s="257"/>
      <c r="E422" s="258">
        <v>7.02</v>
      </c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06"/>
      <c r="Z422" s="206"/>
      <c r="AA422" s="206"/>
      <c r="AB422" s="206"/>
      <c r="AC422" s="206"/>
      <c r="AD422" s="206"/>
      <c r="AE422" s="206"/>
      <c r="AF422" s="206"/>
      <c r="AG422" s="206" t="s">
        <v>172</v>
      </c>
      <c r="AH422" s="206">
        <v>0</v>
      </c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34">
        <v>151</v>
      </c>
      <c r="B423" s="235" t="s">
        <v>556</v>
      </c>
      <c r="C423" s="249" t="s">
        <v>557</v>
      </c>
      <c r="D423" s="236" t="s">
        <v>175</v>
      </c>
      <c r="E423" s="237">
        <v>72.73</v>
      </c>
      <c r="F423" s="238"/>
      <c r="G423" s="239">
        <f>ROUND(E423*F423,2)</f>
        <v>0</v>
      </c>
      <c r="H423" s="226">
        <v>9.5299999999999994</v>
      </c>
      <c r="I423" s="225">
        <f>ROUND(E423*H423,2)</f>
        <v>693.12</v>
      </c>
      <c r="J423" s="226">
        <v>6.87</v>
      </c>
      <c r="K423" s="225">
        <f>ROUND(E423*J423,2)</f>
        <v>499.66</v>
      </c>
      <c r="L423" s="225">
        <v>15</v>
      </c>
      <c r="M423" s="225">
        <f>G423*(1+L423/100)</f>
        <v>0</v>
      </c>
      <c r="N423" s="225">
        <v>3.5E-4</v>
      </c>
      <c r="O423" s="225">
        <f>ROUND(E423*N423,2)</f>
        <v>0.03</v>
      </c>
      <c r="P423" s="225">
        <v>0</v>
      </c>
      <c r="Q423" s="225">
        <f>ROUND(E423*P423,2)</f>
        <v>0</v>
      </c>
      <c r="R423" s="225"/>
      <c r="S423" s="225" t="s">
        <v>143</v>
      </c>
      <c r="T423" s="225" t="s">
        <v>144</v>
      </c>
      <c r="U423" s="225">
        <v>1.35E-2</v>
      </c>
      <c r="V423" s="225">
        <f>ROUND(E423*U423,2)</f>
        <v>0.98</v>
      </c>
      <c r="W423" s="225"/>
      <c r="X423" s="225" t="s">
        <v>169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170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23"/>
      <c r="B424" s="224"/>
      <c r="C424" s="261" t="s">
        <v>669</v>
      </c>
      <c r="D424" s="257"/>
      <c r="E424" s="258">
        <v>9.57</v>
      </c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06"/>
      <c r="Z424" s="206"/>
      <c r="AA424" s="206"/>
      <c r="AB424" s="206"/>
      <c r="AC424" s="206"/>
      <c r="AD424" s="206"/>
      <c r="AE424" s="206"/>
      <c r="AF424" s="206"/>
      <c r="AG424" s="206" t="s">
        <v>172</v>
      </c>
      <c r="AH424" s="206">
        <v>0</v>
      </c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23"/>
      <c r="B425" s="224"/>
      <c r="C425" s="261" t="s">
        <v>670</v>
      </c>
      <c r="D425" s="257"/>
      <c r="E425" s="258">
        <v>6.93</v>
      </c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06"/>
      <c r="Z425" s="206"/>
      <c r="AA425" s="206"/>
      <c r="AB425" s="206"/>
      <c r="AC425" s="206"/>
      <c r="AD425" s="206"/>
      <c r="AE425" s="206"/>
      <c r="AF425" s="206"/>
      <c r="AG425" s="206" t="s">
        <v>172</v>
      </c>
      <c r="AH425" s="206">
        <v>0</v>
      </c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23"/>
      <c r="B426" s="224"/>
      <c r="C426" s="261" t="s">
        <v>671</v>
      </c>
      <c r="D426" s="257"/>
      <c r="E426" s="258">
        <v>23.5</v>
      </c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06"/>
      <c r="Z426" s="206"/>
      <c r="AA426" s="206"/>
      <c r="AB426" s="206"/>
      <c r="AC426" s="206"/>
      <c r="AD426" s="206"/>
      <c r="AE426" s="206"/>
      <c r="AF426" s="206"/>
      <c r="AG426" s="206" t="s">
        <v>172</v>
      </c>
      <c r="AH426" s="206">
        <v>0</v>
      </c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5">
      <c r="A427" s="223"/>
      <c r="B427" s="224"/>
      <c r="C427" s="261" t="s">
        <v>672</v>
      </c>
      <c r="D427" s="257"/>
      <c r="E427" s="258">
        <v>15.93</v>
      </c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06"/>
      <c r="Z427" s="206"/>
      <c r="AA427" s="206"/>
      <c r="AB427" s="206"/>
      <c r="AC427" s="206"/>
      <c r="AD427" s="206"/>
      <c r="AE427" s="206"/>
      <c r="AF427" s="206"/>
      <c r="AG427" s="206" t="s">
        <v>172</v>
      </c>
      <c r="AH427" s="206">
        <v>0</v>
      </c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23"/>
      <c r="B428" s="224"/>
      <c r="C428" s="261" t="s">
        <v>666</v>
      </c>
      <c r="D428" s="257"/>
      <c r="E428" s="258">
        <v>7.02</v>
      </c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06"/>
      <c r="Z428" s="206"/>
      <c r="AA428" s="206"/>
      <c r="AB428" s="206"/>
      <c r="AC428" s="206"/>
      <c r="AD428" s="206"/>
      <c r="AE428" s="206"/>
      <c r="AF428" s="206"/>
      <c r="AG428" s="206" t="s">
        <v>172</v>
      </c>
      <c r="AH428" s="206">
        <v>0</v>
      </c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5">
      <c r="A429" s="223"/>
      <c r="B429" s="224"/>
      <c r="C429" s="261" t="s">
        <v>795</v>
      </c>
      <c r="D429" s="257"/>
      <c r="E429" s="258">
        <v>3.78</v>
      </c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06"/>
      <c r="Z429" s="206"/>
      <c r="AA429" s="206"/>
      <c r="AB429" s="206"/>
      <c r="AC429" s="206"/>
      <c r="AD429" s="206"/>
      <c r="AE429" s="206"/>
      <c r="AF429" s="206"/>
      <c r="AG429" s="206" t="s">
        <v>172</v>
      </c>
      <c r="AH429" s="206">
        <v>0</v>
      </c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5">
      <c r="A430" s="223"/>
      <c r="B430" s="224"/>
      <c r="C430" s="261" t="s">
        <v>796</v>
      </c>
      <c r="D430" s="257"/>
      <c r="E430" s="258">
        <v>6</v>
      </c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06"/>
      <c r="Z430" s="206"/>
      <c r="AA430" s="206"/>
      <c r="AB430" s="206"/>
      <c r="AC430" s="206"/>
      <c r="AD430" s="206"/>
      <c r="AE430" s="206"/>
      <c r="AF430" s="206"/>
      <c r="AG430" s="206" t="s">
        <v>172</v>
      </c>
      <c r="AH430" s="206">
        <v>0</v>
      </c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x14ac:dyDescent="0.25">
      <c r="A431" s="228" t="s">
        <v>138</v>
      </c>
      <c r="B431" s="229" t="s">
        <v>104</v>
      </c>
      <c r="C431" s="247" t="s">
        <v>105</v>
      </c>
      <c r="D431" s="230"/>
      <c r="E431" s="231"/>
      <c r="F431" s="232"/>
      <c r="G431" s="233">
        <f>SUMIF(AG432:AG470,"&lt;&gt;NOR",G432:G470)</f>
        <v>0</v>
      </c>
      <c r="H431" s="227"/>
      <c r="I431" s="227">
        <f>SUM(I432:I470)</f>
        <v>25591.7</v>
      </c>
      <c r="J431" s="227"/>
      <c r="K431" s="227">
        <f>SUM(K432:K470)</f>
        <v>29085.599999999999</v>
      </c>
      <c r="L431" s="227"/>
      <c r="M431" s="227">
        <f>SUM(M432:M470)</f>
        <v>0</v>
      </c>
      <c r="N431" s="227"/>
      <c r="O431" s="227">
        <f>SUM(O432:O470)</f>
        <v>25.09</v>
      </c>
      <c r="P431" s="227"/>
      <c r="Q431" s="227">
        <f>SUM(Q432:Q470)</f>
        <v>0</v>
      </c>
      <c r="R431" s="227"/>
      <c r="S431" s="227"/>
      <c r="T431" s="227"/>
      <c r="U431" s="227"/>
      <c r="V431" s="227">
        <f>SUM(V432:V470)</f>
        <v>36.21</v>
      </c>
      <c r="W431" s="227"/>
      <c r="X431" s="227"/>
      <c r="AG431" t="s">
        <v>139</v>
      </c>
    </row>
    <row r="432" spans="1:60" outlineLevel="1" x14ac:dyDescent="0.25">
      <c r="A432" s="240">
        <v>152</v>
      </c>
      <c r="B432" s="241" t="s">
        <v>558</v>
      </c>
      <c r="C432" s="248" t="s">
        <v>559</v>
      </c>
      <c r="D432" s="242" t="s">
        <v>248</v>
      </c>
      <c r="E432" s="243">
        <v>5</v>
      </c>
      <c r="F432" s="244"/>
      <c r="G432" s="245">
        <f>ROUND(E432*F432,2)</f>
        <v>0</v>
      </c>
      <c r="H432" s="226">
        <v>0</v>
      </c>
      <c r="I432" s="225">
        <f>ROUND(E432*H432,2)</f>
        <v>0</v>
      </c>
      <c r="J432" s="226">
        <v>24.9</v>
      </c>
      <c r="K432" s="225">
        <f>ROUND(E432*J432,2)</f>
        <v>124.5</v>
      </c>
      <c r="L432" s="225">
        <v>15</v>
      </c>
      <c r="M432" s="225">
        <f>G432*(1+L432/100)</f>
        <v>0</v>
      </c>
      <c r="N432" s="225">
        <v>0</v>
      </c>
      <c r="O432" s="225">
        <f>ROUND(E432*N432,2)</f>
        <v>0</v>
      </c>
      <c r="P432" s="225">
        <v>0</v>
      </c>
      <c r="Q432" s="225">
        <f>ROUND(E432*P432,2)</f>
        <v>0</v>
      </c>
      <c r="R432" s="225"/>
      <c r="S432" s="225" t="s">
        <v>143</v>
      </c>
      <c r="T432" s="225" t="s">
        <v>144</v>
      </c>
      <c r="U432" s="225">
        <v>5.0500000000000003E-2</v>
      </c>
      <c r="V432" s="225">
        <f>ROUND(E432*U432,2)</f>
        <v>0.25</v>
      </c>
      <c r="W432" s="225"/>
      <c r="X432" s="225" t="s">
        <v>169</v>
      </c>
      <c r="Y432" s="206"/>
      <c r="Z432" s="206"/>
      <c r="AA432" s="206"/>
      <c r="AB432" s="206"/>
      <c r="AC432" s="206"/>
      <c r="AD432" s="206"/>
      <c r="AE432" s="206"/>
      <c r="AF432" s="206"/>
      <c r="AG432" s="206" t="s">
        <v>170</v>
      </c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40">
        <v>153</v>
      </c>
      <c r="B433" s="241" t="s">
        <v>560</v>
      </c>
      <c r="C433" s="248" t="s">
        <v>561</v>
      </c>
      <c r="D433" s="242" t="s">
        <v>248</v>
      </c>
      <c r="E433" s="243">
        <v>1</v>
      </c>
      <c r="F433" s="244"/>
      <c r="G433" s="245">
        <f>ROUND(E433*F433,2)</f>
        <v>0</v>
      </c>
      <c r="H433" s="226">
        <v>0</v>
      </c>
      <c r="I433" s="225">
        <f>ROUND(E433*H433,2)</f>
        <v>0</v>
      </c>
      <c r="J433" s="226">
        <v>29.6</v>
      </c>
      <c r="K433" s="225">
        <f>ROUND(E433*J433,2)</f>
        <v>29.6</v>
      </c>
      <c r="L433" s="225">
        <v>15</v>
      </c>
      <c r="M433" s="225">
        <f>G433*(1+L433/100)</f>
        <v>0</v>
      </c>
      <c r="N433" s="225">
        <v>0</v>
      </c>
      <c r="O433" s="225">
        <f>ROUND(E433*N433,2)</f>
        <v>0</v>
      </c>
      <c r="P433" s="225">
        <v>0</v>
      </c>
      <c r="Q433" s="225">
        <f>ROUND(E433*P433,2)</f>
        <v>0</v>
      </c>
      <c r="R433" s="225"/>
      <c r="S433" s="225" t="s">
        <v>143</v>
      </c>
      <c r="T433" s="225" t="s">
        <v>144</v>
      </c>
      <c r="U433" s="225">
        <v>0.06</v>
      </c>
      <c r="V433" s="225">
        <f>ROUND(E433*U433,2)</f>
        <v>0.06</v>
      </c>
      <c r="W433" s="225"/>
      <c r="X433" s="225" t="s">
        <v>169</v>
      </c>
      <c r="Y433" s="206"/>
      <c r="Z433" s="206"/>
      <c r="AA433" s="206"/>
      <c r="AB433" s="206"/>
      <c r="AC433" s="206"/>
      <c r="AD433" s="206"/>
      <c r="AE433" s="206"/>
      <c r="AF433" s="206"/>
      <c r="AG433" s="206" t="s">
        <v>170</v>
      </c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 x14ac:dyDescent="0.25">
      <c r="A434" s="240">
        <v>154</v>
      </c>
      <c r="B434" s="241" t="s">
        <v>562</v>
      </c>
      <c r="C434" s="248" t="s">
        <v>563</v>
      </c>
      <c r="D434" s="242" t="s">
        <v>248</v>
      </c>
      <c r="E434" s="243">
        <v>7</v>
      </c>
      <c r="F434" s="244"/>
      <c r="G434" s="245">
        <f>ROUND(E434*F434,2)</f>
        <v>0</v>
      </c>
      <c r="H434" s="226">
        <v>0</v>
      </c>
      <c r="I434" s="225">
        <f>ROUND(E434*H434,2)</f>
        <v>0</v>
      </c>
      <c r="J434" s="226">
        <v>151</v>
      </c>
      <c r="K434" s="225">
        <f>ROUND(E434*J434,2)</f>
        <v>1057</v>
      </c>
      <c r="L434" s="225">
        <v>15</v>
      </c>
      <c r="M434" s="225">
        <f>G434*(1+L434/100)</f>
        <v>0</v>
      </c>
      <c r="N434" s="225">
        <v>0</v>
      </c>
      <c r="O434" s="225">
        <f>ROUND(E434*N434,2)</f>
        <v>0</v>
      </c>
      <c r="P434" s="225">
        <v>0</v>
      </c>
      <c r="Q434" s="225">
        <f>ROUND(E434*P434,2)</f>
        <v>0</v>
      </c>
      <c r="R434" s="225"/>
      <c r="S434" s="225" t="s">
        <v>143</v>
      </c>
      <c r="T434" s="225" t="s">
        <v>144</v>
      </c>
      <c r="U434" s="225">
        <v>0.30567</v>
      </c>
      <c r="V434" s="225">
        <f>ROUND(E434*U434,2)</f>
        <v>2.14</v>
      </c>
      <c r="W434" s="225"/>
      <c r="X434" s="225" t="s">
        <v>169</v>
      </c>
      <c r="Y434" s="206"/>
      <c r="Z434" s="206"/>
      <c r="AA434" s="206"/>
      <c r="AB434" s="206"/>
      <c r="AC434" s="206"/>
      <c r="AD434" s="206"/>
      <c r="AE434" s="206"/>
      <c r="AF434" s="206"/>
      <c r="AG434" s="206" t="s">
        <v>170</v>
      </c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ht="20.399999999999999" outlineLevel="1" x14ac:dyDescent="0.25">
      <c r="A435" s="240">
        <v>155</v>
      </c>
      <c r="B435" s="241" t="s">
        <v>564</v>
      </c>
      <c r="C435" s="248" t="s">
        <v>565</v>
      </c>
      <c r="D435" s="242" t="s">
        <v>248</v>
      </c>
      <c r="E435" s="243">
        <v>17</v>
      </c>
      <c r="F435" s="244"/>
      <c r="G435" s="245">
        <f>ROUND(E435*F435,2)</f>
        <v>0</v>
      </c>
      <c r="H435" s="226">
        <v>241.05</v>
      </c>
      <c r="I435" s="225">
        <f>ROUND(E435*H435,2)</f>
        <v>4097.8500000000004</v>
      </c>
      <c r="J435" s="226">
        <v>142.44999999999999</v>
      </c>
      <c r="K435" s="225">
        <f>ROUND(E435*J435,2)</f>
        <v>2421.65</v>
      </c>
      <c r="L435" s="225">
        <v>15</v>
      </c>
      <c r="M435" s="225">
        <f>G435*(1+L435/100)</f>
        <v>0</v>
      </c>
      <c r="N435" s="225">
        <v>1E-4</v>
      </c>
      <c r="O435" s="225">
        <f>ROUND(E435*N435,2)</f>
        <v>0</v>
      </c>
      <c r="P435" s="225">
        <v>0</v>
      </c>
      <c r="Q435" s="225">
        <f>ROUND(E435*P435,2)</f>
        <v>0</v>
      </c>
      <c r="R435" s="225"/>
      <c r="S435" s="225" t="s">
        <v>143</v>
      </c>
      <c r="T435" s="225" t="s">
        <v>144</v>
      </c>
      <c r="U435" s="225">
        <v>0.249</v>
      </c>
      <c r="V435" s="225">
        <f>ROUND(E435*U435,2)</f>
        <v>4.2300000000000004</v>
      </c>
      <c r="W435" s="225"/>
      <c r="X435" s="225" t="s">
        <v>169</v>
      </c>
      <c r="Y435" s="206"/>
      <c r="Z435" s="206"/>
      <c r="AA435" s="206"/>
      <c r="AB435" s="206"/>
      <c r="AC435" s="206"/>
      <c r="AD435" s="206"/>
      <c r="AE435" s="206"/>
      <c r="AF435" s="206"/>
      <c r="AG435" s="206" t="s">
        <v>170</v>
      </c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5">
      <c r="A436" s="240">
        <v>156</v>
      </c>
      <c r="B436" s="241" t="s">
        <v>566</v>
      </c>
      <c r="C436" s="248" t="s">
        <v>567</v>
      </c>
      <c r="D436" s="242" t="s">
        <v>248</v>
      </c>
      <c r="E436" s="243">
        <v>6</v>
      </c>
      <c r="F436" s="244"/>
      <c r="G436" s="245">
        <f>ROUND(E436*F436,2)</f>
        <v>0</v>
      </c>
      <c r="H436" s="226">
        <v>0</v>
      </c>
      <c r="I436" s="225">
        <f>ROUND(E436*H436,2)</f>
        <v>0</v>
      </c>
      <c r="J436" s="226">
        <v>167.5</v>
      </c>
      <c r="K436" s="225">
        <f>ROUND(E436*J436,2)</f>
        <v>1005</v>
      </c>
      <c r="L436" s="225">
        <v>15</v>
      </c>
      <c r="M436" s="225">
        <f>G436*(1+L436/100)</f>
        <v>0</v>
      </c>
      <c r="N436" s="225">
        <v>0</v>
      </c>
      <c r="O436" s="225">
        <f>ROUND(E436*N436,2)</f>
        <v>0</v>
      </c>
      <c r="P436" s="225">
        <v>0</v>
      </c>
      <c r="Q436" s="225">
        <f>ROUND(E436*P436,2)</f>
        <v>0</v>
      </c>
      <c r="R436" s="225"/>
      <c r="S436" s="225" t="s">
        <v>143</v>
      </c>
      <c r="T436" s="225" t="s">
        <v>144</v>
      </c>
      <c r="U436" s="225">
        <v>0.34</v>
      </c>
      <c r="V436" s="225">
        <f>ROUND(E436*U436,2)</f>
        <v>2.04</v>
      </c>
      <c r="W436" s="225"/>
      <c r="X436" s="225" t="s">
        <v>169</v>
      </c>
      <c r="Y436" s="206"/>
      <c r="Z436" s="206"/>
      <c r="AA436" s="206"/>
      <c r="AB436" s="206"/>
      <c r="AC436" s="206"/>
      <c r="AD436" s="206"/>
      <c r="AE436" s="206"/>
      <c r="AF436" s="206"/>
      <c r="AG436" s="206" t="s">
        <v>170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40">
        <v>157</v>
      </c>
      <c r="B437" s="241" t="s">
        <v>568</v>
      </c>
      <c r="C437" s="248" t="s">
        <v>569</v>
      </c>
      <c r="D437" s="242" t="s">
        <v>248</v>
      </c>
      <c r="E437" s="243">
        <v>1</v>
      </c>
      <c r="F437" s="244"/>
      <c r="G437" s="245">
        <f>ROUND(E437*F437,2)</f>
        <v>0</v>
      </c>
      <c r="H437" s="226">
        <v>0</v>
      </c>
      <c r="I437" s="225">
        <f>ROUND(E437*H437,2)</f>
        <v>0</v>
      </c>
      <c r="J437" s="226">
        <v>308.5</v>
      </c>
      <c r="K437" s="225">
        <f>ROUND(E437*J437,2)</f>
        <v>308.5</v>
      </c>
      <c r="L437" s="225">
        <v>15</v>
      </c>
      <c r="M437" s="225">
        <f>G437*(1+L437/100)</f>
        <v>0</v>
      </c>
      <c r="N437" s="225">
        <v>0</v>
      </c>
      <c r="O437" s="225">
        <f>ROUND(E437*N437,2)</f>
        <v>0</v>
      </c>
      <c r="P437" s="225">
        <v>0</v>
      </c>
      <c r="Q437" s="225">
        <f>ROUND(E437*P437,2)</f>
        <v>0</v>
      </c>
      <c r="R437" s="225"/>
      <c r="S437" s="225" t="s">
        <v>143</v>
      </c>
      <c r="T437" s="225" t="s">
        <v>144</v>
      </c>
      <c r="U437" s="225">
        <v>0.625</v>
      </c>
      <c r="V437" s="225">
        <f>ROUND(E437*U437,2)</f>
        <v>0.63</v>
      </c>
      <c r="W437" s="225"/>
      <c r="X437" s="225" t="s">
        <v>169</v>
      </c>
      <c r="Y437" s="206"/>
      <c r="Z437" s="206"/>
      <c r="AA437" s="206"/>
      <c r="AB437" s="206"/>
      <c r="AC437" s="206"/>
      <c r="AD437" s="206"/>
      <c r="AE437" s="206"/>
      <c r="AF437" s="206"/>
      <c r="AG437" s="206" t="s">
        <v>170</v>
      </c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outlineLevel="1" x14ac:dyDescent="0.25">
      <c r="A438" s="240">
        <v>158</v>
      </c>
      <c r="B438" s="241" t="s">
        <v>570</v>
      </c>
      <c r="C438" s="248" t="s">
        <v>571</v>
      </c>
      <c r="D438" s="242" t="s">
        <v>248</v>
      </c>
      <c r="E438" s="243">
        <v>1</v>
      </c>
      <c r="F438" s="244"/>
      <c r="G438" s="245">
        <f>ROUND(E438*F438,2)</f>
        <v>0</v>
      </c>
      <c r="H438" s="226">
        <v>0</v>
      </c>
      <c r="I438" s="225">
        <f>ROUND(E438*H438,2)</f>
        <v>0</v>
      </c>
      <c r="J438" s="226">
        <v>223.5</v>
      </c>
      <c r="K438" s="225">
        <f>ROUND(E438*J438,2)</f>
        <v>223.5</v>
      </c>
      <c r="L438" s="225">
        <v>15</v>
      </c>
      <c r="M438" s="225">
        <f>G438*(1+L438/100)</f>
        <v>0</v>
      </c>
      <c r="N438" s="225">
        <v>0</v>
      </c>
      <c r="O438" s="225">
        <f>ROUND(E438*N438,2)</f>
        <v>0</v>
      </c>
      <c r="P438" s="225">
        <v>0</v>
      </c>
      <c r="Q438" s="225">
        <f>ROUND(E438*P438,2)</f>
        <v>0</v>
      </c>
      <c r="R438" s="225"/>
      <c r="S438" s="225" t="s">
        <v>143</v>
      </c>
      <c r="T438" s="225" t="s">
        <v>144</v>
      </c>
      <c r="U438" s="225">
        <v>0.45350000000000001</v>
      </c>
      <c r="V438" s="225">
        <f>ROUND(E438*U438,2)</f>
        <v>0.45</v>
      </c>
      <c r="W438" s="225"/>
      <c r="X438" s="225" t="s">
        <v>169</v>
      </c>
      <c r="Y438" s="206"/>
      <c r="Z438" s="206"/>
      <c r="AA438" s="206"/>
      <c r="AB438" s="206"/>
      <c r="AC438" s="206"/>
      <c r="AD438" s="206"/>
      <c r="AE438" s="206"/>
      <c r="AF438" s="206"/>
      <c r="AG438" s="206" t="s">
        <v>170</v>
      </c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5">
      <c r="A439" s="240">
        <v>159</v>
      </c>
      <c r="B439" s="241" t="s">
        <v>572</v>
      </c>
      <c r="C439" s="248" t="s">
        <v>573</v>
      </c>
      <c r="D439" s="242" t="s">
        <v>248</v>
      </c>
      <c r="E439" s="243">
        <v>1</v>
      </c>
      <c r="F439" s="244"/>
      <c r="G439" s="245">
        <f>ROUND(E439*F439,2)</f>
        <v>0</v>
      </c>
      <c r="H439" s="226">
        <v>0</v>
      </c>
      <c r="I439" s="225">
        <f>ROUND(E439*H439,2)</f>
        <v>0</v>
      </c>
      <c r="J439" s="226">
        <v>178.5</v>
      </c>
      <c r="K439" s="225">
        <f>ROUND(E439*J439,2)</f>
        <v>178.5</v>
      </c>
      <c r="L439" s="225">
        <v>15</v>
      </c>
      <c r="M439" s="225">
        <f>G439*(1+L439/100)</f>
        <v>0</v>
      </c>
      <c r="N439" s="225">
        <v>0</v>
      </c>
      <c r="O439" s="225">
        <f>ROUND(E439*N439,2)</f>
        <v>0</v>
      </c>
      <c r="P439" s="225">
        <v>0</v>
      </c>
      <c r="Q439" s="225">
        <f>ROUND(E439*P439,2)</f>
        <v>0</v>
      </c>
      <c r="R439" s="225"/>
      <c r="S439" s="225" t="s">
        <v>143</v>
      </c>
      <c r="T439" s="225" t="s">
        <v>144</v>
      </c>
      <c r="U439" s="225">
        <v>0.36199999999999999</v>
      </c>
      <c r="V439" s="225">
        <f>ROUND(E439*U439,2)</f>
        <v>0.36</v>
      </c>
      <c r="W439" s="225"/>
      <c r="X439" s="225" t="s">
        <v>169</v>
      </c>
      <c r="Y439" s="206"/>
      <c r="Z439" s="206"/>
      <c r="AA439" s="206"/>
      <c r="AB439" s="206"/>
      <c r="AC439" s="206"/>
      <c r="AD439" s="206"/>
      <c r="AE439" s="206"/>
      <c r="AF439" s="206"/>
      <c r="AG439" s="206" t="s">
        <v>170</v>
      </c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outlineLevel="1" x14ac:dyDescent="0.25">
      <c r="A440" s="240">
        <v>160</v>
      </c>
      <c r="B440" s="241" t="s">
        <v>574</v>
      </c>
      <c r="C440" s="248" t="s">
        <v>575</v>
      </c>
      <c r="D440" s="242" t="s">
        <v>248</v>
      </c>
      <c r="E440" s="243">
        <v>7</v>
      </c>
      <c r="F440" s="244"/>
      <c r="G440" s="245">
        <f>ROUND(E440*F440,2)</f>
        <v>0</v>
      </c>
      <c r="H440" s="226">
        <v>0</v>
      </c>
      <c r="I440" s="225">
        <f>ROUND(E440*H440,2)</f>
        <v>0</v>
      </c>
      <c r="J440" s="226">
        <v>212</v>
      </c>
      <c r="K440" s="225">
        <f>ROUND(E440*J440,2)</f>
        <v>1484</v>
      </c>
      <c r="L440" s="225">
        <v>15</v>
      </c>
      <c r="M440" s="225">
        <f>G440*(1+L440/100)</f>
        <v>0</v>
      </c>
      <c r="N440" s="225">
        <v>0</v>
      </c>
      <c r="O440" s="225">
        <f>ROUND(E440*N440,2)</f>
        <v>0</v>
      </c>
      <c r="P440" s="225">
        <v>0</v>
      </c>
      <c r="Q440" s="225">
        <f>ROUND(E440*P440,2)</f>
        <v>0</v>
      </c>
      <c r="R440" s="225"/>
      <c r="S440" s="225" t="s">
        <v>143</v>
      </c>
      <c r="T440" s="225" t="s">
        <v>144</v>
      </c>
      <c r="U440" s="225">
        <v>0.43</v>
      </c>
      <c r="V440" s="225">
        <f>ROUND(E440*U440,2)</f>
        <v>3.01</v>
      </c>
      <c r="W440" s="225"/>
      <c r="X440" s="225" t="s">
        <v>169</v>
      </c>
      <c r="Y440" s="206"/>
      <c r="Z440" s="206"/>
      <c r="AA440" s="206"/>
      <c r="AB440" s="206"/>
      <c r="AC440" s="206"/>
      <c r="AD440" s="206"/>
      <c r="AE440" s="206"/>
      <c r="AF440" s="206"/>
      <c r="AG440" s="206" t="s">
        <v>170</v>
      </c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40">
        <v>161</v>
      </c>
      <c r="B441" s="241" t="s">
        <v>576</v>
      </c>
      <c r="C441" s="248" t="s">
        <v>577</v>
      </c>
      <c r="D441" s="242" t="s">
        <v>267</v>
      </c>
      <c r="E441" s="243">
        <v>12</v>
      </c>
      <c r="F441" s="244"/>
      <c r="G441" s="245">
        <f>ROUND(E441*F441,2)</f>
        <v>0</v>
      </c>
      <c r="H441" s="226">
        <v>0</v>
      </c>
      <c r="I441" s="225">
        <f>ROUND(E441*H441,2)</f>
        <v>0</v>
      </c>
      <c r="J441" s="226">
        <v>31.7</v>
      </c>
      <c r="K441" s="225">
        <f>ROUND(E441*J441,2)</f>
        <v>380.4</v>
      </c>
      <c r="L441" s="225">
        <v>15</v>
      </c>
      <c r="M441" s="225">
        <f>G441*(1+L441/100)</f>
        <v>0</v>
      </c>
      <c r="N441" s="225">
        <v>0</v>
      </c>
      <c r="O441" s="225">
        <f>ROUND(E441*N441,2)</f>
        <v>0</v>
      </c>
      <c r="P441" s="225">
        <v>0</v>
      </c>
      <c r="Q441" s="225">
        <f>ROUND(E441*P441,2)</f>
        <v>0</v>
      </c>
      <c r="R441" s="225"/>
      <c r="S441" s="225" t="s">
        <v>143</v>
      </c>
      <c r="T441" s="225" t="s">
        <v>144</v>
      </c>
      <c r="U441" s="225">
        <v>6.4149999999999999E-2</v>
      </c>
      <c r="V441" s="225">
        <f>ROUND(E441*U441,2)</f>
        <v>0.77</v>
      </c>
      <c r="W441" s="225"/>
      <c r="X441" s="225" t="s">
        <v>169</v>
      </c>
      <c r="Y441" s="206"/>
      <c r="Z441" s="206"/>
      <c r="AA441" s="206"/>
      <c r="AB441" s="206"/>
      <c r="AC441" s="206"/>
      <c r="AD441" s="206"/>
      <c r="AE441" s="206"/>
      <c r="AF441" s="206"/>
      <c r="AG441" s="206" t="s">
        <v>170</v>
      </c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40">
        <v>162</v>
      </c>
      <c r="B442" s="241" t="s">
        <v>578</v>
      </c>
      <c r="C442" s="248" t="s">
        <v>579</v>
      </c>
      <c r="D442" s="242" t="s">
        <v>267</v>
      </c>
      <c r="E442" s="243">
        <v>0.5</v>
      </c>
      <c r="F442" s="244"/>
      <c r="G442" s="245">
        <f>ROUND(E442*F442,2)</f>
        <v>0</v>
      </c>
      <c r="H442" s="226">
        <v>0</v>
      </c>
      <c r="I442" s="225">
        <f>ROUND(E442*H442,2)</f>
        <v>0</v>
      </c>
      <c r="J442" s="226">
        <v>73.400000000000006</v>
      </c>
      <c r="K442" s="225">
        <f>ROUND(E442*J442,2)</f>
        <v>36.700000000000003</v>
      </c>
      <c r="L442" s="225">
        <v>15</v>
      </c>
      <c r="M442" s="225">
        <f>G442*(1+L442/100)</f>
        <v>0</v>
      </c>
      <c r="N442" s="225">
        <v>0</v>
      </c>
      <c r="O442" s="225">
        <f>ROUND(E442*N442,2)</f>
        <v>0</v>
      </c>
      <c r="P442" s="225">
        <v>0</v>
      </c>
      <c r="Q442" s="225">
        <f>ROUND(E442*P442,2)</f>
        <v>0</v>
      </c>
      <c r="R442" s="225"/>
      <c r="S442" s="225" t="s">
        <v>143</v>
      </c>
      <c r="T442" s="225" t="s">
        <v>144</v>
      </c>
      <c r="U442" s="225">
        <v>0.14868000000000001</v>
      </c>
      <c r="V442" s="225">
        <f>ROUND(E442*U442,2)</f>
        <v>7.0000000000000007E-2</v>
      </c>
      <c r="W442" s="225"/>
      <c r="X442" s="225" t="s">
        <v>169</v>
      </c>
      <c r="Y442" s="206"/>
      <c r="Z442" s="206"/>
      <c r="AA442" s="206"/>
      <c r="AB442" s="206"/>
      <c r="AC442" s="206"/>
      <c r="AD442" s="206"/>
      <c r="AE442" s="206"/>
      <c r="AF442" s="206"/>
      <c r="AG442" s="206" t="s">
        <v>170</v>
      </c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ht="20.399999999999999" outlineLevel="1" x14ac:dyDescent="0.25">
      <c r="A443" s="240">
        <v>163</v>
      </c>
      <c r="B443" s="241" t="s">
        <v>580</v>
      </c>
      <c r="C443" s="248" t="s">
        <v>581</v>
      </c>
      <c r="D443" s="242" t="s">
        <v>267</v>
      </c>
      <c r="E443" s="243">
        <v>85</v>
      </c>
      <c r="F443" s="244"/>
      <c r="G443" s="245">
        <f>ROUND(E443*F443,2)</f>
        <v>0</v>
      </c>
      <c r="H443" s="226">
        <v>14.55</v>
      </c>
      <c r="I443" s="225">
        <f>ROUND(E443*H443,2)</f>
        <v>1236.75</v>
      </c>
      <c r="J443" s="226">
        <v>38.65</v>
      </c>
      <c r="K443" s="225">
        <f>ROUND(E443*J443,2)</f>
        <v>3285.25</v>
      </c>
      <c r="L443" s="225">
        <v>15</v>
      </c>
      <c r="M443" s="225">
        <f>G443*(1+L443/100)</f>
        <v>0</v>
      </c>
      <c r="N443" s="225">
        <v>1.6000000000000001E-4</v>
      </c>
      <c r="O443" s="225">
        <f>ROUND(E443*N443,2)</f>
        <v>0.01</v>
      </c>
      <c r="P443" s="225">
        <v>0</v>
      </c>
      <c r="Q443" s="225">
        <f>ROUND(E443*P443,2)</f>
        <v>0</v>
      </c>
      <c r="R443" s="225"/>
      <c r="S443" s="225" t="s">
        <v>143</v>
      </c>
      <c r="T443" s="225" t="s">
        <v>144</v>
      </c>
      <c r="U443" s="225">
        <v>7.0000000000000007E-2</v>
      </c>
      <c r="V443" s="225">
        <f>ROUND(E443*U443,2)</f>
        <v>5.95</v>
      </c>
      <c r="W443" s="225"/>
      <c r="X443" s="225" t="s">
        <v>169</v>
      </c>
      <c r="Y443" s="206"/>
      <c r="Z443" s="206"/>
      <c r="AA443" s="206"/>
      <c r="AB443" s="206"/>
      <c r="AC443" s="206"/>
      <c r="AD443" s="206"/>
      <c r="AE443" s="206"/>
      <c r="AF443" s="206"/>
      <c r="AG443" s="206" t="s">
        <v>170</v>
      </c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ht="20.399999999999999" outlineLevel="1" x14ac:dyDescent="0.25">
      <c r="A444" s="240">
        <v>164</v>
      </c>
      <c r="B444" s="241" t="s">
        <v>582</v>
      </c>
      <c r="C444" s="248" t="s">
        <v>583</v>
      </c>
      <c r="D444" s="242" t="s">
        <v>267</v>
      </c>
      <c r="E444" s="243">
        <v>100</v>
      </c>
      <c r="F444" s="244"/>
      <c r="G444" s="245">
        <f>ROUND(E444*F444,2)</f>
        <v>0</v>
      </c>
      <c r="H444" s="226">
        <v>24.46</v>
      </c>
      <c r="I444" s="225">
        <f>ROUND(E444*H444,2)</f>
        <v>2446</v>
      </c>
      <c r="J444" s="226">
        <v>40.14</v>
      </c>
      <c r="K444" s="225">
        <f>ROUND(E444*J444,2)</f>
        <v>4014</v>
      </c>
      <c r="L444" s="225">
        <v>15</v>
      </c>
      <c r="M444" s="225">
        <f>G444*(1+L444/100)</f>
        <v>0</v>
      </c>
      <c r="N444" s="225">
        <v>2.1000000000000001E-4</v>
      </c>
      <c r="O444" s="225">
        <f>ROUND(E444*N444,2)</f>
        <v>0.02</v>
      </c>
      <c r="P444" s="225">
        <v>0</v>
      </c>
      <c r="Q444" s="225">
        <f>ROUND(E444*P444,2)</f>
        <v>0</v>
      </c>
      <c r="R444" s="225"/>
      <c r="S444" s="225" t="s">
        <v>143</v>
      </c>
      <c r="T444" s="225" t="s">
        <v>144</v>
      </c>
      <c r="U444" s="225">
        <v>7.0000000000000007E-2</v>
      </c>
      <c r="V444" s="225">
        <f>ROUND(E444*U444,2)</f>
        <v>7</v>
      </c>
      <c r="W444" s="225"/>
      <c r="X444" s="225" t="s">
        <v>169</v>
      </c>
      <c r="Y444" s="206"/>
      <c r="Z444" s="206"/>
      <c r="AA444" s="206"/>
      <c r="AB444" s="206"/>
      <c r="AC444" s="206"/>
      <c r="AD444" s="206"/>
      <c r="AE444" s="206"/>
      <c r="AF444" s="206"/>
      <c r="AG444" s="206" t="s">
        <v>170</v>
      </c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5">
      <c r="A445" s="240">
        <v>165</v>
      </c>
      <c r="B445" s="241" t="s">
        <v>584</v>
      </c>
      <c r="C445" s="248" t="s">
        <v>585</v>
      </c>
      <c r="D445" s="242" t="s">
        <v>267</v>
      </c>
      <c r="E445" s="243">
        <v>5</v>
      </c>
      <c r="F445" s="244"/>
      <c r="G445" s="245">
        <f>ROUND(E445*F445,2)</f>
        <v>0</v>
      </c>
      <c r="H445" s="226">
        <v>0</v>
      </c>
      <c r="I445" s="225">
        <f>ROUND(E445*H445,2)</f>
        <v>0</v>
      </c>
      <c r="J445" s="226">
        <v>30.9</v>
      </c>
      <c r="K445" s="225">
        <f>ROUND(E445*J445,2)</f>
        <v>154.5</v>
      </c>
      <c r="L445" s="225">
        <v>15</v>
      </c>
      <c r="M445" s="225">
        <f>G445*(1+L445/100)</f>
        <v>0</v>
      </c>
      <c r="N445" s="225">
        <v>0</v>
      </c>
      <c r="O445" s="225">
        <f>ROUND(E445*N445,2)</f>
        <v>0</v>
      </c>
      <c r="P445" s="225">
        <v>0</v>
      </c>
      <c r="Q445" s="225">
        <f>ROUND(E445*P445,2)</f>
        <v>0</v>
      </c>
      <c r="R445" s="225"/>
      <c r="S445" s="225" t="s">
        <v>143</v>
      </c>
      <c r="T445" s="225" t="s">
        <v>143</v>
      </c>
      <c r="U445" s="225">
        <v>6.2700000000000006E-2</v>
      </c>
      <c r="V445" s="225">
        <f>ROUND(E445*U445,2)</f>
        <v>0.31</v>
      </c>
      <c r="W445" s="225"/>
      <c r="X445" s="225" t="s">
        <v>169</v>
      </c>
      <c r="Y445" s="206"/>
      <c r="Z445" s="206"/>
      <c r="AA445" s="206"/>
      <c r="AB445" s="206"/>
      <c r="AC445" s="206"/>
      <c r="AD445" s="206"/>
      <c r="AE445" s="206"/>
      <c r="AF445" s="206"/>
      <c r="AG445" s="206" t="s">
        <v>170</v>
      </c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5">
      <c r="A446" s="240">
        <v>166</v>
      </c>
      <c r="B446" s="241" t="s">
        <v>586</v>
      </c>
      <c r="C446" s="248" t="s">
        <v>587</v>
      </c>
      <c r="D446" s="242" t="s">
        <v>248</v>
      </c>
      <c r="E446" s="243">
        <v>26</v>
      </c>
      <c r="F446" s="244"/>
      <c r="G446" s="245">
        <f>ROUND(E446*F446,2)</f>
        <v>0</v>
      </c>
      <c r="H446" s="226">
        <v>0</v>
      </c>
      <c r="I446" s="225">
        <f>ROUND(E446*H446,2)</f>
        <v>0</v>
      </c>
      <c r="J446" s="226">
        <v>163</v>
      </c>
      <c r="K446" s="225">
        <f>ROUND(E446*J446,2)</f>
        <v>4238</v>
      </c>
      <c r="L446" s="225">
        <v>15</v>
      </c>
      <c r="M446" s="225">
        <f>G446*(1+L446/100)</f>
        <v>0</v>
      </c>
      <c r="N446" s="225">
        <v>0</v>
      </c>
      <c r="O446" s="225">
        <f>ROUND(E446*N446,2)</f>
        <v>0</v>
      </c>
      <c r="P446" s="225">
        <v>0</v>
      </c>
      <c r="Q446" s="225">
        <f>ROUND(E446*P446,2)</f>
        <v>0</v>
      </c>
      <c r="R446" s="225"/>
      <c r="S446" s="225" t="s">
        <v>143</v>
      </c>
      <c r="T446" s="225" t="s">
        <v>144</v>
      </c>
      <c r="U446" s="225">
        <v>0.33050000000000002</v>
      </c>
      <c r="V446" s="225">
        <f>ROUND(E446*U446,2)</f>
        <v>8.59</v>
      </c>
      <c r="W446" s="225"/>
      <c r="X446" s="225" t="s">
        <v>169</v>
      </c>
      <c r="Y446" s="206"/>
      <c r="Z446" s="206"/>
      <c r="AA446" s="206"/>
      <c r="AB446" s="206"/>
      <c r="AC446" s="206"/>
      <c r="AD446" s="206"/>
      <c r="AE446" s="206"/>
      <c r="AF446" s="206"/>
      <c r="AG446" s="206" t="s">
        <v>170</v>
      </c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5">
      <c r="A447" s="240">
        <v>167</v>
      </c>
      <c r="B447" s="241" t="s">
        <v>588</v>
      </c>
      <c r="C447" s="248" t="s">
        <v>589</v>
      </c>
      <c r="D447" s="242" t="s">
        <v>248</v>
      </c>
      <c r="E447" s="243">
        <v>1</v>
      </c>
      <c r="F447" s="244"/>
      <c r="G447" s="245">
        <f>ROUND(E447*F447,2)</f>
        <v>0</v>
      </c>
      <c r="H447" s="226">
        <v>0</v>
      </c>
      <c r="I447" s="225">
        <f>ROUND(E447*H447,2)</f>
        <v>0</v>
      </c>
      <c r="J447" s="226">
        <v>172.5</v>
      </c>
      <c r="K447" s="225">
        <f>ROUND(E447*J447,2)</f>
        <v>172.5</v>
      </c>
      <c r="L447" s="225">
        <v>15</v>
      </c>
      <c r="M447" s="225">
        <f>G447*(1+L447/100)</f>
        <v>0</v>
      </c>
      <c r="N447" s="225">
        <v>0</v>
      </c>
      <c r="O447" s="225">
        <f>ROUND(E447*N447,2)</f>
        <v>0</v>
      </c>
      <c r="P447" s="225">
        <v>0</v>
      </c>
      <c r="Q447" s="225">
        <f>ROUND(E447*P447,2)</f>
        <v>0</v>
      </c>
      <c r="R447" s="225"/>
      <c r="S447" s="225" t="s">
        <v>143</v>
      </c>
      <c r="T447" s="225" t="s">
        <v>144</v>
      </c>
      <c r="U447" s="225">
        <v>0.35</v>
      </c>
      <c r="V447" s="225">
        <f>ROUND(E447*U447,2)</f>
        <v>0.35</v>
      </c>
      <c r="W447" s="225"/>
      <c r="X447" s="225" t="s">
        <v>169</v>
      </c>
      <c r="Y447" s="206"/>
      <c r="Z447" s="206"/>
      <c r="AA447" s="206"/>
      <c r="AB447" s="206"/>
      <c r="AC447" s="206"/>
      <c r="AD447" s="206"/>
      <c r="AE447" s="206"/>
      <c r="AF447" s="206"/>
      <c r="AG447" s="206" t="s">
        <v>170</v>
      </c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5">
      <c r="A448" s="240">
        <v>168</v>
      </c>
      <c r="B448" s="241" t="s">
        <v>590</v>
      </c>
      <c r="C448" s="248" t="s">
        <v>591</v>
      </c>
      <c r="D448" s="242" t="s">
        <v>303</v>
      </c>
      <c r="E448" s="243">
        <v>1</v>
      </c>
      <c r="F448" s="244"/>
      <c r="G448" s="245">
        <f>ROUND(E448*F448,2)</f>
        <v>0</v>
      </c>
      <c r="H448" s="226">
        <v>0</v>
      </c>
      <c r="I448" s="225">
        <f>ROUND(E448*H448,2)</f>
        <v>0</v>
      </c>
      <c r="J448" s="226">
        <v>1500</v>
      </c>
      <c r="K448" s="225">
        <f>ROUND(E448*J448,2)</f>
        <v>1500</v>
      </c>
      <c r="L448" s="225">
        <v>15</v>
      </c>
      <c r="M448" s="225">
        <f>G448*(1+L448/100)</f>
        <v>0</v>
      </c>
      <c r="N448" s="225">
        <v>0</v>
      </c>
      <c r="O448" s="225">
        <f>ROUND(E448*N448,2)</f>
        <v>0</v>
      </c>
      <c r="P448" s="225">
        <v>0</v>
      </c>
      <c r="Q448" s="225">
        <f>ROUND(E448*P448,2)</f>
        <v>0</v>
      </c>
      <c r="R448" s="225"/>
      <c r="S448" s="225" t="s">
        <v>155</v>
      </c>
      <c r="T448" s="225" t="s">
        <v>144</v>
      </c>
      <c r="U448" s="225">
        <v>0</v>
      </c>
      <c r="V448" s="225">
        <f>ROUND(E448*U448,2)</f>
        <v>0</v>
      </c>
      <c r="W448" s="225"/>
      <c r="X448" s="225" t="s">
        <v>169</v>
      </c>
      <c r="Y448" s="206"/>
      <c r="Z448" s="206"/>
      <c r="AA448" s="206"/>
      <c r="AB448" s="206"/>
      <c r="AC448" s="206"/>
      <c r="AD448" s="206"/>
      <c r="AE448" s="206"/>
      <c r="AF448" s="206"/>
      <c r="AG448" s="206" t="s">
        <v>170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5">
      <c r="A449" s="240">
        <v>169</v>
      </c>
      <c r="B449" s="241" t="s">
        <v>592</v>
      </c>
      <c r="C449" s="248" t="s">
        <v>593</v>
      </c>
      <c r="D449" s="242" t="s">
        <v>180</v>
      </c>
      <c r="E449" s="243">
        <v>4</v>
      </c>
      <c r="F449" s="244"/>
      <c r="G449" s="245">
        <f>ROUND(E449*F449,2)</f>
        <v>0</v>
      </c>
      <c r="H449" s="226">
        <v>0</v>
      </c>
      <c r="I449" s="225">
        <f>ROUND(E449*H449,2)</f>
        <v>0</v>
      </c>
      <c r="J449" s="226">
        <v>518</v>
      </c>
      <c r="K449" s="225">
        <f>ROUND(E449*J449,2)</f>
        <v>2072</v>
      </c>
      <c r="L449" s="225">
        <v>15</v>
      </c>
      <c r="M449" s="225">
        <f>G449*(1+L449/100)</f>
        <v>0</v>
      </c>
      <c r="N449" s="225">
        <v>0</v>
      </c>
      <c r="O449" s="225">
        <f>ROUND(E449*N449,2)</f>
        <v>0</v>
      </c>
      <c r="P449" s="225">
        <v>0</v>
      </c>
      <c r="Q449" s="225">
        <f>ROUND(E449*P449,2)</f>
        <v>0</v>
      </c>
      <c r="R449" s="225"/>
      <c r="S449" s="225" t="s">
        <v>155</v>
      </c>
      <c r="T449" s="225" t="s">
        <v>144</v>
      </c>
      <c r="U449" s="225">
        <v>0</v>
      </c>
      <c r="V449" s="225">
        <f>ROUND(E449*U449,2)</f>
        <v>0</v>
      </c>
      <c r="W449" s="225"/>
      <c r="X449" s="225" t="s">
        <v>169</v>
      </c>
      <c r="Y449" s="206"/>
      <c r="Z449" s="206"/>
      <c r="AA449" s="206"/>
      <c r="AB449" s="206"/>
      <c r="AC449" s="206"/>
      <c r="AD449" s="206"/>
      <c r="AE449" s="206"/>
      <c r="AF449" s="206"/>
      <c r="AG449" s="206" t="s">
        <v>170</v>
      </c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5">
      <c r="A450" s="240">
        <v>170</v>
      </c>
      <c r="B450" s="241" t="s">
        <v>594</v>
      </c>
      <c r="C450" s="248" t="s">
        <v>595</v>
      </c>
      <c r="D450" s="242" t="s">
        <v>180</v>
      </c>
      <c r="E450" s="243">
        <v>4</v>
      </c>
      <c r="F450" s="244"/>
      <c r="G450" s="245">
        <f>ROUND(E450*F450,2)</f>
        <v>0</v>
      </c>
      <c r="H450" s="226">
        <v>0</v>
      </c>
      <c r="I450" s="225">
        <f>ROUND(E450*H450,2)</f>
        <v>0</v>
      </c>
      <c r="J450" s="226">
        <v>350</v>
      </c>
      <c r="K450" s="225">
        <f>ROUND(E450*J450,2)</f>
        <v>1400</v>
      </c>
      <c r="L450" s="225">
        <v>15</v>
      </c>
      <c r="M450" s="225">
        <f>G450*(1+L450/100)</f>
        <v>0</v>
      </c>
      <c r="N450" s="225">
        <v>0</v>
      </c>
      <c r="O450" s="225">
        <f>ROUND(E450*N450,2)</f>
        <v>0</v>
      </c>
      <c r="P450" s="225">
        <v>0</v>
      </c>
      <c r="Q450" s="225">
        <f>ROUND(E450*P450,2)</f>
        <v>0</v>
      </c>
      <c r="R450" s="225"/>
      <c r="S450" s="225" t="s">
        <v>155</v>
      </c>
      <c r="T450" s="225" t="s">
        <v>144</v>
      </c>
      <c r="U450" s="225">
        <v>0</v>
      </c>
      <c r="V450" s="225">
        <f>ROUND(E450*U450,2)</f>
        <v>0</v>
      </c>
      <c r="W450" s="225"/>
      <c r="X450" s="225" t="s">
        <v>169</v>
      </c>
      <c r="Y450" s="206"/>
      <c r="Z450" s="206"/>
      <c r="AA450" s="206"/>
      <c r="AB450" s="206"/>
      <c r="AC450" s="206"/>
      <c r="AD450" s="206"/>
      <c r="AE450" s="206"/>
      <c r="AF450" s="206"/>
      <c r="AG450" s="206" t="s">
        <v>170</v>
      </c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 x14ac:dyDescent="0.25">
      <c r="A451" s="240">
        <v>171</v>
      </c>
      <c r="B451" s="241" t="s">
        <v>596</v>
      </c>
      <c r="C451" s="248" t="s">
        <v>597</v>
      </c>
      <c r="D451" s="242" t="s">
        <v>387</v>
      </c>
      <c r="E451" s="243">
        <v>1</v>
      </c>
      <c r="F451" s="244"/>
      <c r="G451" s="245">
        <f>ROUND(E451*F451,2)</f>
        <v>0</v>
      </c>
      <c r="H451" s="226">
        <v>860</v>
      </c>
      <c r="I451" s="225">
        <f>ROUND(E451*H451,2)</f>
        <v>860</v>
      </c>
      <c r="J451" s="226">
        <v>0</v>
      </c>
      <c r="K451" s="225">
        <f>ROUND(E451*J451,2)</f>
        <v>0</v>
      </c>
      <c r="L451" s="225">
        <v>15</v>
      </c>
      <c r="M451" s="225">
        <f>G451*(1+L451/100)</f>
        <v>0</v>
      </c>
      <c r="N451" s="225">
        <v>0</v>
      </c>
      <c r="O451" s="225">
        <f>ROUND(E451*N451,2)</f>
        <v>0</v>
      </c>
      <c r="P451" s="225">
        <v>0</v>
      </c>
      <c r="Q451" s="225">
        <f>ROUND(E451*P451,2)</f>
        <v>0</v>
      </c>
      <c r="R451" s="225"/>
      <c r="S451" s="225" t="s">
        <v>155</v>
      </c>
      <c r="T451" s="225" t="s">
        <v>144</v>
      </c>
      <c r="U451" s="225">
        <v>0</v>
      </c>
      <c r="V451" s="225">
        <f>ROUND(E451*U451,2)</f>
        <v>0</v>
      </c>
      <c r="W451" s="225"/>
      <c r="X451" s="225" t="s">
        <v>187</v>
      </c>
      <c r="Y451" s="206"/>
      <c r="Z451" s="206"/>
      <c r="AA451" s="206"/>
      <c r="AB451" s="206"/>
      <c r="AC451" s="206"/>
      <c r="AD451" s="206"/>
      <c r="AE451" s="206"/>
      <c r="AF451" s="206"/>
      <c r="AG451" s="206" t="s">
        <v>188</v>
      </c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5">
      <c r="A452" s="240">
        <v>172</v>
      </c>
      <c r="B452" s="241" t="s">
        <v>598</v>
      </c>
      <c r="C452" s="248" t="s">
        <v>599</v>
      </c>
      <c r="D452" s="242" t="s">
        <v>267</v>
      </c>
      <c r="E452" s="243">
        <v>5</v>
      </c>
      <c r="F452" s="244"/>
      <c r="G452" s="245">
        <f>ROUND(E452*F452,2)</f>
        <v>0</v>
      </c>
      <c r="H452" s="226">
        <v>103.5</v>
      </c>
      <c r="I452" s="225">
        <f>ROUND(E452*H452,2)</f>
        <v>517.5</v>
      </c>
      <c r="J452" s="226">
        <v>0</v>
      </c>
      <c r="K452" s="225">
        <f>ROUND(E452*J452,2)</f>
        <v>0</v>
      </c>
      <c r="L452" s="225">
        <v>15</v>
      </c>
      <c r="M452" s="225">
        <f>G452*(1+L452/100)</f>
        <v>0</v>
      </c>
      <c r="N452" s="225">
        <v>5.2999999999999998E-4</v>
      </c>
      <c r="O452" s="225">
        <f>ROUND(E452*N452,2)</f>
        <v>0</v>
      </c>
      <c r="P452" s="225">
        <v>0</v>
      </c>
      <c r="Q452" s="225">
        <f>ROUND(E452*P452,2)</f>
        <v>0</v>
      </c>
      <c r="R452" s="225" t="s">
        <v>186</v>
      </c>
      <c r="S452" s="225" t="s">
        <v>143</v>
      </c>
      <c r="T452" s="225" t="s">
        <v>143</v>
      </c>
      <c r="U452" s="225">
        <v>0</v>
      </c>
      <c r="V452" s="225">
        <f>ROUND(E452*U452,2)</f>
        <v>0</v>
      </c>
      <c r="W452" s="225"/>
      <c r="X452" s="225" t="s">
        <v>187</v>
      </c>
      <c r="Y452" s="206"/>
      <c r="Z452" s="206"/>
      <c r="AA452" s="206"/>
      <c r="AB452" s="206"/>
      <c r="AC452" s="206"/>
      <c r="AD452" s="206"/>
      <c r="AE452" s="206"/>
      <c r="AF452" s="206"/>
      <c r="AG452" s="206" t="s">
        <v>188</v>
      </c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5">
      <c r="A453" s="240">
        <v>173</v>
      </c>
      <c r="B453" s="241" t="s">
        <v>600</v>
      </c>
      <c r="C453" s="248" t="s">
        <v>601</v>
      </c>
      <c r="D453" s="242" t="s">
        <v>267</v>
      </c>
      <c r="E453" s="243">
        <v>12</v>
      </c>
      <c r="F453" s="244"/>
      <c r="G453" s="245">
        <f>ROUND(E453*F453,2)</f>
        <v>0</v>
      </c>
      <c r="H453" s="226">
        <v>17.2</v>
      </c>
      <c r="I453" s="225">
        <f>ROUND(E453*H453,2)</f>
        <v>206.4</v>
      </c>
      <c r="J453" s="226">
        <v>0</v>
      </c>
      <c r="K453" s="225">
        <f>ROUND(E453*J453,2)</f>
        <v>0</v>
      </c>
      <c r="L453" s="225">
        <v>15</v>
      </c>
      <c r="M453" s="225">
        <f>G453*(1+L453/100)</f>
        <v>0</v>
      </c>
      <c r="N453" s="225">
        <v>8.0000000000000007E-5</v>
      </c>
      <c r="O453" s="225">
        <f>ROUND(E453*N453,2)</f>
        <v>0</v>
      </c>
      <c r="P453" s="225">
        <v>0</v>
      </c>
      <c r="Q453" s="225">
        <f>ROUND(E453*P453,2)</f>
        <v>0</v>
      </c>
      <c r="R453" s="225" t="s">
        <v>186</v>
      </c>
      <c r="S453" s="225" t="s">
        <v>143</v>
      </c>
      <c r="T453" s="225" t="s">
        <v>144</v>
      </c>
      <c r="U453" s="225">
        <v>0</v>
      </c>
      <c r="V453" s="225">
        <f>ROUND(E453*U453,2)</f>
        <v>0</v>
      </c>
      <c r="W453" s="225"/>
      <c r="X453" s="225" t="s">
        <v>187</v>
      </c>
      <c r="Y453" s="206"/>
      <c r="Z453" s="206"/>
      <c r="AA453" s="206"/>
      <c r="AB453" s="206"/>
      <c r="AC453" s="206"/>
      <c r="AD453" s="206"/>
      <c r="AE453" s="206"/>
      <c r="AF453" s="206"/>
      <c r="AG453" s="206" t="s">
        <v>188</v>
      </c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5">
      <c r="A454" s="240">
        <v>174</v>
      </c>
      <c r="B454" s="241" t="s">
        <v>602</v>
      </c>
      <c r="C454" s="248" t="s">
        <v>603</v>
      </c>
      <c r="D454" s="242" t="s">
        <v>267</v>
      </c>
      <c r="E454" s="243">
        <v>0.5</v>
      </c>
      <c r="F454" s="244"/>
      <c r="G454" s="245">
        <f>ROUND(E454*F454,2)</f>
        <v>0</v>
      </c>
      <c r="H454" s="226">
        <v>21.2</v>
      </c>
      <c r="I454" s="225">
        <f>ROUND(E454*H454,2)</f>
        <v>10.6</v>
      </c>
      <c r="J454" s="226">
        <v>0</v>
      </c>
      <c r="K454" s="225">
        <f>ROUND(E454*J454,2)</f>
        <v>0</v>
      </c>
      <c r="L454" s="225">
        <v>15</v>
      </c>
      <c r="M454" s="225">
        <f>G454*(1+L454/100)</f>
        <v>0</v>
      </c>
      <c r="N454" s="225">
        <v>6.0000000000000002E-5</v>
      </c>
      <c r="O454" s="225">
        <f>ROUND(E454*N454,2)</f>
        <v>0</v>
      </c>
      <c r="P454" s="225">
        <v>0</v>
      </c>
      <c r="Q454" s="225">
        <f>ROUND(E454*P454,2)</f>
        <v>0</v>
      </c>
      <c r="R454" s="225" t="s">
        <v>186</v>
      </c>
      <c r="S454" s="225" t="s">
        <v>143</v>
      </c>
      <c r="T454" s="225" t="s">
        <v>144</v>
      </c>
      <c r="U454" s="225">
        <v>0</v>
      </c>
      <c r="V454" s="225">
        <f>ROUND(E454*U454,2)</f>
        <v>0</v>
      </c>
      <c r="W454" s="225"/>
      <c r="X454" s="225" t="s">
        <v>187</v>
      </c>
      <c r="Y454" s="206"/>
      <c r="Z454" s="206"/>
      <c r="AA454" s="206"/>
      <c r="AB454" s="206"/>
      <c r="AC454" s="206"/>
      <c r="AD454" s="206"/>
      <c r="AE454" s="206"/>
      <c r="AF454" s="206"/>
      <c r="AG454" s="206" t="s">
        <v>188</v>
      </c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 x14ac:dyDescent="0.25">
      <c r="A455" s="240">
        <v>175</v>
      </c>
      <c r="B455" s="241" t="s">
        <v>604</v>
      </c>
      <c r="C455" s="248" t="s">
        <v>605</v>
      </c>
      <c r="D455" s="242" t="s">
        <v>248</v>
      </c>
      <c r="E455" s="243">
        <v>7</v>
      </c>
      <c r="F455" s="244"/>
      <c r="G455" s="245">
        <f>ROUND(E455*F455,2)</f>
        <v>0</v>
      </c>
      <c r="H455" s="226">
        <v>143.5</v>
      </c>
      <c r="I455" s="225">
        <f>ROUND(E455*H455,2)</f>
        <v>1004.5</v>
      </c>
      <c r="J455" s="226">
        <v>0</v>
      </c>
      <c r="K455" s="225">
        <f>ROUND(E455*J455,2)</f>
        <v>0</v>
      </c>
      <c r="L455" s="225">
        <v>15</v>
      </c>
      <c r="M455" s="225">
        <f>G455*(1+L455/100)</f>
        <v>0</v>
      </c>
      <c r="N455" s="225">
        <v>1.0000000000000001E-5</v>
      </c>
      <c r="O455" s="225">
        <f>ROUND(E455*N455,2)</f>
        <v>0</v>
      </c>
      <c r="P455" s="225">
        <v>0</v>
      </c>
      <c r="Q455" s="225">
        <f>ROUND(E455*P455,2)</f>
        <v>0</v>
      </c>
      <c r="R455" s="225" t="s">
        <v>186</v>
      </c>
      <c r="S455" s="225" t="s">
        <v>143</v>
      </c>
      <c r="T455" s="225" t="s">
        <v>144</v>
      </c>
      <c r="U455" s="225">
        <v>0</v>
      </c>
      <c r="V455" s="225">
        <f>ROUND(E455*U455,2)</f>
        <v>0</v>
      </c>
      <c r="W455" s="225"/>
      <c r="X455" s="225" t="s">
        <v>187</v>
      </c>
      <c r="Y455" s="206"/>
      <c r="Z455" s="206"/>
      <c r="AA455" s="206"/>
      <c r="AB455" s="206"/>
      <c r="AC455" s="206"/>
      <c r="AD455" s="206"/>
      <c r="AE455" s="206"/>
      <c r="AF455" s="206"/>
      <c r="AG455" s="206" t="s">
        <v>188</v>
      </c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 x14ac:dyDescent="0.25">
      <c r="A456" s="240">
        <v>176</v>
      </c>
      <c r="B456" s="241" t="s">
        <v>606</v>
      </c>
      <c r="C456" s="248" t="s">
        <v>607</v>
      </c>
      <c r="D456" s="242" t="s">
        <v>248</v>
      </c>
      <c r="E456" s="243">
        <v>1</v>
      </c>
      <c r="F456" s="244"/>
      <c r="G456" s="245">
        <f>ROUND(E456*F456,2)</f>
        <v>0</v>
      </c>
      <c r="H456" s="226">
        <v>557</v>
      </c>
      <c r="I456" s="225">
        <f>ROUND(E456*H456,2)</f>
        <v>557</v>
      </c>
      <c r="J456" s="226">
        <v>0</v>
      </c>
      <c r="K456" s="225">
        <f>ROUND(E456*J456,2)</f>
        <v>0</v>
      </c>
      <c r="L456" s="225">
        <v>15</v>
      </c>
      <c r="M456" s="225">
        <f>G456*(1+L456/100)</f>
        <v>0</v>
      </c>
      <c r="N456" s="225">
        <v>2.4000000000000001E-4</v>
      </c>
      <c r="O456" s="225">
        <f>ROUND(E456*N456,2)</f>
        <v>0</v>
      </c>
      <c r="P456" s="225">
        <v>0</v>
      </c>
      <c r="Q456" s="225">
        <f>ROUND(E456*P456,2)</f>
        <v>0</v>
      </c>
      <c r="R456" s="225" t="s">
        <v>186</v>
      </c>
      <c r="S456" s="225" t="s">
        <v>143</v>
      </c>
      <c r="T456" s="225" t="s">
        <v>144</v>
      </c>
      <c r="U456" s="225">
        <v>0</v>
      </c>
      <c r="V456" s="225">
        <f>ROUND(E456*U456,2)</f>
        <v>0</v>
      </c>
      <c r="W456" s="225"/>
      <c r="X456" s="225" t="s">
        <v>187</v>
      </c>
      <c r="Y456" s="206"/>
      <c r="Z456" s="206"/>
      <c r="AA456" s="206"/>
      <c r="AB456" s="206"/>
      <c r="AC456" s="206"/>
      <c r="AD456" s="206"/>
      <c r="AE456" s="206"/>
      <c r="AF456" s="206"/>
      <c r="AG456" s="206" t="s">
        <v>188</v>
      </c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outlineLevel="1" x14ac:dyDescent="0.25">
      <c r="A457" s="240">
        <v>177</v>
      </c>
      <c r="B457" s="241" t="s">
        <v>608</v>
      </c>
      <c r="C457" s="248" t="s">
        <v>609</v>
      </c>
      <c r="D457" s="242" t="s">
        <v>248</v>
      </c>
      <c r="E457" s="243">
        <v>7</v>
      </c>
      <c r="F457" s="244"/>
      <c r="G457" s="245">
        <f>ROUND(E457*F457,2)</f>
        <v>0</v>
      </c>
      <c r="H457" s="226">
        <v>48.6</v>
      </c>
      <c r="I457" s="225">
        <f>ROUND(E457*H457,2)</f>
        <v>340.2</v>
      </c>
      <c r="J457" s="226">
        <v>0</v>
      </c>
      <c r="K457" s="225">
        <f>ROUND(E457*J457,2)</f>
        <v>0</v>
      </c>
      <c r="L457" s="225">
        <v>15</v>
      </c>
      <c r="M457" s="225">
        <f>G457*(1+L457/100)</f>
        <v>0</v>
      </c>
      <c r="N457" s="225">
        <v>1.0000000000000001E-5</v>
      </c>
      <c r="O457" s="225">
        <f>ROUND(E457*N457,2)</f>
        <v>0</v>
      </c>
      <c r="P457" s="225">
        <v>0</v>
      </c>
      <c r="Q457" s="225">
        <f>ROUND(E457*P457,2)</f>
        <v>0</v>
      </c>
      <c r="R457" s="225" t="s">
        <v>186</v>
      </c>
      <c r="S457" s="225" t="s">
        <v>143</v>
      </c>
      <c r="T457" s="225" t="s">
        <v>144</v>
      </c>
      <c r="U457" s="225">
        <v>0</v>
      </c>
      <c r="V457" s="225">
        <f>ROUND(E457*U457,2)</f>
        <v>0</v>
      </c>
      <c r="W457" s="225"/>
      <c r="X457" s="225" t="s">
        <v>187</v>
      </c>
      <c r="Y457" s="206"/>
      <c r="Z457" s="206"/>
      <c r="AA457" s="206"/>
      <c r="AB457" s="206"/>
      <c r="AC457" s="206"/>
      <c r="AD457" s="206"/>
      <c r="AE457" s="206"/>
      <c r="AF457" s="206"/>
      <c r="AG457" s="206" t="s">
        <v>188</v>
      </c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5">
      <c r="A458" s="240">
        <v>178</v>
      </c>
      <c r="B458" s="241" t="s">
        <v>610</v>
      </c>
      <c r="C458" s="248" t="s">
        <v>611</v>
      </c>
      <c r="D458" s="242" t="s">
        <v>248</v>
      </c>
      <c r="E458" s="243">
        <v>7</v>
      </c>
      <c r="F458" s="244"/>
      <c r="G458" s="245">
        <f>ROUND(E458*F458,2)</f>
        <v>0</v>
      </c>
      <c r="H458" s="226">
        <v>30.8</v>
      </c>
      <c r="I458" s="225">
        <f>ROUND(E458*H458,2)</f>
        <v>215.6</v>
      </c>
      <c r="J458" s="226">
        <v>0</v>
      </c>
      <c r="K458" s="225">
        <f>ROUND(E458*J458,2)</f>
        <v>0</v>
      </c>
      <c r="L458" s="225">
        <v>15</v>
      </c>
      <c r="M458" s="225">
        <f>G458*(1+L458/100)</f>
        <v>0</v>
      </c>
      <c r="N458" s="225">
        <v>5.0000000000000002E-5</v>
      </c>
      <c r="O458" s="225">
        <f>ROUND(E458*N458,2)</f>
        <v>0</v>
      </c>
      <c r="P458" s="225">
        <v>0</v>
      </c>
      <c r="Q458" s="225">
        <f>ROUND(E458*P458,2)</f>
        <v>0</v>
      </c>
      <c r="R458" s="225" t="s">
        <v>186</v>
      </c>
      <c r="S458" s="225" t="s">
        <v>143</v>
      </c>
      <c r="T458" s="225" t="s">
        <v>144</v>
      </c>
      <c r="U458" s="225">
        <v>0</v>
      </c>
      <c r="V458" s="225">
        <f>ROUND(E458*U458,2)</f>
        <v>0</v>
      </c>
      <c r="W458" s="225"/>
      <c r="X458" s="225" t="s">
        <v>187</v>
      </c>
      <c r="Y458" s="206"/>
      <c r="Z458" s="206"/>
      <c r="AA458" s="206"/>
      <c r="AB458" s="206"/>
      <c r="AC458" s="206"/>
      <c r="AD458" s="206"/>
      <c r="AE458" s="206"/>
      <c r="AF458" s="206"/>
      <c r="AG458" s="206" t="s">
        <v>188</v>
      </c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 x14ac:dyDescent="0.25">
      <c r="A459" s="240">
        <v>179</v>
      </c>
      <c r="B459" s="241" t="s">
        <v>612</v>
      </c>
      <c r="C459" s="248" t="s">
        <v>613</v>
      </c>
      <c r="D459" s="242" t="s">
        <v>248</v>
      </c>
      <c r="E459" s="243">
        <v>1</v>
      </c>
      <c r="F459" s="244"/>
      <c r="G459" s="245">
        <f>ROUND(E459*F459,2)</f>
        <v>0</v>
      </c>
      <c r="H459" s="226">
        <v>42.3</v>
      </c>
      <c r="I459" s="225">
        <f>ROUND(E459*H459,2)</f>
        <v>42.3</v>
      </c>
      <c r="J459" s="226">
        <v>0</v>
      </c>
      <c r="K459" s="225">
        <f>ROUND(E459*J459,2)</f>
        <v>0</v>
      </c>
      <c r="L459" s="225">
        <v>15</v>
      </c>
      <c r="M459" s="225">
        <f>G459*(1+L459/100)</f>
        <v>0</v>
      </c>
      <c r="N459" s="225">
        <v>0</v>
      </c>
      <c r="O459" s="225">
        <f>ROUND(E459*N459,2)</f>
        <v>0</v>
      </c>
      <c r="P459" s="225">
        <v>0</v>
      </c>
      <c r="Q459" s="225">
        <f>ROUND(E459*P459,2)</f>
        <v>0</v>
      </c>
      <c r="R459" s="225" t="s">
        <v>186</v>
      </c>
      <c r="S459" s="225" t="s">
        <v>143</v>
      </c>
      <c r="T459" s="225" t="s">
        <v>144</v>
      </c>
      <c r="U459" s="225">
        <v>0</v>
      </c>
      <c r="V459" s="225">
        <f>ROUND(E459*U459,2)</f>
        <v>0</v>
      </c>
      <c r="W459" s="225"/>
      <c r="X459" s="225" t="s">
        <v>187</v>
      </c>
      <c r="Y459" s="206"/>
      <c r="Z459" s="206"/>
      <c r="AA459" s="206"/>
      <c r="AB459" s="206"/>
      <c r="AC459" s="206"/>
      <c r="AD459" s="206"/>
      <c r="AE459" s="206"/>
      <c r="AF459" s="206"/>
      <c r="AG459" s="206" t="s">
        <v>188</v>
      </c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outlineLevel="1" x14ac:dyDescent="0.25">
      <c r="A460" s="240">
        <v>180</v>
      </c>
      <c r="B460" s="241" t="s">
        <v>614</v>
      </c>
      <c r="C460" s="248" t="s">
        <v>615</v>
      </c>
      <c r="D460" s="242" t="s">
        <v>248</v>
      </c>
      <c r="E460" s="243">
        <v>26</v>
      </c>
      <c r="F460" s="244"/>
      <c r="G460" s="245">
        <f>ROUND(E460*F460,2)</f>
        <v>0</v>
      </c>
      <c r="H460" s="226">
        <v>13</v>
      </c>
      <c r="I460" s="225">
        <f>ROUND(E460*H460,2)</f>
        <v>338</v>
      </c>
      <c r="J460" s="226">
        <v>0</v>
      </c>
      <c r="K460" s="225">
        <f>ROUND(E460*J460,2)</f>
        <v>0</v>
      </c>
      <c r="L460" s="225">
        <v>15</v>
      </c>
      <c r="M460" s="225">
        <f>G460*(1+L460/100)</f>
        <v>0</v>
      </c>
      <c r="N460" s="225">
        <v>4.0000000000000003E-5</v>
      </c>
      <c r="O460" s="225">
        <f>ROUND(E460*N460,2)</f>
        <v>0</v>
      </c>
      <c r="P460" s="225">
        <v>0</v>
      </c>
      <c r="Q460" s="225">
        <f>ROUND(E460*P460,2)</f>
        <v>0</v>
      </c>
      <c r="R460" s="225" t="s">
        <v>186</v>
      </c>
      <c r="S460" s="225" t="s">
        <v>143</v>
      </c>
      <c r="T460" s="225" t="s">
        <v>144</v>
      </c>
      <c r="U460" s="225">
        <v>0</v>
      </c>
      <c r="V460" s="225">
        <f>ROUND(E460*U460,2)</f>
        <v>0</v>
      </c>
      <c r="W460" s="225"/>
      <c r="X460" s="225" t="s">
        <v>187</v>
      </c>
      <c r="Y460" s="206"/>
      <c r="Z460" s="206"/>
      <c r="AA460" s="206"/>
      <c r="AB460" s="206"/>
      <c r="AC460" s="206"/>
      <c r="AD460" s="206"/>
      <c r="AE460" s="206"/>
      <c r="AF460" s="206"/>
      <c r="AG460" s="206" t="s">
        <v>188</v>
      </c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5">
      <c r="A461" s="240">
        <v>181</v>
      </c>
      <c r="B461" s="241" t="s">
        <v>616</v>
      </c>
      <c r="C461" s="248" t="s">
        <v>617</v>
      </c>
      <c r="D461" s="242" t="s">
        <v>248</v>
      </c>
      <c r="E461" s="243">
        <v>4</v>
      </c>
      <c r="F461" s="244"/>
      <c r="G461" s="245">
        <f>ROUND(E461*F461,2)</f>
        <v>0</v>
      </c>
      <c r="H461" s="226">
        <v>1043</v>
      </c>
      <c r="I461" s="225">
        <f>ROUND(E461*H461,2)</f>
        <v>4172</v>
      </c>
      <c r="J461" s="226">
        <v>0</v>
      </c>
      <c r="K461" s="225">
        <f>ROUND(E461*J461,2)</f>
        <v>0</v>
      </c>
      <c r="L461" s="225">
        <v>15</v>
      </c>
      <c r="M461" s="225">
        <f>G461*(1+L461/100)</f>
        <v>0</v>
      </c>
      <c r="N461" s="225">
        <v>4.0000000000000001E-3</v>
      </c>
      <c r="O461" s="225">
        <f>ROUND(E461*N461,2)</f>
        <v>0.02</v>
      </c>
      <c r="P461" s="225">
        <v>0</v>
      </c>
      <c r="Q461" s="225">
        <f>ROUND(E461*P461,2)</f>
        <v>0</v>
      </c>
      <c r="R461" s="225" t="s">
        <v>186</v>
      </c>
      <c r="S461" s="225" t="s">
        <v>143</v>
      </c>
      <c r="T461" s="225" t="s">
        <v>144</v>
      </c>
      <c r="U461" s="225">
        <v>0</v>
      </c>
      <c r="V461" s="225">
        <f>ROUND(E461*U461,2)</f>
        <v>0</v>
      </c>
      <c r="W461" s="225"/>
      <c r="X461" s="225" t="s">
        <v>187</v>
      </c>
      <c r="Y461" s="206"/>
      <c r="Z461" s="206"/>
      <c r="AA461" s="206"/>
      <c r="AB461" s="206"/>
      <c r="AC461" s="206"/>
      <c r="AD461" s="206"/>
      <c r="AE461" s="206"/>
      <c r="AF461" s="206"/>
      <c r="AG461" s="206" t="s">
        <v>188</v>
      </c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5">
      <c r="A462" s="240">
        <v>182</v>
      </c>
      <c r="B462" s="241" t="s">
        <v>618</v>
      </c>
      <c r="C462" s="248" t="s">
        <v>619</v>
      </c>
      <c r="D462" s="242" t="s">
        <v>248</v>
      </c>
      <c r="E462" s="243">
        <v>3</v>
      </c>
      <c r="F462" s="244"/>
      <c r="G462" s="245">
        <f>ROUND(E462*F462,2)</f>
        <v>0</v>
      </c>
      <c r="H462" s="226">
        <v>1210</v>
      </c>
      <c r="I462" s="225">
        <f>ROUND(E462*H462,2)</f>
        <v>3630</v>
      </c>
      <c r="J462" s="226">
        <v>0</v>
      </c>
      <c r="K462" s="225">
        <f>ROUND(E462*J462,2)</f>
        <v>0</v>
      </c>
      <c r="L462" s="225">
        <v>15</v>
      </c>
      <c r="M462" s="225">
        <f>G462*(1+L462/100)</f>
        <v>0</v>
      </c>
      <c r="N462" s="225">
        <v>4.0000000000000001E-3</v>
      </c>
      <c r="O462" s="225">
        <f>ROUND(E462*N462,2)</f>
        <v>0.01</v>
      </c>
      <c r="P462" s="225">
        <v>0</v>
      </c>
      <c r="Q462" s="225">
        <f>ROUND(E462*P462,2)</f>
        <v>0</v>
      </c>
      <c r="R462" s="225"/>
      <c r="S462" s="225" t="s">
        <v>155</v>
      </c>
      <c r="T462" s="225" t="s">
        <v>144</v>
      </c>
      <c r="U462" s="225">
        <v>0</v>
      </c>
      <c r="V462" s="225">
        <f>ROUND(E462*U462,2)</f>
        <v>0</v>
      </c>
      <c r="W462" s="225"/>
      <c r="X462" s="225" t="s">
        <v>187</v>
      </c>
      <c r="Y462" s="206"/>
      <c r="Z462" s="206"/>
      <c r="AA462" s="206"/>
      <c r="AB462" s="206"/>
      <c r="AC462" s="206"/>
      <c r="AD462" s="206"/>
      <c r="AE462" s="206"/>
      <c r="AF462" s="206"/>
      <c r="AG462" s="206" t="s">
        <v>188</v>
      </c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outlineLevel="1" x14ac:dyDescent="0.25">
      <c r="A463" s="240">
        <v>183</v>
      </c>
      <c r="B463" s="241" t="s">
        <v>620</v>
      </c>
      <c r="C463" s="248" t="s">
        <v>621</v>
      </c>
      <c r="D463" s="242" t="s">
        <v>248</v>
      </c>
      <c r="E463" s="243">
        <v>1</v>
      </c>
      <c r="F463" s="244"/>
      <c r="G463" s="245">
        <f>ROUND(E463*F463,2)</f>
        <v>0</v>
      </c>
      <c r="H463" s="226">
        <v>978</v>
      </c>
      <c r="I463" s="225">
        <f>ROUND(E463*H463,2)</f>
        <v>978</v>
      </c>
      <c r="J463" s="226">
        <v>0</v>
      </c>
      <c r="K463" s="225">
        <f>ROUND(E463*J463,2)</f>
        <v>0</v>
      </c>
      <c r="L463" s="225">
        <v>15</v>
      </c>
      <c r="M463" s="225">
        <f>G463*(1+L463/100)</f>
        <v>0</v>
      </c>
      <c r="N463" s="225">
        <v>2.63E-2</v>
      </c>
      <c r="O463" s="225">
        <f>ROUND(E463*N463,2)</f>
        <v>0.03</v>
      </c>
      <c r="P463" s="225">
        <v>0</v>
      </c>
      <c r="Q463" s="225">
        <f>ROUND(E463*P463,2)</f>
        <v>0</v>
      </c>
      <c r="R463" s="225"/>
      <c r="S463" s="225" t="s">
        <v>155</v>
      </c>
      <c r="T463" s="225" t="s">
        <v>144</v>
      </c>
      <c r="U463" s="225">
        <v>0</v>
      </c>
      <c r="V463" s="225">
        <f>ROUND(E463*U463,2)</f>
        <v>0</v>
      </c>
      <c r="W463" s="225"/>
      <c r="X463" s="225" t="s">
        <v>187</v>
      </c>
      <c r="Y463" s="206"/>
      <c r="Z463" s="206"/>
      <c r="AA463" s="206"/>
      <c r="AB463" s="206"/>
      <c r="AC463" s="206"/>
      <c r="AD463" s="206"/>
      <c r="AE463" s="206"/>
      <c r="AF463" s="206"/>
      <c r="AG463" s="206" t="s">
        <v>188</v>
      </c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 x14ac:dyDescent="0.25">
      <c r="A464" s="240">
        <v>184</v>
      </c>
      <c r="B464" s="241" t="s">
        <v>622</v>
      </c>
      <c r="C464" s="248" t="s">
        <v>623</v>
      </c>
      <c r="D464" s="242" t="s">
        <v>248</v>
      </c>
      <c r="E464" s="243">
        <v>2</v>
      </c>
      <c r="F464" s="244"/>
      <c r="G464" s="245">
        <f>ROUND(E464*F464,2)</f>
        <v>0</v>
      </c>
      <c r="H464" s="226">
        <v>199.5</v>
      </c>
      <c r="I464" s="225">
        <f>ROUND(E464*H464,2)</f>
        <v>399</v>
      </c>
      <c r="J464" s="226">
        <v>0</v>
      </c>
      <c r="K464" s="225">
        <f>ROUND(E464*J464,2)</f>
        <v>0</v>
      </c>
      <c r="L464" s="225">
        <v>15</v>
      </c>
      <c r="M464" s="225">
        <f>G464*(1+L464/100)</f>
        <v>0</v>
      </c>
      <c r="N464" s="225">
        <v>1.8000000000000001E-4</v>
      </c>
      <c r="O464" s="225">
        <f>ROUND(E464*N464,2)</f>
        <v>0</v>
      </c>
      <c r="P464" s="225">
        <v>0</v>
      </c>
      <c r="Q464" s="225">
        <f>ROUND(E464*P464,2)</f>
        <v>0</v>
      </c>
      <c r="R464" s="225" t="s">
        <v>186</v>
      </c>
      <c r="S464" s="225" t="s">
        <v>143</v>
      </c>
      <c r="T464" s="225" t="s">
        <v>144</v>
      </c>
      <c r="U464" s="225">
        <v>0</v>
      </c>
      <c r="V464" s="225">
        <f>ROUND(E464*U464,2)</f>
        <v>0</v>
      </c>
      <c r="W464" s="225"/>
      <c r="X464" s="225" t="s">
        <v>187</v>
      </c>
      <c r="Y464" s="206"/>
      <c r="Z464" s="206"/>
      <c r="AA464" s="206"/>
      <c r="AB464" s="206"/>
      <c r="AC464" s="206"/>
      <c r="AD464" s="206"/>
      <c r="AE464" s="206"/>
      <c r="AF464" s="206"/>
      <c r="AG464" s="206" t="s">
        <v>188</v>
      </c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5">
      <c r="A465" s="240">
        <v>185</v>
      </c>
      <c r="B465" s="241" t="s">
        <v>624</v>
      </c>
      <c r="C465" s="248" t="s">
        <v>625</v>
      </c>
      <c r="D465" s="242" t="s">
        <v>248</v>
      </c>
      <c r="E465" s="243">
        <v>1</v>
      </c>
      <c r="F465" s="244"/>
      <c r="G465" s="245">
        <f>ROUND(E465*F465,2)</f>
        <v>0</v>
      </c>
      <c r="H465" s="226">
        <v>145</v>
      </c>
      <c r="I465" s="225">
        <f>ROUND(E465*H465,2)</f>
        <v>145</v>
      </c>
      <c r="J465" s="226">
        <v>0</v>
      </c>
      <c r="K465" s="225">
        <f>ROUND(E465*J465,2)</f>
        <v>0</v>
      </c>
      <c r="L465" s="225">
        <v>15</v>
      </c>
      <c r="M465" s="225">
        <f>G465*(1+L465/100)</f>
        <v>0</v>
      </c>
      <c r="N465" s="225">
        <v>1.8000000000000001E-4</v>
      </c>
      <c r="O465" s="225">
        <f>ROUND(E465*N465,2)</f>
        <v>0</v>
      </c>
      <c r="P465" s="225">
        <v>0</v>
      </c>
      <c r="Q465" s="225">
        <f>ROUND(E465*P465,2)</f>
        <v>0</v>
      </c>
      <c r="R465" s="225" t="s">
        <v>186</v>
      </c>
      <c r="S465" s="225" t="s">
        <v>143</v>
      </c>
      <c r="T465" s="225" t="s">
        <v>144</v>
      </c>
      <c r="U465" s="225">
        <v>0</v>
      </c>
      <c r="V465" s="225">
        <f>ROUND(E465*U465,2)</f>
        <v>0</v>
      </c>
      <c r="W465" s="225"/>
      <c r="X465" s="225" t="s">
        <v>187</v>
      </c>
      <c r="Y465" s="206"/>
      <c r="Z465" s="206"/>
      <c r="AA465" s="206"/>
      <c r="AB465" s="206"/>
      <c r="AC465" s="206"/>
      <c r="AD465" s="206"/>
      <c r="AE465" s="206"/>
      <c r="AF465" s="206"/>
      <c r="AG465" s="206" t="s">
        <v>188</v>
      </c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 x14ac:dyDescent="0.25">
      <c r="A466" s="240">
        <v>186</v>
      </c>
      <c r="B466" s="241" t="s">
        <v>626</v>
      </c>
      <c r="C466" s="248" t="s">
        <v>627</v>
      </c>
      <c r="D466" s="242" t="s">
        <v>248</v>
      </c>
      <c r="E466" s="243">
        <v>1</v>
      </c>
      <c r="F466" s="244"/>
      <c r="G466" s="245">
        <f>ROUND(E466*F466,2)</f>
        <v>0</v>
      </c>
      <c r="H466" s="226">
        <v>378</v>
      </c>
      <c r="I466" s="225">
        <f>ROUND(E466*H466,2)</f>
        <v>378</v>
      </c>
      <c r="J466" s="226">
        <v>0</v>
      </c>
      <c r="K466" s="225">
        <f>ROUND(E466*J466,2)</f>
        <v>0</v>
      </c>
      <c r="L466" s="225">
        <v>15</v>
      </c>
      <c r="M466" s="225">
        <f>G466*(1+L466/100)</f>
        <v>0</v>
      </c>
      <c r="N466" s="225">
        <v>4.0000000000000002E-4</v>
      </c>
      <c r="O466" s="225">
        <f>ROUND(E466*N466,2)</f>
        <v>0</v>
      </c>
      <c r="P466" s="225">
        <v>0</v>
      </c>
      <c r="Q466" s="225">
        <f>ROUND(E466*P466,2)</f>
        <v>0</v>
      </c>
      <c r="R466" s="225" t="s">
        <v>186</v>
      </c>
      <c r="S466" s="225" t="s">
        <v>143</v>
      </c>
      <c r="T466" s="225" t="s">
        <v>144</v>
      </c>
      <c r="U466" s="225">
        <v>0</v>
      </c>
      <c r="V466" s="225">
        <f>ROUND(E466*U466,2)</f>
        <v>0</v>
      </c>
      <c r="W466" s="225"/>
      <c r="X466" s="225" t="s">
        <v>187</v>
      </c>
      <c r="Y466" s="206"/>
      <c r="Z466" s="206"/>
      <c r="AA466" s="206"/>
      <c r="AB466" s="206"/>
      <c r="AC466" s="206"/>
      <c r="AD466" s="206"/>
      <c r="AE466" s="206"/>
      <c r="AF466" s="206"/>
      <c r="AG466" s="206" t="s">
        <v>188</v>
      </c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5">
      <c r="A467" s="240">
        <v>187</v>
      </c>
      <c r="B467" s="241" t="s">
        <v>628</v>
      </c>
      <c r="C467" s="248" t="s">
        <v>629</v>
      </c>
      <c r="D467" s="242" t="s">
        <v>248</v>
      </c>
      <c r="E467" s="243">
        <v>1</v>
      </c>
      <c r="F467" s="244"/>
      <c r="G467" s="245">
        <f>ROUND(E467*F467,2)</f>
        <v>0</v>
      </c>
      <c r="H467" s="226">
        <v>885</v>
      </c>
      <c r="I467" s="225">
        <f>ROUND(E467*H467,2)</f>
        <v>885</v>
      </c>
      <c r="J467" s="226">
        <v>0</v>
      </c>
      <c r="K467" s="225">
        <f>ROUND(E467*J467,2)</f>
        <v>0</v>
      </c>
      <c r="L467" s="225">
        <v>15</v>
      </c>
      <c r="M467" s="225">
        <f>G467*(1+L467/100)</f>
        <v>0</v>
      </c>
      <c r="N467" s="225">
        <v>5.0000000000000001E-4</v>
      </c>
      <c r="O467" s="225">
        <f>ROUND(E467*N467,2)</f>
        <v>0</v>
      </c>
      <c r="P467" s="225">
        <v>0</v>
      </c>
      <c r="Q467" s="225">
        <f>ROUND(E467*P467,2)</f>
        <v>0</v>
      </c>
      <c r="R467" s="225" t="s">
        <v>186</v>
      </c>
      <c r="S467" s="225" t="s">
        <v>143</v>
      </c>
      <c r="T467" s="225" t="s">
        <v>144</v>
      </c>
      <c r="U467" s="225">
        <v>0</v>
      </c>
      <c r="V467" s="225">
        <f>ROUND(E467*U467,2)</f>
        <v>0</v>
      </c>
      <c r="W467" s="225"/>
      <c r="X467" s="225" t="s">
        <v>187</v>
      </c>
      <c r="Y467" s="206"/>
      <c r="Z467" s="206"/>
      <c r="AA467" s="206"/>
      <c r="AB467" s="206"/>
      <c r="AC467" s="206"/>
      <c r="AD467" s="206"/>
      <c r="AE467" s="206"/>
      <c r="AF467" s="206"/>
      <c r="AG467" s="206" t="s">
        <v>188</v>
      </c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ht="20.399999999999999" outlineLevel="1" x14ac:dyDescent="0.25">
      <c r="A468" s="240">
        <v>188</v>
      </c>
      <c r="B468" s="241" t="s">
        <v>630</v>
      </c>
      <c r="C468" s="248" t="s">
        <v>631</v>
      </c>
      <c r="D468" s="242" t="s">
        <v>248</v>
      </c>
      <c r="E468" s="243">
        <v>2</v>
      </c>
      <c r="F468" s="244"/>
      <c r="G468" s="245">
        <f>ROUND(E468*F468,2)</f>
        <v>0</v>
      </c>
      <c r="H468" s="226">
        <v>1416</v>
      </c>
      <c r="I468" s="225">
        <f>ROUND(E468*H468,2)</f>
        <v>2832</v>
      </c>
      <c r="J468" s="226">
        <v>0</v>
      </c>
      <c r="K468" s="225">
        <f>ROUND(E468*J468,2)</f>
        <v>0</v>
      </c>
      <c r="L468" s="225">
        <v>15</v>
      </c>
      <c r="M468" s="225">
        <f>G468*(1+L468/100)</f>
        <v>0</v>
      </c>
      <c r="N468" s="225">
        <v>2.7E-4</v>
      </c>
      <c r="O468" s="225">
        <f>ROUND(E468*N468,2)</f>
        <v>0</v>
      </c>
      <c r="P468" s="225">
        <v>0</v>
      </c>
      <c r="Q468" s="225">
        <f>ROUND(E468*P468,2)</f>
        <v>0</v>
      </c>
      <c r="R468" s="225" t="s">
        <v>186</v>
      </c>
      <c r="S468" s="225" t="s">
        <v>143</v>
      </c>
      <c r="T468" s="225" t="s">
        <v>143</v>
      </c>
      <c r="U468" s="225">
        <v>0</v>
      </c>
      <c r="V468" s="225">
        <f>ROUND(E468*U468,2)</f>
        <v>0</v>
      </c>
      <c r="W468" s="225"/>
      <c r="X468" s="225" t="s">
        <v>187</v>
      </c>
      <c r="Y468" s="206"/>
      <c r="Z468" s="206"/>
      <c r="AA468" s="206"/>
      <c r="AB468" s="206"/>
      <c r="AC468" s="206"/>
      <c r="AD468" s="206"/>
      <c r="AE468" s="206"/>
      <c r="AF468" s="206"/>
      <c r="AG468" s="206" t="s">
        <v>188</v>
      </c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outlineLevel="1" x14ac:dyDescent="0.25">
      <c r="A469" s="240">
        <v>189</v>
      </c>
      <c r="B469" s="241" t="s">
        <v>632</v>
      </c>
      <c r="C469" s="248" t="s">
        <v>633</v>
      </c>
      <c r="D469" s="242" t="s">
        <v>634</v>
      </c>
      <c r="E469" s="243">
        <v>25</v>
      </c>
      <c r="F469" s="244"/>
      <c r="G469" s="245">
        <f>ROUND(E469*F469,2)</f>
        <v>0</v>
      </c>
      <c r="H469" s="226">
        <v>12</v>
      </c>
      <c r="I469" s="225">
        <f>ROUND(E469*H469,2)</f>
        <v>300</v>
      </c>
      <c r="J469" s="226">
        <v>0</v>
      </c>
      <c r="K469" s="225">
        <f>ROUND(E469*J469,2)</f>
        <v>0</v>
      </c>
      <c r="L469" s="225">
        <v>15</v>
      </c>
      <c r="M469" s="225">
        <f>G469*(1+L469/100)</f>
        <v>0</v>
      </c>
      <c r="N469" s="225">
        <v>1</v>
      </c>
      <c r="O469" s="225">
        <f>ROUND(E469*N469,2)</f>
        <v>25</v>
      </c>
      <c r="P469" s="225">
        <v>0</v>
      </c>
      <c r="Q469" s="225">
        <f>ROUND(E469*P469,2)</f>
        <v>0</v>
      </c>
      <c r="R469" s="225" t="s">
        <v>186</v>
      </c>
      <c r="S469" s="225" t="s">
        <v>143</v>
      </c>
      <c r="T469" s="225" t="s">
        <v>144</v>
      </c>
      <c r="U469" s="225">
        <v>0</v>
      </c>
      <c r="V469" s="225">
        <f>ROUND(E469*U469,2)</f>
        <v>0</v>
      </c>
      <c r="W469" s="225"/>
      <c r="X469" s="225" t="s">
        <v>187</v>
      </c>
      <c r="Y469" s="206"/>
      <c r="Z469" s="206"/>
      <c r="AA469" s="206"/>
      <c r="AB469" s="206"/>
      <c r="AC469" s="206"/>
      <c r="AD469" s="206"/>
      <c r="AE469" s="206"/>
      <c r="AF469" s="206"/>
      <c r="AG469" s="206" t="s">
        <v>188</v>
      </c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 x14ac:dyDescent="0.25">
      <c r="A470" s="240">
        <v>190</v>
      </c>
      <c r="B470" s="241" t="s">
        <v>635</v>
      </c>
      <c r="C470" s="248" t="s">
        <v>636</v>
      </c>
      <c r="D470" s="242" t="s">
        <v>303</v>
      </c>
      <c r="E470" s="243">
        <v>1</v>
      </c>
      <c r="F470" s="244"/>
      <c r="G470" s="245">
        <f>ROUND(E470*F470,2)</f>
        <v>0</v>
      </c>
      <c r="H470" s="226">
        <v>0</v>
      </c>
      <c r="I470" s="225">
        <f>ROUND(E470*H470,2)</f>
        <v>0</v>
      </c>
      <c r="J470" s="226">
        <v>5000</v>
      </c>
      <c r="K470" s="225">
        <f>ROUND(E470*J470,2)</f>
        <v>5000</v>
      </c>
      <c r="L470" s="225">
        <v>15</v>
      </c>
      <c r="M470" s="225">
        <f>G470*(1+L470/100)</f>
        <v>0</v>
      </c>
      <c r="N470" s="225">
        <v>0</v>
      </c>
      <c r="O470" s="225">
        <f>ROUND(E470*N470,2)</f>
        <v>0</v>
      </c>
      <c r="P470" s="225">
        <v>0</v>
      </c>
      <c r="Q470" s="225">
        <f>ROUND(E470*P470,2)</f>
        <v>0</v>
      </c>
      <c r="R470" s="225"/>
      <c r="S470" s="225" t="s">
        <v>155</v>
      </c>
      <c r="T470" s="225" t="s">
        <v>144</v>
      </c>
      <c r="U470" s="225">
        <v>0</v>
      </c>
      <c r="V470" s="225">
        <f>ROUND(E470*U470,2)</f>
        <v>0</v>
      </c>
      <c r="W470" s="225"/>
      <c r="X470" s="225" t="s">
        <v>235</v>
      </c>
      <c r="Y470" s="206"/>
      <c r="Z470" s="206"/>
      <c r="AA470" s="206"/>
      <c r="AB470" s="206"/>
      <c r="AC470" s="206"/>
      <c r="AD470" s="206"/>
      <c r="AE470" s="206"/>
      <c r="AF470" s="206"/>
      <c r="AG470" s="206" t="s">
        <v>236</v>
      </c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x14ac:dyDescent="0.25">
      <c r="A471" s="228" t="s">
        <v>138</v>
      </c>
      <c r="B471" s="229" t="s">
        <v>106</v>
      </c>
      <c r="C471" s="247" t="s">
        <v>107</v>
      </c>
      <c r="D471" s="230"/>
      <c r="E471" s="231"/>
      <c r="F471" s="232"/>
      <c r="G471" s="233">
        <f>SUMIF(AG472:AG475,"&lt;&gt;NOR",G472:G475)</f>
        <v>0</v>
      </c>
      <c r="H471" s="227"/>
      <c r="I471" s="227">
        <f>SUM(I472:I475)</f>
        <v>221.22</v>
      </c>
      <c r="J471" s="227"/>
      <c r="K471" s="227">
        <f>SUM(K472:K475)</f>
        <v>458.78</v>
      </c>
      <c r="L471" s="227"/>
      <c r="M471" s="227">
        <f>SUM(M472:M475)</f>
        <v>0</v>
      </c>
      <c r="N471" s="227"/>
      <c r="O471" s="227">
        <f>SUM(O472:O475)</f>
        <v>0</v>
      </c>
      <c r="P471" s="227"/>
      <c r="Q471" s="227">
        <f>SUM(Q472:Q475)</f>
        <v>0</v>
      </c>
      <c r="R471" s="227"/>
      <c r="S471" s="227"/>
      <c r="T471" s="227"/>
      <c r="U471" s="227"/>
      <c r="V471" s="227">
        <f>SUM(V472:V475)</f>
        <v>0.91999999999999993</v>
      </c>
      <c r="W471" s="227"/>
      <c r="X471" s="227"/>
      <c r="AG471" t="s">
        <v>139</v>
      </c>
    </row>
    <row r="472" spans="1:60" outlineLevel="1" x14ac:dyDescent="0.25">
      <c r="A472" s="240">
        <v>191</v>
      </c>
      <c r="B472" s="241" t="s">
        <v>637</v>
      </c>
      <c r="C472" s="248" t="s">
        <v>638</v>
      </c>
      <c r="D472" s="242" t="s">
        <v>248</v>
      </c>
      <c r="E472" s="243">
        <v>1</v>
      </c>
      <c r="F472" s="244"/>
      <c r="G472" s="245">
        <f>ROUND(E472*F472,2)</f>
        <v>0</v>
      </c>
      <c r="H472" s="226">
        <v>69.22</v>
      </c>
      <c r="I472" s="225">
        <f>ROUND(E472*H472,2)</f>
        <v>69.22</v>
      </c>
      <c r="J472" s="226">
        <v>122.28</v>
      </c>
      <c r="K472" s="225">
        <f>ROUND(E472*J472,2)</f>
        <v>122.28</v>
      </c>
      <c r="L472" s="225">
        <v>15</v>
      </c>
      <c r="M472" s="225">
        <f>G472*(1+L472/100)</f>
        <v>0</v>
      </c>
      <c r="N472" s="225">
        <v>0</v>
      </c>
      <c r="O472" s="225">
        <f>ROUND(E472*N472,2)</f>
        <v>0</v>
      </c>
      <c r="P472" s="225">
        <v>0</v>
      </c>
      <c r="Q472" s="225">
        <f>ROUND(E472*P472,2)</f>
        <v>0</v>
      </c>
      <c r="R472" s="225"/>
      <c r="S472" s="225" t="s">
        <v>143</v>
      </c>
      <c r="T472" s="225" t="s">
        <v>144</v>
      </c>
      <c r="U472" s="225">
        <v>0.23599999999999999</v>
      </c>
      <c r="V472" s="225">
        <f>ROUND(E472*U472,2)</f>
        <v>0.24</v>
      </c>
      <c r="W472" s="225"/>
      <c r="X472" s="225" t="s">
        <v>169</v>
      </c>
      <c r="Y472" s="206"/>
      <c r="Z472" s="206"/>
      <c r="AA472" s="206"/>
      <c r="AB472" s="206"/>
      <c r="AC472" s="206"/>
      <c r="AD472" s="206"/>
      <c r="AE472" s="206"/>
      <c r="AF472" s="206"/>
      <c r="AG472" s="206" t="s">
        <v>170</v>
      </c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 x14ac:dyDescent="0.25">
      <c r="A473" s="240">
        <v>192</v>
      </c>
      <c r="B473" s="241" t="s">
        <v>639</v>
      </c>
      <c r="C473" s="248" t="s">
        <v>640</v>
      </c>
      <c r="D473" s="242" t="s">
        <v>248</v>
      </c>
      <c r="E473" s="243">
        <v>1</v>
      </c>
      <c r="F473" s="244"/>
      <c r="G473" s="245">
        <f>ROUND(E473*F473,2)</f>
        <v>0</v>
      </c>
      <c r="H473" s="226">
        <v>0</v>
      </c>
      <c r="I473" s="225">
        <f>ROUND(E473*H473,2)</f>
        <v>0</v>
      </c>
      <c r="J473" s="226">
        <v>237</v>
      </c>
      <c r="K473" s="225">
        <f>ROUND(E473*J473,2)</f>
        <v>237</v>
      </c>
      <c r="L473" s="225">
        <v>15</v>
      </c>
      <c r="M473" s="225">
        <f>G473*(1+L473/100)</f>
        <v>0</v>
      </c>
      <c r="N473" s="225">
        <v>0</v>
      </c>
      <c r="O473" s="225">
        <f>ROUND(E473*N473,2)</f>
        <v>0</v>
      </c>
      <c r="P473" s="225">
        <v>0</v>
      </c>
      <c r="Q473" s="225">
        <f>ROUND(E473*P473,2)</f>
        <v>0</v>
      </c>
      <c r="R473" s="225"/>
      <c r="S473" s="225" t="s">
        <v>143</v>
      </c>
      <c r="T473" s="225" t="s">
        <v>144</v>
      </c>
      <c r="U473" s="225">
        <v>0.48</v>
      </c>
      <c r="V473" s="225">
        <f>ROUND(E473*U473,2)</f>
        <v>0.48</v>
      </c>
      <c r="W473" s="225"/>
      <c r="X473" s="225" t="s">
        <v>169</v>
      </c>
      <c r="Y473" s="206"/>
      <c r="Z473" s="206"/>
      <c r="AA473" s="206"/>
      <c r="AB473" s="206"/>
      <c r="AC473" s="206"/>
      <c r="AD473" s="206"/>
      <c r="AE473" s="206"/>
      <c r="AF473" s="206"/>
      <c r="AG473" s="206" t="s">
        <v>170</v>
      </c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 x14ac:dyDescent="0.25">
      <c r="A474" s="240">
        <v>193</v>
      </c>
      <c r="B474" s="241" t="s">
        <v>641</v>
      </c>
      <c r="C474" s="248" t="s">
        <v>642</v>
      </c>
      <c r="D474" s="242" t="s">
        <v>248</v>
      </c>
      <c r="E474" s="243">
        <v>1</v>
      </c>
      <c r="F474" s="244"/>
      <c r="G474" s="245">
        <f>ROUND(E474*F474,2)</f>
        <v>0</v>
      </c>
      <c r="H474" s="226">
        <v>0</v>
      </c>
      <c r="I474" s="225">
        <f>ROUND(E474*H474,2)</f>
        <v>0</v>
      </c>
      <c r="J474" s="226">
        <v>99.5</v>
      </c>
      <c r="K474" s="225">
        <f>ROUND(E474*J474,2)</f>
        <v>99.5</v>
      </c>
      <c r="L474" s="225">
        <v>15</v>
      </c>
      <c r="M474" s="225">
        <f>G474*(1+L474/100)</f>
        <v>0</v>
      </c>
      <c r="N474" s="225">
        <v>0</v>
      </c>
      <c r="O474" s="225">
        <f>ROUND(E474*N474,2)</f>
        <v>0</v>
      </c>
      <c r="P474" s="225">
        <v>0</v>
      </c>
      <c r="Q474" s="225">
        <f>ROUND(E474*P474,2)</f>
        <v>0</v>
      </c>
      <c r="R474" s="225"/>
      <c r="S474" s="225" t="s">
        <v>143</v>
      </c>
      <c r="T474" s="225" t="s">
        <v>144</v>
      </c>
      <c r="U474" s="225">
        <v>0.20166999999999999</v>
      </c>
      <c r="V474" s="225">
        <f>ROUND(E474*U474,2)</f>
        <v>0.2</v>
      </c>
      <c r="W474" s="225"/>
      <c r="X474" s="225" t="s">
        <v>169</v>
      </c>
      <c r="Y474" s="206"/>
      <c r="Z474" s="206"/>
      <c r="AA474" s="206"/>
      <c r="AB474" s="206"/>
      <c r="AC474" s="206"/>
      <c r="AD474" s="206"/>
      <c r="AE474" s="206"/>
      <c r="AF474" s="206"/>
      <c r="AG474" s="206" t="s">
        <v>170</v>
      </c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5">
      <c r="A475" s="240">
        <v>194</v>
      </c>
      <c r="B475" s="241" t="s">
        <v>643</v>
      </c>
      <c r="C475" s="248" t="s">
        <v>644</v>
      </c>
      <c r="D475" s="242" t="s">
        <v>248</v>
      </c>
      <c r="E475" s="243">
        <v>1</v>
      </c>
      <c r="F475" s="244"/>
      <c r="G475" s="245">
        <f>ROUND(E475*F475,2)</f>
        <v>0</v>
      </c>
      <c r="H475" s="226">
        <v>152</v>
      </c>
      <c r="I475" s="225">
        <f>ROUND(E475*H475,2)</f>
        <v>152</v>
      </c>
      <c r="J475" s="226">
        <v>0</v>
      </c>
      <c r="K475" s="225">
        <f>ROUND(E475*J475,2)</f>
        <v>0</v>
      </c>
      <c r="L475" s="225">
        <v>15</v>
      </c>
      <c r="M475" s="225">
        <f>G475*(1+L475/100)</f>
        <v>0</v>
      </c>
      <c r="N475" s="225">
        <v>1.0000000000000001E-5</v>
      </c>
      <c r="O475" s="225">
        <f>ROUND(E475*N475,2)</f>
        <v>0</v>
      </c>
      <c r="P475" s="225">
        <v>0</v>
      </c>
      <c r="Q475" s="225">
        <f>ROUND(E475*P475,2)</f>
        <v>0</v>
      </c>
      <c r="R475" s="225" t="s">
        <v>186</v>
      </c>
      <c r="S475" s="225" t="s">
        <v>143</v>
      </c>
      <c r="T475" s="225" t="s">
        <v>144</v>
      </c>
      <c r="U475" s="225">
        <v>0</v>
      </c>
      <c r="V475" s="225">
        <f>ROUND(E475*U475,2)</f>
        <v>0</v>
      </c>
      <c r="W475" s="225"/>
      <c r="X475" s="225" t="s">
        <v>187</v>
      </c>
      <c r="Y475" s="206"/>
      <c r="Z475" s="206"/>
      <c r="AA475" s="206"/>
      <c r="AB475" s="206"/>
      <c r="AC475" s="206"/>
      <c r="AD475" s="206"/>
      <c r="AE475" s="206"/>
      <c r="AF475" s="206"/>
      <c r="AG475" s="206" t="s">
        <v>188</v>
      </c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x14ac:dyDescent="0.25">
      <c r="A476" s="228" t="s">
        <v>138</v>
      </c>
      <c r="B476" s="229" t="s">
        <v>108</v>
      </c>
      <c r="C476" s="247" t="s">
        <v>109</v>
      </c>
      <c r="D476" s="230"/>
      <c r="E476" s="231"/>
      <c r="F476" s="232"/>
      <c r="G476" s="233">
        <f>SUMIF(AG477:AG483,"&lt;&gt;NOR",G477:G483)</f>
        <v>0</v>
      </c>
      <c r="H476" s="227"/>
      <c r="I476" s="227">
        <f>SUM(I477:I483)</f>
        <v>0</v>
      </c>
      <c r="J476" s="227"/>
      <c r="K476" s="227">
        <f>SUM(K477:K483)</f>
        <v>10215.35</v>
      </c>
      <c r="L476" s="227"/>
      <c r="M476" s="227">
        <f>SUM(M477:M483)</f>
        <v>0</v>
      </c>
      <c r="N476" s="227"/>
      <c r="O476" s="227">
        <f>SUM(O477:O483)</f>
        <v>0</v>
      </c>
      <c r="P476" s="227"/>
      <c r="Q476" s="227">
        <f>SUM(Q477:Q483)</f>
        <v>0</v>
      </c>
      <c r="R476" s="227"/>
      <c r="S476" s="227"/>
      <c r="T476" s="227"/>
      <c r="U476" s="227"/>
      <c r="V476" s="227">
        <f>SUM(V477:V483)</f>
        <v>16.04</v>
      </c>
      <c r="W476" s="227"/>
      <c r="X476" s="227"/>
      <c r="AG476" t="s">
        <v>139</v>
      </c>
    </row>
    <row r="477" spans="1:60" outlineLevel="1" x14ac:dyDescent="0.25">
      <c r="A477" s="240">
        <v>195</v>
      </c>
      <c r="B477" s="241" t="s">
        <v>645</v>
      </c>
      <c r="C477" s="248" t="s">
        <v>646</v>
      </c>
      <c r="D477" s="242" t="s">
        <v>647</v>
      </c>
      <c r="E477" s="243">
        <v>4</v>
      </c>
      <c r="F477" s="244"/>
      <c r="G477" s="245">
        <f>ROUND(E477*F477,2)</f>
        <v>0</v>
      </c>
      <c r="H477" s="226">
        <v>0</v>
      </c>
      <c r="I477" s="225">
        <f>ROUND(E477*H477,2)</f>
        <v>0</v>
      </c>
      <c r="J477" s="226">
        <v>49.7</v>
      </c>
      <c r="K477" s="225">
        <f>ROUND(E477*J477,2)</f>
        <v>198.8</v>
      </c>
      <c r="L477" s="225">
        <v>15</v>
      </c>
      <c r="M477" s="225">
        <f>G477*(1+L477/100)</f>
        <v>0</v>
      </c>
      <c r="N477" s="225">
        <v>0</v>
      </c>
      <c r="O477" s="225">
        <f>ROUND(E477*N477,2)</f>
        <v>0</v>
      </c>
      <c r="P477" s="225">
        <v>0</v>
      </c>
      <c r="Q477" s="225">
        <f>ROUND(E477*P477,2)</f>
        <v>0</v>
      </c>
      <c r="R477" s="225"/>
      <c r="S477" s="225" t="s">
        <v>143</v>
      </c>
      <c r="T477" s="225" t="s">
        <v>144</v>
      </c>
      <c r="U477" s="225">
        <v>0</v>
      </c>
      <c r="V477" s="225">
        <f>ROUND(E477*U477,2)</f>
        <v>0</v>
      </c>
      <c r="W477" s="225"/>
      <c r="X477" s="225" t="s">
        <v>169</v>
      </c>
      <c r="Y477" s="206"/>
      <c r="Z477" s="206"/>
      <c r="AA477" s="206"/>
      <c r="AB477" s="206"/>
      <c r="AC477" s="206"/>
      <c r="AD477" s="206"/>
      <c r="AE477" s="206"/>
      <c r="AF477" s="206"/>
      <c r="AG477" s="206" t="s">
        <v>170</v>
      </c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 x14ac:dyDescent="0.25">
      <c r="A478" s="240">
        <v>196</v>
      </c>
      <c r="B478" s="241" t="s">
        <v>648</v>
      </c>
      <c r="C478" s="248" t="s">
        <v>649</v>
      </c>
      <c r="D478" s="242" t="s">
        <v>168</v>
      </c>
      <c r="E478" s="243">
        <v>5.8134399999999999</v>
      </c>
      <c r="F478" s="244"/>
      <c r="G478" s="245">
        <f>ROUND(E478*F478,2)</f>
        <v>0</v>
      </c>
      <c r="H478" s="226">
        <v>0</v>
      </c>
      <c r="I478" s="225">
        <f>ROUND(E478*H478,2)</f>
        <v>0</v>
      </c>
      <c r="J478" s="226">
        <v>168.5</v>
      </c>
      <c r="K478" s="225">
        <f>ROUND(E478*J478,2)</f>
        <v>979.56</v>
      </c>
      <c r="L478" s="225">
        <v>15</v>
      </c>
      <c r="M478" s="225">
        <f>G478*(1+L478/100)</f>
        <v>0</v>
      </c>
      <c r="N478" s="225">
        <v>0</v>
      </c>
      <c r="O478" s="225">
        <f>ROUND(E478*N478,2)</f>
        <v>0</v>
      </c>
      <c r="P478" s="225">
        <v>0</v>
      </c>
      <c r="Q478" s="225">
        <f>ROUND(E478*P478,2)</f>
        <v>0</v>
      </c>
      <c r="R478" s="225"/>
      <c r="S478" s="225" t="s">
        <v>143</v>
      </c>
      <c r="T478" s="225" t="s">
        <v>144</v>
      </c>
      <c r="U478" s="225">
        <v>0.27700000000000002</v>
      </c>
      <c r="V478" s="225">
        <f>ROUND(E478*U478,2)</f>
        <v>1.61</v>
      </c>
      <c r="W478" s="225"/>
      <c r="X478" s="225" t="s">
        <v>650</v>
      </c>
      <c r="Y478" s="206"/>
      <c r="Z478" s="206"/>
      <c r="AA478" s="206"/>
      <c r="AB478" s="206"/>
      <c r="AC478" s="206"/>
      <c r="AD478" s="206"/>
      <c r="AE478" s="206"/>
      <c r="AF478" s="206"/>
      <c r="AG478" s="206" t="s">
        <v>651</v>
      </c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 x14ac:dyDescent="0.25">
      <c r="A479" s="240">
        <v>197</v>
      </c>
      <c r="B479" s="241" t="s">
        <v>652</v>
      </c>
      <c r="C479" s="248" t="s">
        <v>653</v>
      </c>
      <c r="D479" s="242" t="s">
        <v>168</v>
      </c>
      <c r="E479" s="243">
        <v>5.8134399999999999</v>
      </c>
      <c r="F479" s="244"/>
      <c r="G479" s="245">
        <f>ROUND(E479*F479,2)</f>
        <v>0</v>
      </c>
      <c r="H479" s="226">
        <v>0</v>
      </c>
      <c r="I479" s="225">
        <f>ROUND(E479*H479,2)</f>
        <v>0</v>
      </c>
      <c r="J479" s="226">
        <v>234.5</v>
      </c>
      <c r="K479" s="225">
        <f>ROUND(E479*J479,2)</f>
        <v>1363.25</v>
      </c>
      <c r="L479" s="225">
        <v>15</v>
      </c>
      <c r="M479" s="225">
        <f>G479*(1+L479/100)</f>
        <v>0</v>
      </c>
      <c r="N479" s="225">
        <v>0</v>
      </c>
      <c r="O479" s="225">
        <f>ROUND(E479*N479,2)</f>
        <v>0</v>
      </c>
      <c r="P479" s="225">
        <v>0</v>
      </c>
      <c r="Q479" s="225">
        <f>ROUND(E479*P479,2)</f>
        <v>0</v>
      </c>
      <c r="R479" s="225"/>
      <c r="S479" s="225" t="s">
        <v>143</v>
      </c>
      <c r="T479" s="225" t="s">
        <v>144</v>
      </c>
      <c r="U479" s="225">
        <v>0.49</v>
      </c>
      <c r="V479" s="225">
        <f>ROUND(E479*U479,2)</f>
        <v>2.85</v>
      </c>
      <c r="W479" s="225"/>
      <c r="X479" s="225" t="s">
        <v>650</v>
      </c>
      <c r="Y479" s="206"/>
      <c r="Z479" s="206"/>
      <c r="AA479" s="206"/>
      <c r="AB479" s="206"/>
      <c r="AC479" s="206"/>
      <c r="AD479" s="206"/>
      <c r="AE479" s="206"/>
      <c r="AF479" s="206"/>
      <c r="AG479" s="206" t="s">
        <v>651</v>
      </c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 x14ac:dyDescent="0.25">
      <c r="A480" s="240">
        <v>198</v>
      </c>
      <c r="B480" s="241" t="s">
        <v>654</v>
      </c>
      <c r="C480" s="248" t="s">
        <v>655</v>
      </c>
      <c r="D480" s="242" t="s">
        <v>168</v>
      </c>
      <c r="E480" s="243">
        <v>116.26889</v>
      </c>
      <c r="F480" s="244"/>
      <c r="G480" s="245">
        <f>ROUND(E480*F480,2)</f>
        <v>0</v>
      </c>
      <c r="H480" s="226">
        <v>0</v>
      </c>
      <c r="I480" s="225">
        <f>ROUND(E480*H480,2)</f>
        <v>0</v>
      </c>
      <c r="J480" s="226">
        <v>16</v>
      </c>
      <c r="K480" s="225">
        <f>ROUND(E480*J480,2)</f>
        <v>1860.3</v>
      </c>
      <c r="L480" s="225">
        <v>15</v>
      </c>
      <c r="M480" s="225">
        <f>G480*(1+L480/100)</f>
        <v>0</v>
      </c>
      <c r="N480" s="225">
        <v>0</v>
      </c>
      <c r="O480" s="225">
        <f>ROUND(E480*N480,2)</f>
        <v>0</v>
      </c>
      <c r="P480" s="225">
        <v>0</v>
      </c>
      <c r="Q480" s="225">
        <f>ROUND(E480*P480,2)</f>
        <v>0</v>
      </c>
      <c r="R480" s="225"/>
      <c r="S480" s="225" t="s">
        <v>143</v>
      </c>
      <c r="T480" s="225" t="s">
        <v>144</v>
      </c>
      <c r="U480" s="225">
        <v>0</v>
      </c>
      <c r="V480" s="225">
        <f>ROUND(E480*U480,2)</f>
        <v>0</v>
      </c>
      <c r="W480" s="225"/>
      <c r="X480" s="225" t="s">
        <v>650</v>
      </c>
      <c r="Y480" s="206"/>
      <c r="Z480" s="206"/>
      <c r="AA480" s="206"/>
      <c r="AB480" s="206"/>
      <c r="AC480" s="206"/>
      <c r="AD480" s="206"/>
      <c r="AE480" s="206"/>
      <c r="AF480" s="206"/>
      <c r="AG480" s="206" t="s">
        <v>651</v>
      </c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outlineLevel="1" x14ac:dyDescent="0.25">
      <c r="A481" s="240">
        <v>199</v>
      </c>
      <c r="B481" s="241" t="s">
        <v>656</v>
      </c>
      <c r="C481" s="248" t="s">
        <v>657</v>
      </c>
      <c r="D481" s="242" t="s">
        <v>168</v>
      </c>
      <c r="E481" s="243">
        <v>5.8134399999999999</v>
      </c>
      <c r="F481" s="244"/>
      <c r="G481" s="245">
        <f>ROUND(E481*F481,2)</f>
        <v>0</v>
      </c>
      <c r="H481" s="226">
        <v>0</v>
      </c>
      <c r="I481" s="225">
        <f>ROUND(E481*H481,2)</f>
        <v>0</v>
      </c>
      <c r="J481" s="226">
        <v>331</v>
      </c>
      <c r="K481" s="225">
        <f>ROUND(E481*J481,2)</f>
        <v>1924.25</v>
      </c>
      <c r="L481" s="225">
        <v>15</v>
      </c>
      <c r="M481" s="225">
        <f>G481*(1+L481/100)</f>
        <v>0</v>
      </c>
      <c r="N481" s="225">
        <v>0</v>
      </c>
      <c r="O481" s="225">
        <f>ROUND(E481*N481,2)</f>
        <v>0</v>
      </c>
      <c r="P481" s="225">
        <v>0</v>
      </c>
      <c r="Q481" s="225">
        <f>ROUND(E481*P481,2)</f>
        <v>0</v>
      </c>
      <c r="R481" s="225"/>
      <c r="S481" s="225" t="s">
        <v>143</v>
      </c>
      <c r="T481" s="225" t="s">
        <v>144</v>
      </c>
      <c r="U481" s="225">
        <v>0.94199999999999995</v>
      </c>
      <c r="V481" s="225">
        <f>ROUND(E481*U481,2)</f>
        <v>5.48</v>
      </c>
      <c r="W481" s="225"/>
      <c r="X481" s="225" t="s">
        <v>650</v>
      </c>
      <c r="Y481" s="206"/>
      <c r="Z481" s="206"/>
      <c r="AA481" s="206"/>
      <c r="AB481" s="206"/>
      <c r="AC481" s="206"/>
      <c r="AD481" s="206"/>
      <c r="AE481" s="206"/>
      <c r="AF481" s="206"/>
      <c r="AG481" s="206" t="s">
        <v>651</v>
      </c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 x14ac:dyDescent="0.25">
      <c r="A482" s="240">
        <v>200</v>
      </c>
      <c r="B482" s="241" t="s">
        <v>658</v>
      </c>
      <c r="C482" s="248" t="s">
        <v>659</v>
      </c>
      <c r="D482" s="242" t="s">
        <v>168</v>
      </c>
      <c r="E482" s="243">
        <v>58.134450000000001</v>
      </c>
      <c r="F482" s="244"/>
      <c r="G482" s="245">
        <f>ROUND(E482*F482,2)</f>
        <v>0</v>
      </c>
      <c r="H482" s="226">
        <v>0</v>
      </c>
      <c r="I482" s="225">
        <f>ROUND(E482*H482,2)</f>
        <v>0</v>
      </c>
      <c r="J482" s="226">
        <v>36.9</v>
      </c>
      <c r="K482" s="225">
        <f>ROUND(E482*J482,2)</f>
        <v>2145.16</v>
      </c>
      <c r="L482" s="225">
        <v>15</v>
      </c>
      <c r="M482" s="225">
        <f>G482*(1+L482/100)</f>
        <v>0</v>
      </c>
      <c r="N482" s="225">
        <v>0</v>
      </c>
      <c r="O482" s="225">
        <f>ROUND(E482*N482,2)</f>
        <v>0</v>
      </c>
      <c r="P482" s="225">
        <v>0</v>
      </c>
      <c r="Q482" s="225">
        <f>ROUND(E482*P482,2)</f>
        <v>0</v>
      </c>
      <c r="R482" s="225"/>
      <c r="S482" s="225" t="s">
        <v>143</v>
      </c>
      <c r="T482" s="225" t="s">
        <v>144</v>
      </c>
      <c r="U482" s="225">
        <v>0.105</v>
      </c>
      <c r="V482" s="225">
        <f>ROUND(E482*U482,2)</f>
        <v>6.1</v>
      </c>
      <c r="W482" s="225"/>
      <c r="X482" s="225" t="s">
        <v>650</v>
      </c>
      <c r="Y482" s="206"/>
      <c r="Z482" s="206"/>
      <c r="AA482" s="206"/>
      <c r="AB482" s="206"/>
      <c r="AC482" s="206"/>
      <c r="AD482" s="206"/>
      <c r="AE482" s="206"/>
      <c r="AF482" s="206"/>
      <c r="AG482" s="206" t="s">
        <v>651</v>
      </c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outlineLevel="1" x14ac:dyDescent="0.25">
      <c r="A483" s="234">
        <v>201</v>
      </c>
      <c r="B483" s="235" t="s">
        <v>660</v>
      </c>
      <c r="C483" s="249" t="s">
        <v>661</v>
      </c>
      <c r="D483" s="236" t="s">
        <v>168</v>
      </c>
      <c r="E483" s="237">
        <v>5.8134399999999999</v>
      </c>
      <c r="F483" s="238"/>
      <c r="G483" s="239">
        <f>ROUND(E483*F483,2)</f>
        <v>0</v>
      </c>
      <c r="H483" s="226">
        <v>0</v>
      </c>
      <c r="I483" s="225">
        <f>ROUND(E483*H483,2)</f>
        <v>0</v>
      </c>
      <c r="J483" s="226">
        <v>300</v>
      </c>
      <c r="K483" s="225">
        <f>ROUND(E483*J483,2)</f>
        <v>1744.03</v>
      </c>
      <c r="L483" s="225">
        <v>15</v>
      </c>
      <c r="M483" s="225">
        <f>G483*(1+L483/100)</f>
        <v>0</v>
      </c>
      <c r="N483" s="225">
        <v>0</v>
      </c>
      <c r="O483" s="225">
        <f>ROUND(E483*N483,2)</f>
        <v>0</v>
      </c>
      <c r="P483" s="225">
        <v>0</v>
      </c>
      <c r="Q483" s="225">
        <f>ROUND(E483*P483,2)</f>
        <v>0</v>
      </c>
      <c r="R483" s="225"/>
      <c r="S483" s="225" t="s">
        <v>662</v>
      </c>
      <c r="T483" s="225" t="s">
        <v>144</v>
      </c>
      <c r="U483" s="225">
        <v>0</v>
      </c>
      <c r="V483" s="225">
        <f>ROUND(E483*U483,2)</f>
        <v>0</v>
      </c>
      <c r="W483" s="225"/>
      <c r="X483" s="225" t="s">
        <v>650</v>
      </c>
      <c r="Y483" s="206"/>
      <c r="Z483" s="206"/>
      <c r="AA483" s="206"/>
      <c r="AB483" s="206"/>
      <c r="AC483" s="206"/>
      <c r="AD483" s="206"/>
      <c r="AE483" s="206"/>
      <c r="AF483" s="206"/>
      <c r="AG483" s="206" t="s">
        <v>651</v>
      </c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x14ac:dyDescent="0.25">
      <c r="A484" s="3"/>
      <c r="B484" s="4"/>
      <c r="C484" s="250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AE484">
        <v>15</v>
      </c>
      <c r="AF484">
        <v>21</v>
      </c>
      <c r="AG484" t="s">
        <v>125</v>
      </c>
    </row>
    <row r="485" spans="1:60" x14ac:dyDescent="0.25">
      <c r="A485" s="209"/>
      <c r="B485" s="210" t="s">
        <v>31</v>
      </c>
      <c r="C485" s="251"/>
      <c r="D485" s="211"/>
      <c r="E485" s="212"/>
      <c r="F485" s="212"/>
      <c r="G485" s="246">
        <f>G8+G19+G22+G78+G100+G107+G110+G117+G169+G171+G180+G182+G191+G198+G207+G239+G242+G246+G253+G277+G296+G340+G379+G392+G431+G471+G476</f>
        <v>0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AE485">
        <f>SUMIF(L7:L483,AE484,G7:G483)</f>
        <v>0</v>
      </c>
      <c r="AF485">
        <f>SUMIF(L7:L483,AF484,G7:G483)</f>
        <v>0</v>
      </c>
      <c r="AG485" t="s">
        <v>162</v>
      </c>
    </row>
    <row r="486" spans="1:60" x14ac:dyDescent="0.25">
      <c r="A486" s="3"/>
      <c r="B486" s="4"/>
      <c r="C486" s="250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60" x14ac:dyDescent="0.25">
      <c r="A487" s="3"/>
      <c r="B487" s="4"/>
      <c r="C487" s="250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60" x14ac:dyDescent="0.25">
      <c r="A488" s="213" t="s">
        <v>163</v>
      </c>
      <c r="B488" s="213"/>
      <c r="C488" s="252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60" x14ac:dyDescent="0.25">
      <c r="A489" s="214"/>
      <c r="B489" s="215"/>
      <c r="C489" s="253"/>
      <c r="D489" s="215"/>
      <c r="E489" s="215"/>
      <c r="F489" s="215"/>
      <c r="G489" s="21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AG489" t="s">
        <v>164</v>
      </c>
    </row>
    <row r="490" spans="1:60" x14ac:dyDescent="0.25">
      <c r="A490" s="217"/>
      <c r="B490" s="218"/>
      <c r="C490" s="254"/>
      <c r="D490" s="218"/>
      <c r="E490" s="218"/>
      <c r="F490" s="218"/>
      <c r="G490" s="219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60" x14ac:dyDescent="0.25">
      <c r="A491" s="217"/>
      <c r="B491" s="218"/>
      <c r="C491" s="254"/>
      <c r="D491" s="218"/>
      <c r="E491" s="218"/>
      <c r="F491" s="218"/>
      <c r="G491" s="219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60" x14ac:dyDescent="0.25">
      <c r="A492" s="217"/>
      <c r="B492" s="218"/>
      <c r="C492" s="254"/>
      <c r="D492" s="218"/>
      <c r="E492" s="218"/>
      <c r="F492" s="218"/>
      <c r="G492" s="219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60" x14ac:dyDescent="0.25">
      <c r="A493" s="220"/>
      <c r="B493" s="221"/>
      <c r="C493" s="255"/>
      <c r="D493" s="221"/>
      <c r="E493" s="221"/>
      <c r="F493" s="221"/>
      <c r="G493" s="2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60" x14ac:dyDescent="0.25">
      <c r="A494" s="3"/>
      <c r="B494" s="4"/>
      <c r="C494" s="250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60" x14ac:dyDescent="0.25">
      <c r="C495" s="256"/>
      <c r="D495" s="10"/>
      <c r="AG495" t="s">
        <v>165</v>
      </c>
    </row>
    <row r="496" spans="1:60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88:C488"/>
    <mergeCell ref="A489:G49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2023-08-02T15:21:49Z</dcterms:modified>
</cp:coreProperties>
</file>