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05" windowWidth="24675" windowHeight="1179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'Položky'!$A$1:$G$33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<sst xmlns="http://schemas.openxmlformats.org/spreadsheetml/2006/main" count="163" uniqueCount="117">
  <si>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</si>
  <si>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</si>
  <si>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</si>
  <si>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</si>
  <si>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</si>
  <si>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</si>
  <si>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</si>
  <si>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</si>
  <si>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</si>
  <si>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</si>
  <si>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</si>
  <si>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</si>
  <si>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</si>
  <si>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</si>
  <si>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</si>
  <si>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</si>
  <si>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</si>
  <si>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</si>
  <si>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</si>
  <si>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</si>
  <si>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</si>
  <si>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</si>
  <si>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</si>
  <si>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</si>
  <si>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</si>
  <si>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</si>
  <si>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</si>
  <si>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</si>
  <si>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</si>
  <si>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</si>
  <si>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</si>
  <si>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</si>
  <si>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</si>
  <si>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</si>
  <si>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</si>
  <si>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</si>
  <si>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</si>
  <si>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</si>
  <si>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</si>
  <si>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</si>
  <si>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</si>
  <si>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</si>
  <si>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</si>
  <si>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</si>
  <si>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</si>
  <si>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</si>
  <si>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</si>
  <si>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</si>
  <si>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</si>
  <si>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</si>
  <si>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</si>
  <si>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</si>
  <si>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</si>
  <si>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</si>
  <si>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</si>
  <si>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</si>
  <si>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</si>
  <si>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</si>
  <si>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</si>
  <si>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</si>
  <si>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</si>
  <si>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</si>
  <si>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</si>
  <si>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</si>
  <si>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</si>
  <si>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</si>
  <si>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</si>
  <si>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</si>
  <si>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</si>
  <si>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 xml:space="preserve">Oprava komunikace </t>
  </si>
  <si>
    <t>Na hrázi</t>
  </si>
  <si>
    <t>113 15-1114.R00</t>
  </si>
  <si>
    <t xml:space="preserve">Fréz.živič.krytu pl.do 500 m2,pruh do 75 cm,tl.5cm </t>
  </si>
  <si>
    <t>m2</t>
  </si>
  <si>
    <t>113 10-76VL</t>
  </si>
  <si>
    <t xml:space="preserve">Odstranění podkladní vrstvy tl.10 cm </t>
  </si>
  <si>
    <t>113 20-2111.R00</t>
  </si>
  <si>
    <t xml:space="preserve">Vytrhání obrub z krajníků nebo obrubníků stojatých </t>
  </si>
  <si>
    <t>m</t>
  </si>
  <si>
    <t>5</t>
  </si>
  <si>
    <t>Komunikace</t>
  </si>
  <si>
    <t>565 14-1111.R00</t>
  </si>
  <si>
    <t xml:space="preserve">Podklad z obal kam.ACP 16+,ACP 22+,do 3 m,tl. 6 cm </t>
  </si>
  <si>
    <t>577 13-1211.R00</t>
  </si>
  <si>
    <t xml:space="preserve">Beton asfalt. ACO 8,nebo ACO 11, do 3 m, tl. 4 cm </t>
  </si>
  <si>
    <t>573 21-1111.R00</t>
  </si>
  <si>
    <t xml:space="preserve">Postřik živičný spojovací z asfaltu 0,5-0,7 kg/m2 </t>
  </si>
  <si>
    <t>91</t>
  </si>
  <si>
    <t>Doplňující práce na komunikaci</t>
  </si>
  <si>
    <t>917 73-2111.R00</t>
  </si>
  <si>
    <t xml:space="preserve">Osazení ležat. obrub. bet. bez opěr,lože z C 12/15 </t>
  </si>
  <si>
    <t>592-16211.7</t>
  </si>
  <si>
    <t xml:space="preserve">Přídlažba silniční  ABK 50/25/10 přírodní </t>
  </si>
  <si>
    <t>kus</t>
  </si>
  <si>
    <t>917 83-2111.R00</t>
  </si>
  <si>
    <t xml:space="preserve">Osazení stojat. obrub. bet.bez opěry,lože z C12/15 </t>
  </si>
  <si>
    <t>592-17460</t>
  </si>
  <si>
    <t xml:space="preserve">Obrubník silniční dvouvrstvý ABO 2-15  100x15x25cm </t>
  </si>
  <si>
    <t>919 73-5112.R00</t>
  </si>
  <si>
    <t xml:space="preserve">Řezání stávajícího živičného krytu tl. 5 - 10 cm </t>
  </si>
  <si>
    <t>919 73-1122.R00</t>
  </si>
  <si>
    <t xml:space="preserve">Zarovnání styčné plochy živičné tl. do 10 cm </t>
  </si>
  <si>
    <t>96</t>
  </si>
  <si>
    <t>Bourání konstrukcí</t>
  </si>
  <si>
    <t>979 08-1111.R00</t>
  </si>
  <si>
    <t xml:space="preserve">Odvoz suti a vybour. hmot na skládku do 1 km </t>
  </si>
  <si>
    <t>t</t>
  </si>
  <si>
    <t>979 08-1121.R00</t>
  </si>
  <si>
    <t xml:space="preserve">Příplatek k odvozu za každý další 1 km </t>
  </si>
  <si>
    <t>979 99-0113.R00</t>
  </si>
  <si>
    <t xml:space="preserve">Poplatek za skládku suti - asfalt </t>
  </si>
  <si>
    <t>979 99-9998.R00</t>
  </si>
  <si>
    <t xml:space="preserve">Poplatek za skládku suti </t>
  </si>
  <si>
    <t>99</t>
  </si>
  <si>
    <t>Staveništní přesun hmot</t>
  </si>
  <si>
    <t>998 22-5111.R00</t>
  </si>
  <si>
    <t xml:space="preserve">Přesun hmot, pozemní komunikace, kryt živičný 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</si>
</sst>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6" xfId="0" applyFont="1" applyFill="1" applyBorder="1"/>
    <xf numFmtId="0" fontId="7" fillId="0" borderId="37" xfId="0" applyFont="1" applyFill="1" applyBorder="1"/>
    <xf numFmtId="0" fontId="7" fillId="0" borderId="40" xfId="0" applyFont="1" applyFill="1" applyBorder="1"/>
    <xf numFmtId="165" fontId="7" fillId="0" borderId="37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/>
      <protection/>
    </xf>
    <xf numFmtId="0" fontId="0" fillId="0" borderId="49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5" xfId="0" applyNumberFormat="1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5" xfId="0" applyFont="1" applyFill="1" applyBorder="1"/>
    <xf numFmtId="3" fontId="6" fillId="0" borderId="27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0" xfId="0" applyFont="1" applyFill="1" applyBorder="1"/>
    <xf numFmtId="0" fontId="6" fillId="0" borderId="31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3" fontId="0" fillId="0" borderId="33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6" fillId="0" borderId="37" xfId="0" applyFont="1" applyFill="1" applyBorder="1"/>
    <xf numFmtId="0" fontId="0" fillId="0" borderId="37" xfId="0" applyFill="1" applyBorder="1"/>
    <xf numFmtId="4" fontId="0" fillId="0" borderId="57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6" fillId="0" borderId="37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0" fillId="0" borderId="42" xfId="20" applyFont="1" applyFill="1" applyBorder="1" applyAlignment="1">
      <alignment horizontal="center"/>
      <protection/>
    </xf>
    <xf numFmtId="0" fontId="0" fillId="0" borderId="43" xfId="20" applyFont="1" applyFill="1" applyBorder="1" applyAlignment="1">
      <alignment horizontal="center"/>
      <protection/>
    </xf>
    <xf numFmtId="0" fontId="4" fillId="0" borderId="44" xfId="20" applyFont="1" applyFill="1" applyBorder="1">
      <alignment/>
      <protection/>
    </xf>
    <xf numFmtId="0" fontId="0" fillId="0" borderId="44" xfId="20" applyFill="1" applyBorder="1">
      <alignment/>
      <protection/>
    </xf>
    <xf numFmtId="0" fontId="9" fillId="0" borderId="44" xfId="20" applyFont="1" applyFill="1" applyBorder="1" applyAlignment="1">
      <alignment horizontal="right"/>
      <protection/>
    </xf>
    <xf numFmtId="0" fontId="0" fillId="0" borderId="44" xfId="20" applyFill="1" applyBorder="1" applyAlignment="1">
      <alignment horizontal="left"/>
      <protection/>
    </xf>
    <xf numFmtId="0" fontId="0" fillId="0" borderId="45" xfId="20" applyFill="1" applyBorder="1">
      <alignment/>
      <protection/>
    </xf>
    <xf numFmtId="49" fontId="0" fillId="0" borderId="46" xfId="20" applyNumberFormat="1" applyFont="1" applyFill="1" applyBorder="1" applyAlignment="1">
      <alignment horizontal="center"/>
      <protection/>
    </xf>
    <xf numFmtId="0" fontId="0" fillId="0" borderId="47" xfId="20" applyFont="1" applyFill="1" applyBorder="1" applyAlignment="1">
      <alignment horizontal="center"/>
      <protection/>
    </xf>
    <xf numFmtId="0" fontId="4" fillId="0" borderId="48" xfId="20" applyFont="1" applyFill="1" applyBorder="1">
      <alignment/>
      <protection/>
    </xf>
    <xf numFmtId="0" fontId="0" fillId="0" borderId="48" xfId="20" applyFill="1" applyBorder="1">
      <alignment/>
      <protection/>
    </xf>
    <xf numFmtId="0" fontId="0" fillId="0" borderId="48" xfId="20" applyFill="1" applyBorder="1" applyAlignment="1">
      <alignment horizontal="center" shrinkToFit="1"/>
      <protection/>
    </xf>
    <xf numFmtId="0" fontId="0" fillId="0" borderId="49" xfId="20" applyFill="1" applyBorder="1" applyAlignment="1">
      <alignment horizontal="center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5" xfId="20" applyFont="1" applyFill="1" applyBorder="1" applyAlignment="1">
      <alignment horizontal="center"/>
      <protection/>
    </xf>
    <xf numFmtId="0" fontId="5" fillId="0" borderId="15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8" fillId="0" borderId="58" xfId="20" applyNumberFormat="1" applyFont="1" applyFill="1" applyBorder="1" applyAlignment="1">
      <alignment horizontal="left"/>
      <protection/>
    </xf>
    <xf numFmtId="0" fontId="8" fillId="0" borderId="58" xfId="20" applyFont="1" applyFill="1" applyBorder="1" applyAlignment="1">
      <alignment wrapText="1"/>
      <protection/>
    </xf>
    <xf numFmtId="49" fontId="8" fillId="0" borderId="58" xfId="20" applyNumberFormat="1" applyFont="1" applyFill="1" applyBorder="1" applyAlignment="1">
      <alignment horizontal="center" shrinkToFit="1"/>
      <protection/>
    </xf>
    <xf numFmtId="4" fontId="8" fillId="0" borderId="58" xfId="20" applyNumberFormat="1" applyFont="1" applyFill="1" applyBorder="1" applyAlignment="1">
      <alignment horizontal="right"/>
      <protection/>
    </xf>
    <xf numFmtId="4" fontId="8" fillId="0" borderId="58" xfId="20" applyNumberFormat="1" applyFont="1" applyFill="1" applyBorder="1">
      <alignment/>
      <protection/>
    </xf>
    <xf numFmtId="0" fontId="0" fillId="0" borderId="59" xfId="20" applyFill="1" applyBorder="1" applyAlignment="1">
      <alignment horizontal="center"/>
      <protection/>
    </xf>
    <xf numFmtId="49" fontId="4" fillId="0" borderId="59" xfId="20" applyNumberFormat="1" applyFont="1" applyFill="1" applyBorder="1" applyAlignment="1">
      <alignment horizontal="left"/>
      <protection/>
    </xf>
    <xf numFmtId="0" fontId="4" fillId="0" borderId="59" xfId="20" applyFont="1" applyFill="1" applyBorder="1">
      <alignment/>
      <protection/>
    </xf>
    <xf numFmtId="4" fontId="0" fillId="0" borderId="59" xfId="20" applyNumberFormat="1" applyFill="1" applyBorder="1" applyAlignment="1">
      <alignment horizontal="right"/>
      <protection/>
    </xf>
    <xf numFmtId="4" fontId="6" fillId="0" borderId="5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8" xfId="0" applyNumberFormat="1" applyFont="1" applyFill="1" applyBorder="1"/>
    <xf numFmtId="3" fontId="0" fillId="0" borderId="6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95" customHeight="1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7" ht="15.95" customHeight="1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7" ht="15.95" customHeight="1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9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95" customHeight="1">
      <c r="A19" s="54"/>
      <c r="B19" s="46"/>
      <c r="C19" s="47"/>
      <c r="D19" s="26"/>
      <c r="E19" s="51"/>
      <c r="F19" s="52"/>
      <c r="G19" s="47"/>
    </row>
    <row r="20" spans="1:7" ht="15.9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workbookViewId="0" topLeftCell="A1">
      <selection activeCell="A17" sqref="A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Oprava komunikace 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Na hrázi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1</v>
      </c>
      <c r="B7" s="99" t="str">
        <f>Položky!C7</f>
        <v>Zemní práce</v>
      </c>
      <c r="C7" s="100"/>
      <c r="D7" s="101"/>
      <c r="E7" s="194">
        <f>Položky!BA11</f>
        <v>0</v>
      </c>
      <c r="F7" s="195">
        <f>Položky!BB11</f>
        <v>0</v>
      </c>
      <c r="G7" s="195">
        <f>Položky!BC11</f>
        <v>0</v>
      </c>
      <c r="H7" s="195">
        <f>Položky!BD11</f>
        <v>0</v>
      </c>
      <c r="I7" s="196">
        <f>Položky!BE11</f>
        <v>0</v>
      </c>
    </row>
    <row r="8" spans="1:9" s="11" customFormat="1" ht="12.75">
      <c r="A8" s="193" t="str">
        <f>Položky!B12</f>
        <v>5</v>
      </c>
      <c r="B8" s="99" t="str">
        <f>Položky!C12</f>
        <v>Komunikace</v>
      </c>
      <c r="C8" s="100"/>
      <c r="D8" s="101"/>
      <c r="E8" s="194">
        <f>Položky!BA16</f>
        <v>0</v>
      </c>
      <c r="F8" s="195">
        <f>Položky!BB16</f>
        <v>0</v>
      </c>
      <c r="G8" s="195">
        <f>Položky!BC16</f>
        <v>0</v>
      </c>
      <c r="H8" s="195">
        <f>Položky!BD16</f>
        <v>0</v>
      </c>
      <c r="I8" s="196">
        <f>Položky!BE16</f>
        <v>0</v>
      </c>
    </row>
    <row r="9" spans="1:9" s="11" customFormat="1" ht="12.75">
      <c r="A9" s="193" t="str">
        <f>Položky!B17</f>
        <v>91</v>
      </c>
      <c r="B9" s="99" t="str">
        <f>Položky!C17</f>
        <v>Doplňující práce na komunikaci</v>
      </c>
      <c r="C9" s="100"/>
      <c r="D9" s="101"/>
      <c r="E9" s="194">
        <f>Položky!BA24</f>
        <v>0</v>
      </c>
      <c r="F9" s="195">
        <f>Položky!BB24</f>
        <v>0</v>
      </c>
      <c r="G9" s="195">
        <f>Položky!BC24</f>
        <v>0</v>
      </c>
      <c r="H9" s="195">
        <f>Položky!BD24</f>
        <v>0</v>
      </c>
      <c r="I9" s="196">
        <f>Položky!BE24</f>
        <v>0</v>
      </c>
    </row>
    <row r="10" spans="1:9" s="11" customFormat="1" ht="12.75">
      <c r="A10" s="193" t="str">
        <f>Položky!B25</f>
        <v>96</v>
      </c>
      <c r="B10" s="99" t="str">
        <f>Položky!C25</f>
        <v>Bourání konstrukcí</v>
      </c>
      <c r="C10" s="100"/>
      <c r="D10" s="101"/>
      <c r="E10" s="194">
        <f>Položky!BA30</f>
        <v>0</v>
      </c>
      <c r="F10" s="195">
        <f>Položky!BB30</f>
        <v>0</v>
      </c>
      <c r="G10" s="195">
        <f>Položky!BC30</f>
        <v>0</v>
      </c>
      <c r="H10" s="195">
        <f>Položky!BD30</f>
        <v>0</v>
      </c>
      <c r="I10" s="196">
        <f>Položky!BE30</f>
        <v>0</v>
      </c>
    </row>
    <row r="11" spans="1:9" s="11" customFormat="1" ht="13.5" thickBot="1">
      <c r="A11" s="193" t="str">
        <f>Položky!B31</f>
        <v>99</v>
      </c>
      <c r="B11" s="99" t="str">
        <f>Položky!C31</f>
        <v>Staveništní přesun hmot</v>
      </c>
      <c r="C11" s="100"/>
      <c r="D11" s="101"/>
      <c r="E11" s="194">
        <f>Položky!BA33</f>
        <v>0</v>
      </c>
      <c r="F11" s="195">
        <f>Položky!BB33</f>
        <v>0</v>
      </c>
      <c r="G11" s="195">
        <f>Položky!BC33</f>
        <v>0</v>
      </c>
      <c r="H11" s="195">
        <f>Položky!BD33</f>
        <v>0</v>
      </c>
      <c r="I11" s="196">
        <f>Položky!BE33</f>
        <v>0</v>
      </c>
    </row>
    <row r="12" spans="1:9" s="107" customFormat="1" ht="13.5" thickBot="1">
      <c r="A12" s="102"/>
      <c r="B12" s="94" t="s">
        <v>50</v>
      </c>
      <c r="C12" s="94"/>
      <c r="D12" s="103"/>
      <c r="E12" s="104">
        <f>SUM(E7:E11)</f>
        <v>0</v>
      </c>
      <c r="F12" s="105">
        <f>SUM(F7:F11)</f>
        <v>0</v>
      </c>
      <c r="G12" s="105">
        <f>SUM(G7:G11)</f>
        <v>0</v>
      </c>
      <c r="H12" s="105">
        <f>SUM(H7:H11)</f>
        <v>0</v>
      </c>
      <c r="I12" s="106">
        <f>SUM(I7:I11)</f>
        <v>0</v>
      </c>
    </row>
    <row r="13" spans="1:9" ht="12.75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57" ht="19.5" customHeight="1">
      <c r="A14" s="108" t="s">
        <v>51</v>
      </c>
      <c r="B14" s="108"/>
      <c r="C14" s="108"/>
      <c r="D14" s="108"/>
      <c r="E14" s="108"/>
      <c r="F14" s="108"/>
      <c r="G14" s="109"/>
      <c r="H14" s="108"/>
      <c r="I14" s="108"/>
      <c r="BA14" s="32"/>
      <c r="BB14" s="32"/>
      <c r="BC14" s="32"/>
      <c r="BD14" s="32"/>
      <c r="BE14" s="32"/>
    </row>
    <row r="15" spans="1:9" ht="13.5" thickBot="1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2.75">
      <c r="A16" s="111" t="s">
        <v>52</v>
      </c>
      <c r="B16" s="112"/>
      <c r="C16" s="112"/>
      <c r="D16" s="113"/>
      <c r="E16" s="114" t="s">
        <v>53</v>
      </c>
      <c r="F16" s="115" t="s">
        <v>54</v>
      </c>
      <c r="G16" s="116" t="s">
        <v>55</v>
      </c>
      <c r="H16" s="117"/>
      <c r="I16" s="118" t="s">
        <v>53</v>
      </c>
    </row>
    <row r="17" spans="1:53" ht="12.75">
      <c r="A17" s="119"/>
      <c r="B17" s="120"/>
      <c r="C17" s="120"/>
      <c r="D17" s="121"/>
      <c r="E17" s="122"/>
      <c r="F17" s="123"/>
      <c r="G17" s="124">
        <f>CHOOSE(BA17+1,HSV+PSV,HSV+PSV+Mont,HSV+PSV+Dodavka+Mont,HSV,PSV,Mont,Dodavka,Mont+Dodavka,0)</f>
        <v>0</v>
      </c>
      <c r="H17" s="125"/>
      <c r="I17" s="126">
        <f>E17+F17*G17/100</f>
        <v>0</v>
      </c>
      <c r="BA17">
        <v>8</v>
      </c>
    </row>
    <row r="18" spans="1:9" ht="13.5" thickBot="1">
      <c r="A18" s="127"/>
      <c r="B18" s="128" t="s">
        <v>56</v>
      </c>
      <c r="C18" s="129"/>
      <c r="D18" s="130"/>
      <c r="E18" s="131"/>
      <c r="F18" s="132"/>
      <c r="G18" s="132"/>
      <c r="H18" s="133">
        <f>SUM(H17:H17)</f>
        <v>0</v>
      </c>
      <c r="I18" s="134"/>
    </row>
    <row r="19" spans="1:9" ht="12.75">
      <c r="A19" s="110"/>
      <c r="B19" s="110"/>
      <c r="C19" s="110"/>
      <c r="D19" s="110"/>
      <c r="E19" s="110"/>
      <c r="F19" s="110"/>
      <c r="G19" s="110"/>
      <c r="H19" s="110"/>
      <c r="I19" s="110"/>
    </row>
    <row r="20" spans="2:9" ht="12.75">
      <c r="B20" s="107"/>
      <c r="F20" s="135"/>
      <c r="G20" s="136"/>
      <c r="H20" s="136"/>
      <c r="I20" s="137"/>
    </row>
    <row r="21" spans="6:9" ht="12.75">
      <c r="F21" s="135"/>
      <c r="G21" s="136"/>
      <c r="H21" s="136"/>
      <c r="I21" s="137"/>
    </row>
    <row r="22" spans="6:9" ht="12.75">
      <c r="F22" s="135"/>
      <c r="G22" s="136"/>
      <c r="H22" s="136"/>
      <c r="I22" s="137"/>
    </row>
    <row r="23" spans="6:9" ht="12.75">
      <c r="F23" s="135"/>
      <c r="G23" s="136"/>
      <c r="H23" s="136"/>
      <c r="I23" s="137"/>
    </row>
    <row r="24" spans="6:9" ht="12.75">
      <c r="F24" s="135"/>
      <c r="G24" s="136"/>
      <c r="H24" s="136"/>
      <c r="I24" s="137"/>
    </row>
    <row r="25" spans="6:9" ht="12.75">
      <c r="F25" s="135"/>
      <c r="G25" s="136"/>
      <c r="H25" s="136"/>
      <c r="I25" s="137"/>
    </row>
    <row r="26" spans="6:9" ht="12.75">
      <c r="F26" s="135"/>
      <c r="G26" s="136"/>
      <c r="H26" s="136"/>
      <c r="I26" s="137"/>
    </row>
    <row r="27" spans="6:9" ht="12.75">
      <c r="F27" s="135"/>
      <c r="G27" s="136"/>
      <c r="H27" s="136"/>
      <c r="I27" s="137"/>
    </row>
    <row r="28" spans="6:9" ht="12.75">
      <c r="F28" s="135"/>
      <c r="G28" s="136"/>
      <c r="H28" s="136"/>
      <c r="I28" s="137"/>
    </row>
    <row r="29" spans="6:9" ht="12.75">
      <c r="F29" s="135"/>
      <c r="G29" s="136"/>
      <c r="H29" s="136"/>
      <c r="I29" s="137"/>
    </row>
    <row r="30" spans="6:9" ht="12.75">
      <c r="F30" s="135"/>
      <c r="G30" s="136"/>
      <c r="H30" s="136"/>
      <c r="I30" s="137"/>
    </row>
    <row r="31" spans="6:9" ht="12.75"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</sheetData>
  <mergeCells count="4">
    <mergeCell ref="A1:B1"/>
    <mergeCell ref="A2:B2"/>
    <mergeCell ref="G2:I2"/>
    <mergeCell ref="H18:I1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6"/>
  <sheetViews>
    <sheetView showGridLines="0" showZeros="0" tabSelected="1" workbookViewId="0" topLeftCell="A1">
      <selection activeCell="A33" sqref="A33:IV35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 xml:space="preserve"> Oprava komunikace 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 xml:space="preserve"> Na hrázi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66</v>
      </c>
      <c r="C7" s="167" t="s">
        <v>67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71</v>
      </c>
      <c r="C8" s="175" t="s">
        <v>72</v>
      </c>
      <c r="D8" s="176" t="s">
        <v>73</v>
      </c>
      <c r="E8" s="177">
        <v>330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ht="12.75">
      <c r="A9" s="173">
        <v>2</v>
      </c>
      <c r="B9" s="174" t="s">
        <v>74</v>
      </c>
      <c r="C9" s="175" t="s">
        <v>75</v>
      </c>
      <c r="D9" s="176" t="s">
        <v>73</v>
      </c>
      <c r="E9" s="177">
        <v>330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ht="12.75">
      <c r="A10" s="173">
        <v>3</v>
      </c>
      <c r="B10" s="174" t="s">
        <v>76</v>
      </c>
      <c r="C10" s="175" t="s">
        <v>77</v>
      </c>
      <c r="D10" s="176" t="s">
        <v>78</v>
      </c>
      <c r="E10" s="177">
        <v>10.5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57" ht="12.75">
      <c r="A11" s="179"/>
      <c r="B11" s="180" t="s">
        <v>68</v>
      </c>
      <c r="C11" s="181" t="str">
        <f>CONCATENATE(B7," ",C7)</f>
        <v>1 Zemní práce</v>
      </c>
      <c r="D11" s="179"/>
      <c r="E11" s="182"/>
      <c r="F11" s="182"/>
      <c r="G11" s="183">
        <f>SUM(G7:G10)</f>
        <v>0</v>
      </c>
      <c r="O11" s="172">
        <v>4</v>
      </c>
      <c r="BA11" s="184">
        <f>SUM(BA7:BA10)</f>
        <v>0</v>
      </c>
      <c r="BB11" s="184">
        <f>SUM(BB7:BB10)</f>
        <v>0</v>
      </c>
      <c r="BC11" s="184">
        <f>SUM(BC7:BC10)</f>
        <v>0</v>
      </c>
      <c r="BD11" s="184">
        <f>SUM(BD7:BD10)</f>
        <v>0</v>
      </c>
      <c r="BE11" s="184">
        <f>SUM(BE7:BE10)</f>
        <v>0</v>
      </c>
    </row>
    <row r="12" spans="1:15" ht="12.75">
      <c r="A12" s="165" t="s">
        <v>65</v>
      </c>
      <c r="B12" s="166" t="s">
        <v>79</v>
      </c>
      <c r="C12" s="167" t="s">
        <v>80</v>
      </c>
      <c r="D12" s="168"/>
      <c r="E12" s="169"/>
      <c r="F12" s="169"/>
      <c r="G12" s="170"/>
      <c r="H12" s="171"/>
      <c r="I12" s="171"/>
      <c r="O12" s="172">
        <v>1</v>
      </c>
    </row>
    <row r="13" spans="1:104" ht="12.75">
      <c r="A13" s="173">
        <v>4</v>
      </c>
      <c r="B13" s="174" t="s">
        <v>81</v>
      </c>
      <c r="C13" s="175" t="s">
        <v>82</v>
      </c>
      <c r="D13" s="176" t="s">
        <v>73</v>
      </c>
      <c r="E13" s="177">
        <v>330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4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0.15826</v>
      </c>
    </row>
    <row r="14" spans="1:104" ht="12.75">
      <c r="A14" s="173">
        <v>5</v>
      </c>
      <c r="B14" s="174" t="s">
        <v>83</v>
      </c>
      <c r="C14" s="175" t="s">
        <v>84</v>
      </c>
      <c r="D14" s="176" t="s">
        <v>73</v>
      </c>
      <c r="E14" s="177">
        <v>330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5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0.10141</v>
      </c>
    </row>
    <row r="15" spans="1:104" ht="12.75">
      <c r="A15" s="173">
        <v>6</v>
      </c>
      <c r="B15" s="174" t="s">
        <v>85</v>
      </c>
      <c r="C15" s="175" t="s">
        <v>86</v>
      </c>
      <c r="D15" s="176" t="s">
        <v>73</v>
      </c>
      <c r="E15" s="177">
        <v>330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6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0.00061</v>
      </c>
    </row>
    <row r="16" spans="1:57" ht="12.75">
      <c r="A16" s="179"/>
      <c r="B16" s="180" t="s">
        <v>68</v>
      </c>
      <c r="C16" s="181" t="str">
        <f>CONCATENATE(B12," ",C12)</f>
        <v>5 Komunikace</v>
      </c>
      <c r="D16" s="179"/>
      <c r="E16" s="182"/>
      <c r="F16" s="182"/>
      <c r="G16" s="183">
        <f>SUM(G12:G15)</f>
        <v>0</v>
      </c>
      <c r="O16" s="172">
        <v>4</v>
      </c>
      <c r="BA16" s="184">
        <f>SUM(BA12:BA15)</f>
        <v>0</v>
      </c>
      <c r="BB16" s="184">
        <f>SUM(BB12:BB15)</f>
        <v>0</v>
      </c>
      <c r="BC16" s="184">
        <f>SUM(BC12:BC15)</f>
        <v>0</v>
      </c>
      <c r="BD16" s="184">
        <f>SUM(BD12:BD15)</f>
        <v>0</v>
      </c>
      <c r="BE16" s="184">
        <f>SUM(BE12:BE15)</f>
        <v>0</v>
      </c>
    </row>
    <row r="17" spans="1:15" ht="12.75">
      <c r="A17" s="165" t="s">
        <v>65</v>
      </c>
      <c r="B17" s="166" t="s">
        <v>87</v>
      </c>
      <c r="C17" s="167" t="s">
        <v>88</v>
      </c>
      <c r="D17" s="168"/>
      <c r="E17" s="169"/>
      <c r="F17" s="169"/>
      <c r="G17" s="170"/>
      <c r="H17" s="171"/>
      <c r="I17" s="171"/>
      <c r="O17" s="172">
        <v>1</v>
      </c>
    </row>
    <row r="18" spans="1:104" ht="12.75">
      <c r="A18" s="173">
        <v>7</v>
      </c>
      <c r="B18" s="174" t="s">
        <v>89</v>
      </c>
      <c r="C18" s="175" t="s">
        <v>90</v>
      </c>
      <c r="D18" s="176" t="s">
        <v>78</v>
      </c>
      <c r="E18" s="177">
        <v>50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7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0.13306</v>
      </c>
    </row>
    <row r="19" spans="1:104" ht="12.75">
      <c r="A19" s="173">
        <v>8</v>
      </c>
      <c r="B19" s="174" t="s">
        <v>91</v>
      </c>
      <c r="C19" s="175" t="s">
        <v>92</v>
      </c>
      <c r="D19" s="176" t="s">
        <v>93</v>
      </c>
      <c r="E19" s="177">
        <v>50.5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1</v>
      </c>
      <c r="AC19" s="139">
        <v>8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0.027</v>
      </c>
    </row>
    <row r="20" spans="1:104" ht="12.75">
      <c r="A20" s="173">
        <v>9</v>
      </c>
      <c r="B20" s="174" t="s">
        <v>94</v>
      </c>
      <c r="C20" s="175" t="s">
        <v>95</v>
      </c>
      <c r="D20" s="176" t="s">
        <v>78</v>
      </c>
      <c r="E20" s="177">
        <v>10.5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9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0.10674</v>
      </c>
    </row>
    <row r="21" spans="1:104" ht="12.75">
      <c r="A21" s="173">
        <v>10</v>
      </c>
      <c r="B21" s="174" t="s">
        <v>96</v>
      </c>
      <c r="C21" s="175" t="s">
        <v>97</v>
      </c>
      <c r="D21" s="176" t="s">
        <v>93</v>
      </c>
      <c r="E21" s="177">
        <v>10.605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1</v>
      </c>
      <c r="AC21" s="139">
        <v>10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0.081</v>
      </c>
    </row>
    <row r="22" spans="1:104" ht="12.75">
      <c r="A22" s="173">
        <v>11</v>
      </c>
      <c r="B22" s="174" t="s">
        <v>98</v>
      </c>
      <c r="C22" s="175" t="s">
        <v>99</v>
      </c>
      <c r="D22" s="176" t="s">
        <v>78</v>
      </c>
      <c r="E22" s="177">
        <v>2.5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11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</v>
      </c>
    </row>
    <row r="23" spans="1:104" ht="12.75">
      <c r="A23" s="173">
        <v>12</v>
      </c>
      <c r="B23" s="174" t="s">
        <v>100</v>
      </c>
      <c r="C23" s="175" t="s">
        <v>101</v>
      </c>
      <c r="D23" s="176" t="s">
        <v>78</v>
      </c>
      <c r="E23" s="177">
        <v>7</v>
      </c>
      <c r="F23" s="177">
        <v>0</v>
      </c>
      <c r="G23" s="178">
        <f>E23*F23</f>
        <v>0</v>
      </c>
      <c r="O23" s="172">
        <v>2</v>
      </c>
      <c r="AA23" s="139">
        <v>12</v>
      </c>
      <c r="AB23" s="139">
        <v>0</v>
      </c>
      <c r="AC23" s="139">
        <v>12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0</v>
      </c>
    </row>
    <row r="24" spans="1:57" ht="12.75">
      <c r="A24" s="179"/>
      <c r="B24" s="180" t="s">
        <v>68</v>
      </c>
      <c r="C24" s="181" t="str">
        <f>CONCATENATE(B17," ",C17)</f>
        <v>91 Doplňující práce na komunikaci</v>
      </c>
      <c r="D24" s="179"/>
      <c r="E24" s="182"/>
      <c r="F24" s="182"/>
      <c r="G24" s="183">
        <f>SUM(G17:G23)</f>
        <v>0</v>
      </c>
      <c r="O24" s="172">
        <v>4</v>
      </c>
      <c r="BA24" s="184">
        <f>SUM(BA17:BA23)</f>
        <v>0</v>
      </c>
      <c r="BB24" s="184">
        <f>SUM(BB17:BB23)</f>
        <v>0</v>
      </c>
      <c r="BC24" s="184">
        <f>SUM(BC17:BC23)</f>
        <v>0</v>
      </c>
      <c r="BD24" s="184">
        <f>SUM(BD17:BD23)</f>
        <v>0</v>
      </c>
      <c r="BE24" s="184">
        <f>SUM(BE17:BE23)</f>
        <v>0</v>
      </c>
    </row>
    <row r="25" spans="1:15" ht="12.75">
      <c r="A25" s="165" t="s">
        <v>65</v>
      </c>
      <c r="B25" s="166" t="s">
        <v>102</v>
      </c>
      <c r="C25" s="167" t="s">
        <v>103</v>
      </c>
      <c r="D25" s="168"/>
      <c r="E25" s="169"/>
      <c r="F25" s="169"/>
      <c r="G25" s="170"/>
      <c r="H25" s="171"/>
      <c r="I25" s="171"/>
      <c r="O25" s="172">
        <v>1</v>
      </c>
    </row>
    <row r="26" spans="1:104" ht="12.75">
      <c r="A26" s="173">
        <v>13</v>
      </c>
      <c r="B26" s="174" t="s">
        <v>104</v>
      </c>
      <c r="C26" s="175" t="s">
        <v>105</v>
      </c>
      <c r="D26" s="176" t="s">
        <v>106</v>
      </c>
      <c r="E26" s="177">
        <v>93.92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0</v>
      </c>
      <c r="AC26" s="139">
        <v>13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</v>
      </c>
    </row>
    <row r="27" spans="1:104" ht="12.75">
      <c r="A27" s="173">
        <v>14</v>
      </c>
      <c r="B27" s="174" t="s">
        <v>107</v>
      </c>
      <c r="C27" s="175" t="s">
        <v>108</v>
      </c>
      <c r="D27" s="176" t="s">
        <v>106</v>
      </c>
      <c r="E27" s="177">
        <v>375.68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14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</v>
      </c>
    </row>
    <row r="28" spans="1:104" ht="12.75">
      <c r="A28" s="173">
        <v>15</v>
      </c>
      <c r="B28" s="174" t="s">
        <v>109</v>
      </c>
      <c r="C28" s="175" t="s">
        <v>110</v>
      </c>
      <c r="D28" s="176" t="s">
        <v>106</v>
      </c>
      <c r="E28" s="177">
        <v>19.8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15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</v>
      </c>
    </row>
    <row r="29" spans="1:104" ht="12.75">
      <c r="A29" s="173">
        <v>16</v>
      </c>
      <c r="B29" s="174" t="s">
        <v>111</v>
      </c>
      <c r="C29" s="175" t="s">
        <v>112</v>
      </c>
      <c r="D29" s="176" t="s">
        <v>106</v>
      </c>
      <c r="E29" s="177">
        <v>74.12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16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</v>
      </c>
    </row>
    <row r="30" spans="1:57" ht="12.75">
      <c r="A30" s="179"/>
      <c r="B30" s="180" t="s">
        <v>68</v>
      </c>
      <c r="C30" s="181" t="str">
        <f>CONCATENATE(B25," ",C25)</f>
        <v>96 Bourání konstrukcí</v>
      </c>
      <c r="D30" s="179"/>
      <c r="E30" s="182"/>
      <c r="F30" s="182"/>
      <c r="G30" s="183">
        <f>SUM(G25:G29)</f>
        <v>0</v>
      </c>
      <c r="O30" s="172">
        <v>4</v>
      </c>
      <c r="BA30" s="184">
        <f>SUM(BA25:BA29)</f>
        <v>0</v>
      </c>
      <c r="BB30" s="184">
        <f>SUM(BB25:BB29)</f>
        <v>0</v>
      </c>
      <c r="BC30" s="184">
        <f>SUM(BC25:BC29)</f>
        <v>0</v>
      </c>
      <c r="BD30" s="184">
        <f>SUM(BD25:BD29)</f>
        <v>0</v>
      </c>
      <c r="BE30" s="184">
        <f>SUM(BE25:BE29)</f>
        <v>0</v>
      </c>
    </row>
    <row r="31" spans="1:15" ht="12.75">
      <c r="A31" s="165" t="s">
        <v>65</v>
      </c>
      <c r="B31" s="166" t="s">
        <v>113</v>
      </c>
      <c r="C31" s="167" t="s">
        <v>114</v>
      </c>
      <c r="D31" s="168"/>
      <c r="E31" s="169"/>
      <c r="F31" s="169"/>
      <c r="G31" s="170"/>
      <c r="H31" s="171"/>
      <c r="I31" s="171"/>
      <c r="O31" s="172">
        <v>1</v>
      </c>
    </row>
    <row r="32" spans="1:104" ht="12.75">
      <c r="A32" s="173">
        <v>17</v>
      </c>
      <c r="B32" s="174" t="s">
        <v>115</v>
      </c>
      <c r="C32" s="175" t="s">
        <v>116</v>
      </c>
      <c r="D32" s="176" t="s">
        <v>106</v>
      </c>
      <c r="E32" s="177">
        <v>95.88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17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</v>
      </c>
    </row>
    <row r="33" spans="1:57" ht="12.75">
      <c r="A33" s="179"/>
      <c r="B33" s="180" t="s">
        <v>68</v>
      </c>
      <c r="C33" s="181" t="str">
        <f>CONCATENATE(B31," ",C31)</f>
        <v>99 Staveništní přesun hmot</v>
      </c>
      <c r="D33" s="179"/>
      <c r="E33" s="182"/>
      <c r="F33" s="182"/>
      <c r="G33" s="183">
        <f>SUM(G31:G32)</f>
        <v>0</v>
      </c>
      <c r="O33" s="172">
        <v>4</v>
      </c>
      <c r="BA33" s="184">
        <f>SUM(BA31:BA32)</f>
        <v>0</v>
      </c>
      <c r="BB33" s="184">
        <f>SUM(BB31:BB32)</f>
        <v>0</v>
      </c>
      <c r="BC33" s="184">
        <f>SUM(BC31:BC32)</f>
        <v>0</v>
      </c>
      <c r="BD33" s="184">
        <f>SUM(BD31:BD32)</f>
        <v>0</v>
      </c>
      <c r="BE33" s="184">
        <f>SUM(BE31:BE32)</f>
        <v>0</v>
      </c>
    </row>
    <row r="34" spans="1:7" ht="12.75">
      <c r="A34" s="140"/>
      <c r="B34" s="140"/>
      <c r="C34" s="140"/>
      <c r="D34" s="140"/>
      <c r="E34" s="140"/>
      <c r="F34" s="140"/>
      <c r="G34" s="140"/>
    </row>
    <row r="35" ht="12.75">
      <c r="E35" s="139"/>
    </row>
    <row r="36" ht="12.75">
      <c r="E36" s="139"/>
    </row>
    <row r="37" ht="12.75">
      <c r="E37" s="139"/>
    </row>
    <row r="38" ht="12.75">
      <c r="E38" s="139"/>
    </row>
    <row r="39" ht="12.75">
      <c r="E39" s="139"/>
    </row>
    <row r="40" ht="12.75">
      <c r="E40" s="139"/>
    </row>
    <row r="41" ht="12.75">
      <c r="E41" s="139"/>
    </row>
    <row r="42" ht="12.75">
      <c r="E42" s="139"/>
    </row>
    <row r="43" ht="12.75">
      <c r="E43" s="139"/>
    </row>
    <row r="44" ht="12.75">
      <c r="E44" s="139"/>
    </row>
    <row r="45" ht="12.75">
      <c r="E45" s="139"/>
    </row>
    <row r="46" ht="12.75">
      <c r="E46" s="139"/>
    </row>
    <row r="47" ht="12.75">
      <c r="E47" s="139"/>
    </row>
    <row r="48" ht="12.75">
      <c r="E48" s="139"/>
    </row>
    <row r="49" ht="12.75">
      <c r="E49" s="139"/>
    </row>
    <row r="50" ht="12.75">
      <c r="E50" s="139"/>
    </row>
    <row r="51" ht="12.75">
      <c r="E51" s="139"/>
    </row>
    <row r="52" ht="12.75">
      <c r="E52" s="139"/>
    </row>
    <row r="53" ht="12.75">
      <c r="E53" s="139"/>
    </row>
    <row r="54" ht="12.75">
      <c r="E54" s="139"/>
    </row>
    <row r="55" ht="12.75">
      <c r="E55" s="139"/>
    </row>
    <row r="56" ht="12.75">
      <c r="E56" s="139"/>
    </row>
    <row r="57" spans="1:7" ht="12.75">
      <c r="A57" s="185"/>
      <c r="B57" s="185"/>
      <c r="C57" s="185"/>
      <c r="D57" s="185"/>
      <c r="E57" s="185"/>
      <c r="F57" s="185"/>
      <c r="G57" s="185"/>
    </row>
    <row r="58" spans="1:7" ht="12.75">
      <c r="A58" s="185"/>
      <c r="B58" s="185"/>
      <c r="C58" s="185"/>
      <c r="D58" s="185"/>
      <c r="E58" s="185"/>
      <c r="F58" s="185"/>
      <c r="G58" s="185"/>
    </row>
    <row r="59" spans="1:7" ht="12.75">
      <c r="A59" s="185"/>
      <c r="B59" s="185"/>
      <c r="C59" s="185"/>
      <c r="D59" s="185"/>
      <c r="E59" s="185"/>
      <c r="F59" s="185"/>
      <c r="G59" s="185"/>
    </row>
    <row r="60" spans="1:7" ht="12.75">
      <c r="A60" s="185"/>
      <c r="B60" s="185"/>
      <c r="C60" s="185"/>
      <c r="D60" s="185"/>
      <c r="E60" s="185"/>
      <c r="F60" s="185"/>
      <c r="G60" s="185"/>
    </row>
    <row r="61" ht="12.75">
      <c r="E61" s="139"/>
    </row>
    <row r="62" ht="12.75">
      <c r="E62" s="139"/>
    </row>
    <row r="63" ht="12.75">
      <c r="E63" s="139"/>
    </row>
    <row r="64" ht="12.75">
      <c r="E64" s="139"/>
    </row>
    <row r="65" ht="12.75">
      <c r="E65" s="139"/>
    </row>
    <row r="66" ht="12.75">
      <c r="E66" s="139"/>
    </row>
    <row r="67" ht="12.75">
      <c r="E67" s="139"/>
    </row>
    <row r="68" ht="12.75">
      <c r="E68" s="139"/>
    </row>
    <row r="69" ht="12.75">
      <c r="E69" s="139"/>
    </row>
    <row r="70" ht="12.75">
      <c r="E70" s="139"/>
    </row>
    <row r="71" ht="12.75">
      <c r="E71" s="139"/>
    </row>
    <row r="72" ht="12.75">
      <c r="E72" s="139"/>
    </row>
    <row r="73" ht="12.75">
      <c r="E73" s="139"/>
    </row>
    <row r="74" ht="12.75">
      <c r="E74" s="139"/>
    </row>
    <row r="75" ht="12.75">
      <c r="E75" s="139"/>
    </row>
    <row r="76" ht="12.75">
      <c r="E76" s="139"/>
    </row>
    <row r="77" ht="12.75">
      <c r="E77" s="139"/>
    </row>
    <row r="78" ht="12.75">
      <c r="E78" s="139"/>
    </row>
    <row r="79" ht="12.75">
      <c r="E79" s="139"/>
    </row>
    <row r="80" ht="12.75">
      <c r="E80" s="139"/>
    </row>
    <row r="81" ht="12.75">
      <c r="E81" s="139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spans="1:2" ht="12.75">
      <c r="A92" s="186"/>
      <c r="B92" s="186"/>
    </row>
    <row r="93" spans="1:7" ht="12.75">
      <c r="A93" s="185"/>
      <c r="B93" s="185"/>
      <c r="C93" s="188"/>
      <c r="D93" s="188"/>
      <c r="E93" s="189"/>
      <c r="F93" s="188"/>
      <c r="G93" s="190"/>
    </row>
    <row r="94" spans="1:7" ht="12.75">
      <c r="A94" s="191"/>
      <c r="B94" s="191"/>
      <c r="C94" s="185"/>
      <c r="D94" s="185"/>
      <c r="E94" s="192"/>
      <c r="F94" s="185"/>
      <c r="G94" s="185"/>
    </row>
    <row r="95" spans="1:7" ht="12.75">
      <c r="A95" s="185"/>
      <c r="B95" s="185"/>
      <c r="C95" s="185"/>
      <c r="D95" s="185"/>
      <c r="E95" s="192"/>
      <c r="F95" s="185"/>
      <c r="G95" s="185"/>
    </row>
    <row r="96" spans="1:7" ht="12.75">
      <c r="A96" s="185"/>
      <c r="B96" s="185"/>
      <c r="C96" s="185"/>
      <c r="D96" s="185"/>
      <c r="E96" s="192"/>
      <c r="F96" s="185"/>
      <c r="G96" s="185"/>
    </row>
    <row r="97" spans="1:7" ht="12.75">
      <c r="A97" s="185"/>
      <c r="B97" s="185"/>
      <c r="C97" s="185"/>
      <c r="D97" s="185"/>
      <c r="E97" s="192"/>
      <c r="F97" s="185"/>
      <c r="G97" s="185"/>
    </row>
    <row r="98" spans="1:7" ht="12.75">
      <c r="A98" s="185"/>
      <c r="B98" s="185"/>
      <c r="C98" s="185"/>
      <c r="D98" s="185"/>
      <c r="E98" s="192"/>
      <c r="F98" s="185"/>
      <c r="G98" s="185"/>
    </row>
    <row r="99" spans="1:7" ht="12.75">
      <c r="A99" s="185"/>
      <c r="B99" s="185"/>
      <c r="C99" s="185"/>
      <c r="D99" s="185"/>
      <c r="E99" s="192"/>
      <c r="F99" s="185"/>
      <c r="G99" s="185"/>
    </row>
    <row r="100" spans="1:7" ht="12.75">
      <c r="A100" s="185"/>
      <c r="B100" s="185"/>
      <c r="C100" s="185"/>
      <c r="D100" s="185"/>
      <c r="E100" s="192"/>
      <c r="F100" s="185"/>
      <c r="G100" s="185"/>
    </row>
    <row r="101" spans="1:7" ht="12.75">
      <c r="A101" s="185"/>
      <c r="B101" s="185"/>
      <c r="C101" s="185"/>
      <c r="D101" s="185"/>
      <c r="E101" s="192"/>
      <c r="F101" s="185"/>
      <c r="G101" s="185"/>
    </row>
    <row r="102" spans="1:7" ht="12.75">
      <c r="A102" s="185"/>
      <c r="B102" s="185"/>
      <c r="C102" s="185"/>
      <c r="D102" s="185"/>
      <c r="E102" s="192"/>
      <c r="F102" s="185"/>
      <c r="G102" s="185"/>
    </row>
    <row r="103" spans="1:7" ht="12.75">
      <c r="A103" s="185"/>
      <c r="B103" s="185"/>
      <c r="C103" s="185"/>
      <c r="D103" s="185"/>
      <c r="E103" s="192"/>
      <c r="F103" s="185"/>
      <c r="G103" s="185"/>
    </row>
    <row r="104" spans="1:7" ht="12.75">
      <c r="A104" s="185"/>
      <c r="B104" s="185"/>
      <c r="C104" s="185"/>
      <c r="D104" s="185"/>
      <c r="E104" s="192"/>
      <c r="F104" s="185"/>
      <c r="G104" s="185"/>
    </row>
    <row r="105" spans="1:7" ht="12.75">
      <c r="A105" s="185"/>
      <c r="B105" s="185"/>
      <c r="C105" s="185"/>
      <c r="D105" s="185"/>
      <c r="E105" s="192"/>
      <c r="F105" s="185"/>
      <c r="G105" s="185"/>
    </row>
    <row r="106" spans="1:7" ht="12.75">
      <c r="A106" s="185"/>
      <c r="B106" s="185"/>
      <c r="C106" s="185"/>
      <c r="D106" s="185"/>
      <c r="E106" s="192"/>
      <c r="F106" s="185"/>
      <c r="G106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Švecová</dc:creator>
  <cp:keywords/>
  <dc:description/>
  <cp:lastModifiedBy>Martina Švecová</cp:lastModifiedBy>
  <dcterms:created xsi:type="dcterms:W3CDTF">2014-04-14T08:26:22Z</dcterms:created>
  <dcterms:modified xsi:type="dcterms:W3CDTF">2014-04-14T08:26:50Z</dcterms:modified>
  <cp:category/>
  <cp:version/>
  <cp:contentType/>
  <cp:contentStatus/>
</cp:coreProperties>
</file>