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TOSENOVSKY\2 ČOV Krnov\41 sanace DN1\"/>
    </mc:Choice>
  </mc:AlternateContent>
  <xr:revisionPtr revIDLastSave="0" documentId="13_ncr:1_{A8E76A1D-44AF-4922-9CB9-77D4BB5EFFBD}" xr6:coauthVersionLast="47" xr6:coauthVersionMax="47" xr10:uidLastSave="{00000000-0000-0000-0000-000000000000}"/>
  <bookViews>
    <workbookView xWindow="25974" yWindow="-109" windowWidth="26301" windowHeight="14169" xr2:uid="{162BF025-AEDA-4C8D-B636-E7AC863720E0}"/>
  </bookViews>
  <sheets>
    <sheet name="Rozpocet - ocenene polozky" sheetId="1" r:id="rId1"/>
  </sheets>
  <definedNames>
    <definedName name="_xlnm.Print_Titles" localSheetId="0">'Rozpocet - ocenene polozky'!$10:$11</definedName>
    <definedName name="_xlnm.Print_Area" localSheetId="0">'Rozpocet - ocenene polozky'!$A$1:$L$36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I31" i="1"/>
  <c r="K31" i="1" l="1"/>
  <c r="J26" i="1"/>
  <c r="I26" i="1"/>
  <c r="F18" i="1"/>
  <c r="K26" i="1" l="1"/>
  <c r="J32" i="1"/>
  <c r="I32" i="1"/>
  <c r="J24" i="1"/>
  <c r="J22" i="1"/>
  <c r="J18" i="1"/>
  <c r="J20" i="1"/>
  <c r="J16" i="1"/>
  <c r="I16" i="1"/>
  <c r="J14" i="1"/>
  <c r="I14" i="1"/>
  <c r="J33" i="1"/>
  <c r="I33" i="1"/>
  <c r="I29" i="1"/>
  <c r="J29" i="1"/>
  <c r="K32" i="1" l="1"/>
  <c r="J36" i="1"/>
  <c r="I24" i="1"/>
  <c r="K24" i="1" s="1"/>
  <c r="K16" i="1"/>
  <c r="K14" i="1"/>
  <c r="I18" i="1"/>
  <c r="K18" i="1" s="1"/>
  <c r="I20" i="1"/>
  <c r="K20" i="1" s="1"/>
  <c r="I22" i="1"/>
  <c r="K22" i="1" s="1"/>
  <c r="K33" i="1"/>
  <c r="K29" i="1"/>
  <c r="I36" i="1" l="1"/>
  <c r="K36" i="1"/>
</calcChain>
</file>

<file path=xl/sharedStrings.xml><?xml version="1.0" encoding="utf-8"?>
<sst xmlns="http://schemas.openxmlformats.org/spreadsheetml/2006/main" count="131" uniqueCount="75">
  <si>
    <t>Název stavby:</t>
  </si>
  <si>
    <t xml:space="preserve"> </t>
  </si>
  <si>
    <t>Objednatel:</t>
  </si>
  <si>
    <t>Lokalita:</t>
  </si>
  <si>
    <t>Zhotovitel:</t>
  </si>
  <si>
    <t>Zpracoval:</t>
  </si>
  <si>
    <t>Kód</t>
  </si>
  <si>
    <t>Zkrácený popis / Varianta</t>
  </si>
  <si>
    <t>MJ</t>
  </si>
  <si>
    <t>Cenová</t>
  </si>
  <si>
    <t>Rozměry</t>
  </si>
  <si>
    <t>soustava</t>
  </si>
  <si>
    <t>Poznámka:</t>
  </si>
  <si>
    <t>Datum:</t>
  </si>
  <si>
    <t>Zařízení staveniště</t>
  </si>
  <si>
    <t>47674148/CZ47674148</t>
  </si>
  <si>
    <t>Krnovské vodovody a kanalizace, s.r.o., M.Gorkého 816/11, 79401 Krnov</t>
  </si>
  <si>
    <t>VRN</t>
  </si>
  <si>
    <t>Stavební rozpočet</t>
  </si>
  <si>
    <t>Mn.</t>
  </si>
  <si>
    <t>Jednotková cena (CZK)</t>
  </si>
  <si>
    <t>dodávka</t>
  </si>
  <si>
    <t>montáž</t>
  </si>
  <si>
    <t>Náklady (CZK)</t>
  </si>
  <si>
    <t>CELKEM</t>
  </si>
  <si>
    <t>kpl</t>
  </si>
  <si>
    <t>VEDLEJŠÍ ROZPOČTOVÉ NÁKLADY</t>
  </si>
  <si>
    <t>bez DPH</t>
  </si>
  <si>
    <t>IČO/DIČ:</t>
  </si>
  <si>
    <t>DODÁVKA</t>
  </si>
  <si>
    <t>MONTÁŽ</t>
  </si>
  <si>
    <t>CELKOVÁ SUMA</t>
  </si>
  <si>
    <t>ČOV Krnov, Papírový mlýn 598/10, Pod Cvilínem, 79401 Krnov</t>
  </si>
  <si>
    <t>Sanace betonových konstrukcí</t>
  </si>
  <si>
    <t>Kompletní přesuny hmot vodorovné a svislé</t>
  </si>
  <si>
    <t>200</t>
  </si>
  <si>
    <t>m2</t>
  </si>
  <si>
    <t>Ochrana oceli výztuže</t>
  </si>
  <si>
    <r>
      <rPr>
        <i/>
        <u/>
        <sz val="11"/>
        <color theme="5" tint="-0.249977111117893"/>
        <rFont val="Calibri"/>
        <family val="2"/>
        <charset val="238"/>
        <scheme val="minor"/>
      </rPr>
      <t xml:space="preserve">Položka zahrnuje:
</t>
    </r>
    <r>
      <rPr>
        <i/>
        <sz val="11"/>
        <color theme="5" tint="-0.249977111117893"/>
        <rFont val="Calibri"/>
        <family val="2"/>
        <charset val="238"/>
        <scheme val="minor"/>
      </rPr>
      <t xml:space="preserve">- Prohlídka povrchu s určením nesoudržných vrstev.
- Odbourání poškozených povrchů pomocí elektrických a ručních bouracích kladiv.
- Otryskání povrchů vysokotlakým vodním paprskem o tlaku min. 2400 bar
</t>
    </r>
  </si>
  <si>
    <t>200001R</t>
  </si>
  <si>
    <t>200003R</t>
  </si>
  <si>
    <t>200004R</t>
  </si>
  <si>
    <t>SO</t>
  </si>
  <si>
    <t>Č.pol.</t>
  </si>
  <si>
    <r>
      <rPr>
        <i/>
        <u/>
        <sz val="11"/>
        <color theme="5" tint="-0.249977111117893"/>
        <rFont val="Calibri"/>
        <family val="2"/>
        <charset val="238"/>
        <scheme val="minor"/>
      </rPr>
      <t>Rozměry ploch sanovaných betonových konstrukcí dosazovací nádrže:</t>
    </r>
    <r>
      <rPr>
        <i/>
        <sz val="11"/>
        <color theme="5" tint="-0.249977111117893"/>
        <rFont val="Calibri"/>
        <family val="2"/>
        <charset val="238"/>
        <scheme val="minor"/>
      </rPr>
      <t xml:space="preserve">
- Plochy z vnější strany nádrže: 76 m2
- Plochy z vnitřní strany nádrže: 890 m2
- Plocha koruny nádrže (pojezdové hrany): 40 m2
- CELKEM: 1006 m2
Přesné výkazy ploch včetně jejich grafického znázornění jsou doloženy v samostatných výkresech.
</t>
    </r>
  </si>
  <si>
    <t>10/2024</t>
  </si>
  <si>
    <t>Krnovské vodovody a kanalizace, s. r. o., Ing. Michal Tošenovský</t>
  </si>
  <si>
    <t>Příprava podkladu včetně tryskání vysokotlakým vodním paprskem (všechny plochy)</t>
  </si>
  <si>
    <t>Ochranný nátěr betonové konstrukce (pouze vnější plochy)</t>
  </si>
  <si>
    <t>Ošetřující přípravek čestvých malt  (pouze vnitřní plochy)</t>
  </si>
  <si>
    <t>100</t>
  </si>
  <si>
    <t>SO 01</t>
  </si>
  <si>
    <t>100001R</t>
  </si>
  <si>
    <t>100002R</t>
  </si>
  <si>
    <t>100003R</t>
  </si>
  <si>
    <t>100004R</t>
  </si>
  <si>
    <t>100005R</t>
  </si>
  <si>
    <t>100006R</t>
  </si>
  <si>
    <t>100007R</t>
  </si>
  <si>
    <t>Úprava povrchu pojezdové hrany koruny nádrže</t>
  </si>
  <si>
    <r>
      <rPr>
        <i/>
        <u/>
        <sz val="11"/>
        <color theme="5" tint="-0.249977111117893"/>
        <rFont val="Calibri"/>
        <family val="2"/>
        <charset val="238"/>
        <scheme val="minor"/>
      </rPr>
      <t>Položka zahrnuje:</t>
    </r>
    <r>
      <rPr>
        <i/>
        <sz val="11"/>
        <color theme="5" tint="-0.249977111117893"/>
        <rFont val="Calibri"/>
        <family val="2"/>
        <charset val="238"/>
        <scheme val="minor"/>
      </rPr>
      <t xml:space="preserve">
Ochranný nátěr obnažených výztuží betonových konstrukcí proti korozi.
</t>
    </r>
  </si>
  <si>
    <r>
      <rPr>
        <i/>
        <u/>
        <sz val="11"/>
        <color theme="5" tint="-0.249977111117893"/>
        <rFont val="Calibri"/>
        <family val="2"/>
        <charset val="238"/>
        <scheme val="minor"/>
      </rPr>
      <t>Položka zahrnuje:</t>
    </r>
    <r>
      <rPr>
        <i/>
        <sz val="11"/>
        <color theme="5" tint="-0.249977111117893"/>
        <rFont val="Calibri"/>
        <family val="2"/>
        <charset val="238"/>
        <scheme val="minor"/>
      </rPr>
      <t xml:space="preserve">
- Vyrovnání hrubých nerovností v tl. vrstvy 10-50 mm.
- Aplikaci adhezního můstku či jinou penetraci před sanováním.
Započítáno 25 % ploch sanovaných konstrukcí uvnitř i vně nádrže vhodnou sanační směsí. </t>
    </r>
  </si>
  <si>
    <r>
      <rPr>
        <i/>
        <u/>
        <sz val="11"/>
        <color theme="5" tint="-0.249977111117893"/>
        <rFont val="Calibri"/>
        <family val="2"/>
        <charset val="238"/>
        <scheme val="minor"/>
      </rPr>
      <t>Položka zahrnuje:</t>
    </r>
    <r>
      <rPr>
        <i/>
        <sz val="11"/>
        <color theme="5" tint="-0.249977111117893"/>
        <rFont val="Calibri"/>
        <family val="2"/>
        <charset val="238"/>
        <scheme val="minor"/>
      </rPr>
      <t xml:space="preserve">
- Finální celoplošné srovnání a sjednocení nanesením sanační směsi v tl. vrstvy 1-10 mm.
- Aplikaci adhezního můstku či jinou penetraci před sanováním. 
- Sanační směs bude vhodně zvolená pro použití uvnitř či vně nádrže.
Započítáno 100 % plochy sanovaných betonových konstrukcí.</t>
    </r>
  </si>
  <si>
    <t>Lokální sanace hrubá (25 % všech ploch)</t>
  </si>
  <si>
    <t>Celoplošná sanace jemná (všechny plochy)</t>
  </si>
  <si>
    <r>
      <rPr>
        <i/>
        <u/>
        <sz val="11"/>
        <color theme="5" tint="-0.249977111117893"/>
        <rFont val="Calibri"/>
        <family val="2"/>
        <charset val="238"/>
        <scheme val="minor"/>
      </rPr>
      <t>Položka zahrnuje:</t>
    </r>
    <r>
      <rPr>
        <i/>
        <sz val="11"/>
        <color theme="5" tint="-0.249977111117893"/>
        <rFont val="Calibri"/>
        <family val="2"/>
        <charset val="238"/>
        <scheme val="minor"/>
      </rPr>
      <t xml:space="preserve">
- Aplikace ochranného hydrofobního sjednocujícího protikarbonačního nátěru.
- Nanášení na 100% vnějších ploch v min. 2 vrstvách (dle technického listu výrobce). 
- Stupeň povrchové ochrany betonu OS-4 (OS-C).
- Penetraci před nanášením nátěru.
</t>
    </r>
  </si>
  <si>
    <r>
      <rPr>
        <i/>
        <u/>
        <sz val="11"/>
        <color theme="5" tint="-0.249977111117893"/>
        <rFont val="Calibri"/>
        <family val="2"/>
        <charset val="238"/>
        <scheme val="minor"/>
      </rPr>
      <t>Položka zahrnuje:</t>
    </r>
    <r>
      <rPr>
        <i/>
        <sz val="11"/>
        <color theme="5" tint="-0.249977111117893"/>
        <rFont val="Calibri"/>
        <family val="2"/>
        <charset val="238"/>
        <scheme val="minor"/>
      </rPr>
      <t xml:space="preserve">
- Aplikace ochranného nástřiku/nátěru sanačních malt 100% vnitřních ploch nádrže s ochranou proti působení kolísání vody a chemické agresi odpadních vod.
</t>
    </r>
  </si>
  <si>
    <r>
      <rPr>
        <i/>
        <u/>
        <sz val="11"/>
        <color theme="5" tint="-0.249977111117893"/>
        <rFont val="Calibri"/>
        <family val="2"/>
        <charset val="238"/>
        <scheme val="minor"/>
      </rPr>
      <t>Položka zahrnuje:</t>
    </r>
    <r>
      <rPr>
        <i/>
        <sz val="11"/>
        <color theme="5" tint="-0.249977111117893"/>
        <rFont val="Calibri"/>
        <family val="2"/>
        <charset val="238"/>
        <scheme val="minor"/>
      </rPr>
      <t xml:space="preserve">
- Úpravu povrchu 100% ploch koruny nádrže mechanicky a klimaticky odolným materiálem s protiskluzovým účinkem pro pojezdová kola.
- Provedení posypu plochy koruny hráze drceným kamenivem do 5 kg/m2.
- Celoplošný nátěr plochy epoxidový dvousložkový.
</t>
    </r>
  </si>
  <si>
    <t>Předávací dokumentace</t>
  </si>
  <si>
    <r>
      <rPr>
        <i/>
        <u/>
        <sz val="11"/>
        <color theme="5" tint="-0.249977111117893"/>
        <rFont val="Calibri"/>
        <family val="2"/>
        <charset val="238"/>
        <scheme val="minor"/>
      </rPr>
      <t>Předávací dokumentace bude obsahovat:</t>
    </r>
    <r>
      <rPr>
        <i/>
        <sz val="11"/>
        <color theme="5" tint="-0.249977111117893"/>
        <rFont val="Calibri"/>
        <family val="2"/>
        <charset val="238"/>
        <scheme val="minor"/>
      </rPr>
      <t xml:space="preserve">
- Předávací protokol, technickou zprávu, certifikáty použitých materiálů, prohlášení o shodě, fotodokumentace, stavební deník.
- Vyhotovení 2x v tištěné podobě a 1x elektronicky na datovém nosiči
</t>
    </r>
  </si>
  <si>
    <t>ČOV Krnov - Sanace betonových konstrukcí DN 1</t>
  </si>
  <si>
    <t>200002R</t>
  </si>
  <si>
    <t>Demontáž a zpětná montáž pilové přelivové hrany</t>
  </si>
  <si>
    <r>
      <rPr>
        <i/>
        <u/>
        <sz val="11"/>
        <color theme="5" tint="-0.249977111117893"/>
        <rFont val="Calibri"/>
        <family val="2"/>
        <charset val="238"/>
        <scheme val="minor"/>
      </rPr>
      <t>Položka zahrnuje:</t>
    </r>
    <r>
      <rPr>
        <i/>
        <sz val="11"/>
        <color theme="5" tint="-0.249977111117893"/>
        <rFont val="Calibri"/>
        <family val="2"/>
        <charset val="238"/>
        <scheme val="minor"/>
      </rPr>
      <t xml:space="preserve">
- Demontáž nerezové přelivové hrany uvnitř nádrže před zahájením sanačních prací
- Zpětná montáž nerezové přelivové hrany uvnitř nádrže po ukončení sanačních prací.
- Kotevní materiál v nezbytném rozsahu.
</t>
    </r>
  </si>
  <si>
    <t>vyplnit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</si>
</sst>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_K_č"/>
    <numFmt numFmtId="165" formatCode="#,##0.00\ &quot;Kč&quot;"/>
    <numFmt numFmtId="166" formatCode="0.0"/>
  </numFmts>
  <fonts count="11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5" tint="-0.249977111117893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u/>
      <sz val="11"/>
      <color theme="5" tint="-0.249977111117893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1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9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theme="2" tint="-0.499984740745262"/>
      </right>
      <top style="medium">
        <color indexed="64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indexed="64"/>
      </top>
      <bottom style="thin">
        <color theme="2" tint="-0.499984740745262"/>
      </bottom>
      <diagonal/>
    </border>
    <border>
      <left style="medium">
        <color indexed="64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indexed="64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medium">
        <color indexed="64"/>
      </top>
      <bottom style="thin">
        <color theme="2" tint="-0.499984740745262"/>
      </bottom>
      <diagonal/>
    </border>
    <border>
      <left/>
      <right/>
      <top style="medium">
        <color indexed="64"/>
      </top>
      <bottom style="thin">
        <color theme="2" tint="-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indexed="64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 style="medium">
        <color indexed="64"/>
      </right>
      <top style="thin">
        <color theme="2" tint="-0.499984740745262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49" fontId="5" fillId="0" borderId="3" xfId="0" applyNumberFormat="1" applyFont="1" applyBorder="1" applyAlignment="1">
      <alignment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vertical="center"/>
    </xf>
    <xf numFmtId="49" fontId="5" fillId="0" borderId="10" xfId="0" applyNumberFormat="1" applyFont="1" applyBorder="1" applyAlignment="1">
      <alignment horizontal="center" vertical="center"/>
    </xf>
    <xf numFmtId="0" fontId="0" fillId="0" borderId="21" xfId="0" applyBorder="1"/>
    <xf numFmtId="0" fontId="0" fillId="0" borderId="22" xfId="0" applyBorder="1"/>
    <xf numFmtId="49" fontId="2" fillId="0" borderId="22" xfId="0" applyNumberFormat="1" applyFont="1" applyBorder="1" applyAlignment="1">
      <alignment horizontal="left" vertical="center" wrapText="1"/>
    </xf>
    <xf numFmtId="49" fontId="4" fillId="0" borderId="22" xfId="0" applyNumberFormat="1" applyFont="1" applyBorder="1" applyAlignment="1">
      <alignment horizontal="right" vertical="top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0" fillId="0" borderId="31" xfId="0" applyBorder="1"/>
    <xf numFmtId="0" fontId="0" fillId="0" borderId="31" xfId="0" applyBorder="1" applyAlignment="1">
      <alignment horizontal="center" vertical="center"/>
    </xf>
    <xf numFmtId="164" fontId="2" fillId="0" borderId="31" xfId="0" applyNumberFormat="1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4" fillId="0" borderId="22" xfId="0" applyFont="1" applyBorder="1" applyAlignment="1">
      <alignment vertical="top" wrapText="1"/>
    </xf>
    <xf numFmtId="0" fontId="0" fillId="4" borderId="33" xfId="0" applyFill="1" applyBorder="1"/>
    <xf numFmtId="0" fontId="0" fillId="4" borderId="34" xfId="0" applyFill="1" applyBorder="1"/>
    <xf numFmtId="0" fontId="0" fillId="4" borderId="34" xfId="0" applyFill="1" applyBorder="1" applyAlignment="1">
      <alignment horizontal="center" vertical="center"/>
    </xf>
    <xf numFmtId="164" fontId="2" fillId="4" borderId="34" xfId="0" applyNumberFormat="1" applyFont="1" applyFill="1" applyBorder="1" applyAlignment="1">
      <alignment horizontal="center" vertical="center"/>
    </xf>
    <xf numFmtId="164" fontId="2" fillId="4" borderId="38" xfId="0" applyNumberFormat="1" applyFont="1" applyFill="1" applyBorder="1" applyAlignment="1">
      <alignment horizontal="center" vertical="center"/>
    </xf>
    <xf numFmtId="164" fontId="6" fillId="4" borderId="38" xfId="0" applyNumberFormat="1" applyFont="1" applyFill="1" applyBorder="1" applyAlignment="1">
      <alignment horizontal="center" vertical="center"/>
    </xf>
    <xf numFmtId="0" fontId="0" fillId="4" borderId="35" xfId="0" applyFill="1" applyBorder="1" applyAlignment="1">
      <alignment horizontal="center" vertical="center"/>
    </xf>
    <xf numFmtId="165" fontId="9" fillId="4" borderId="11" xfId="0" applyNumberFormat="1" applyFont="1" applyFill="1" applyBorder="1" applyAlignment="1">
      <alignment horizontal="center" vertical="center"/>
    </xf>
    <xf numFmtId="165" fontId="8" fillId="4" borderId="11" xfId="0" applyNumberFormat="1" applyFont="1" applyFill="1" applyBorder="1" applyAlignment="1">
      <alignment horizontal="center" vertical="center"/>
    </xf>
    <xf numFmtId="0" fontId="6" fillId="4" borderId="37" xfId="0" applyFont="1" applyFill="1" applyBorder="1" applyAlignment="1">
      <alignment horizontal="left" vertical="center"/>
    </xf>
    <xf numFmtId="164" fontId="2" fillId="3" borderId="22" xfId="0" applyNumberFormat="1" applyFont="1" applyFill="1" applyBorder="1" applyAlignment="1" applyProtection="1">
      <alignment horizontal="center" vertical="center"/>
      <protection locked="0"/>
    </xf>
    <xf numFmtId="166" fontId="0" fillId="0" borderId="22" xfId="0" applyNumberFormat="1" applyBorder="1" applyAlignment="1">
      <alignment horizontal="center" vertical="center"/>
    </xf>
    <xf numFmtId="49" fontId="6" fillId="5" borderId="19" xfId="0" applyNumberFormat="1" applyFont="1" applyFill="1" applyBorder="1" applyAlignment="1">
      <alignment horizontal="left" vertical="center"/>
    </xf>
    <xf numFmtId="49" fontId="6" fillId="5" borderId="20" xfId="0" applyNumberFormat="1" applyFont="1" applyFill="1" applyBorder="1" applyAlignment="1">
      <alignment horizontal="left" vertical="center"/>
    </xf>
    <xf numFmtId="49" fontId="6" fillId="5" borderId="21" xfId="0" applyNumberFormat="1" applyFont="1" applyFill="1" applyBorder="1" applyAlignment="1">
      <alignment horizontal="left" vertical="center"/>
    </xf>
    <xf numFmtId="49" fontId="6" fillId="5" borderId="22" xfId="0" applyNumberFormat="1" applyFont="1" applyFill="1" applyBorder="1" applyAlignment="1">
      <alignment horizontal="left" vertical="center"/>
    </xf>
    <xf numFmtId="0" fontId="5" fillId="0" borderId="7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/>
    </xf>
    <xf numFmtId="0" fontId="5" fillId="0" borderId="1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49" fontId="5" fillId="3" borderId="0" xfId="0" applyNumberFormat="1" applyFont="1" applyFill="1" applyAlignment="1" applyProtection="1">
      <alignment horizontal="left" vertical="center"/>
      <protection locked="0"/>
    </xf>
    <xf numFmtId="49" fontId="5" fillId="3" borderId="15" xfId="0" applyNumberFormat="1" applyFont="1" applyFill="1" applyBorder="1" applyAlignment="1" applyProtection="1">
      <alignment horizontal="left" vertical="center"/>
      <protection locked="0"/>
    </xf>
    <xf numFmtId="0" fontId="7" fillId="0" borderId="4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164" fontId="5" fillId="0" borderId="0" xfId="0" applyNumberFormat="1" applyFont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5" fillId="2" borderId="0" xfId="0" applyFont="1" applyFill="1" applyAlignment="1" applyProtection="1">
      <alignment horizontal="left" vertical="center"/>
      <protection locked="0"/>
    </xf>
    <xf numFmtId="0" fontId="5" fillId="2" borderId="15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17" xfId="0" applyFont="1" applyFill="1" applyBorder="1" applyAlignment="1" applyProtection="1">
      <alignment horizontal="left" vertical="center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64" fontId="5" fillId="0" borderId="18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0" fontId="8" fillId="4" borderId="36" xfId="0" applyFont="1" applyFill="1" applyBorder="1" applyAlignment="1">
      <alignment horizontal="right" vertical="center"/>
    </xf>
    <xf numFmtId="0" fontId="8" fillId="4" borderId="12" xfId="0" applyFont="1" applyFill="1" applyBorder="1" applyAlignment="1">
      <alignment horizontal="right" vertical="center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9" fontId="6" fillId="5" borderId="27" xfId="0" applyNumberFormat="1" applyFont="1" applyFill="1" applyBorder="1" applyAlignment="1">
      <alignment horizontal="left" vertical="center"/>
    </xf>
    <xf numFmtId="49" fontId="6" fillId="5" borderId="28" xfId="0" applyNumberFormat="1" applyFont="1" applyFill="1" applyBorder="1" applyAlignment="1">
      <alignment horizontal="left" vertical="center"/>
    </xf>
    <xf numFmtId="49" fontId="6" fillId="5" borderId="29" xfId="0" applyNumberFormat="1" applyFont="1" applyFill="1" applyBorder="1" applyAlignment="1">
      <alignment horizontal="left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49" fontId="6" fillId="5" borderId="24" xfId="0" applyNumberFormat="1" applyFont="1" applyFill="1" applyBorder="1" applyAlignment="1">
      <alignment horizontal="left" vertical="center"/>
    </xf>
    <xf numFmtId="49" fontId="6" fillId="5" borderId="25" xfId="0" applyNumberFormat="1" applyFont="1" applyFill="1" applyBorder="1" applyAlignment="1">
      <alignment horizontal="left" vertical="center"/>
    </xf>
    <xf numFmtId="49" fontId="6" fillId="5" borderId="26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66FF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114300</xdr:rowOff>
    </xdr:from>
    <xdr:to>
      <xdr:col>2</xdr:col>
      <xdr:colOff>638355</xdr:colOff>
      <xdr:row>0</xdr:row>
      <xdr:rowOff>605922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74796E3-3A14-46DC-9688-4F326D868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14300"/>
          <a:ext cx="1371600" cy="4916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7A1A4-05E9-499A-9631-D9F2FAE1F086}">
  <sheetPr>
    <pageSetUpPr fitToPage="1"/>
  </sheetPr>
  <dimension ref="A1:L36"/>
  <sheetViews>
    <sheetView tabSelected="1" topLeftCell="A6" zoomScaleNormal="100" workbookViewId="0">
      <selection activeCell="D13" sqref="D13"/>
    </sheetView>
  </sheetViews>
  <sheetFormatPr defaultRowHeight="14.3" x14ac:dyDescent="0.25"/>
  <cols>
    <col min="1" max="1" width="6.875" customWidth="1"/>
    <col min="2" max="2" width="6.5" customWidth="1"/>
    <col min="3" max="3" width="15.625" customWidth="1"/>
    <col min="4" max="4" width="73.25" customWidth="1"/>
    <col min="5" max="5" width="6.875" style="13" customWidth="1"/>
    <col min="6" max="6" width="6.125" style="13" customWidth="1"/>
    <col min="7" max="7" width="14.375" style="15" customWidth="1"/>
    <col min="8" max="8" width="13.875" style="15" customWidth="1"/>
    <col min="9" max="9" width="16.875" style="15" customWidth="1"/>
    <col min="10" max="10" width="15.75" style="15" customWidth="1"/>
    <col min="11" max="11" width="18.375" style="15" customWidth="1"/>
    <col min="12" max="12" width="13.25" style="13" customWidth="1"/>
  </cols>
  <sheetData>
    <row r="1" spans="1:12" s="1" customFormat="1" ht="54.7" customHeight="1" thickBot="1" x14ac:dyDescent="0.3">
      <c r="A1" s="48" t="s">
        <v>18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2" s="1" customFormat="1" ht="12.75" customHeight="1" x14ac:dyDescent="0.25">
      <c r="A2" s="49" t="s">
        <v>0</v>
      </c>
      <c r="B2" s="50"/>
      <c r="C2" s="50"/>
      <c r="D2" s="54" t="s">
        <v>70</v>
      </c>
      <c r="E2" s="54"/>
      <c r="F2" s="54"/>
      <c r="G2" s="54"/>
      <c r="H2" s="54"/>
      <c r="I2" s="54"/>
      <c r="J2" s="54"/>
      <c r="K2" s="54"/>
      <c r="L2" s="55"/>
    </row>
    <row r="3" spans="1:12" s="1" customFormat="1" ht="12.75" customHeight="1" x14ac:dyDescent="0.25">
      <c r="A3" s="51"/>
      <c r="B3" s="40"/>
      <c r="C3" s="40"/>
      <c r="D3" s="56"/>
      <c r="E3" s="56"/>
      <c r="F3" s="56"/>
      <c r="G3" s="56"/>
      <c r="H3" s="56"/>
      <c r="I3" s="56"/>
      <c r="J3" s="56"/>
      <c r="K3" s="56"/>
      <c r="L3" s="57"/>
    </row>
    <row r="4" spans="1:12" s="1" customFormat="1" ht="12.75" customHeight="1" x14ac:dyDescent="0.25">
      <c r="A4" s="39" t="s">
        <v>2</v>
      </c>
      <c r="B4" s="40"/>
      <c r="C4" s="40"/>
      <c r="D4" s="43" t="s">
        <v>16</v>
      </c>
      <c r="E4" s="44" t="s">
        <v>4</v>
      </c>
      <c r="F4" s="45"/>
      <c r="G4" s="52" t="s">
        <v>74</v>
      </c>
      <c r="H4" s="52"/>
      <c r="I4" s="52"/>
      <c r="J4" s="52"/>
      <c r="K4" s="52"/>
      <c r="L4" s="53"/>
    </row>
    <row r="5" spans="1:12" s="1" customFormat="1" ht="12.75" customHeight="1" x14ac:dyDescent="0.25">
      <c r="A5" s="51"/>
      <c r="B5" s="40"/>
      <c r="C5" s="40"/>
      <c r="D5" s="40"/>
      <c r="E5" s="45"/>
      <c r="F5" s="45"/>
      <c r="G5" s="52"/>
      <c r="H5" s="52"/>
      <c r="I5" s="52"/>
      <c r="J5" s="52"/>
      <c r="K5" s="52"/>
      <c r="L5" s="53"/>
    </row>
    <row r="6" spans="1:12" s="1" customFormat="1" ht="12.75" customHeight="1" x14ac:dyDescent="0.25">
      <c r="A6" s="39" t="s">
        <v>28</v>
      </c>
      <c r="B6" s="40"/>
      <c r="C6" s="40"/>
      <c r="D6" s="43" t="s">
        <v>15</v>
      </c>
      <c r="E6" s="44" t="s">
        <v>28</v>
      </c>
      <c r="F6" s="45"/>
      <c r="G6" s="52" t="s">
        <v>74</v>
      </c>
      <c r="H6" s="52"/>
      <c r="I6" s="52"/>
      <c r="J6" s="52"/>
      <c r="K6" s="52"/>
      <c r="L6" s="53"/>
    </row>
    <row r="7" spans="1:12" s="1" customFormat="1" ht="12.75" customHeight="1" x14ac:dyDescent="0.25">
      <c r="A7" s="51"/>
      <c r="B7" s="40"/>
      <c r="C7" s="40"/>
      <c r="D7" s="40"/>
      <c r="E7" s="45"/>
      <c r="F7" s="45"/>
      <c r="G7" s="52"/>
      <c r="H7" s="52"/>
      <c r="I7" s="52"/>
      <c r="J7" s="52"/>
      <c r="K7" s="52"/>
      <c r="L7" s="53"/>
    </row>
    <row r="8" spans="1:12" s="1" customFormat="1" ht="12.9" x14ac:dyDescent="0.25">
      <c r="A8" s="39" t="s">
        <v>3</v>
      </c>
      <c r="B8" s="40"/>
      <c r="C8" s="40"/>
      <c r="D8" s="43" t="s">
        <v>32</v>
      </c>
      <c r="E8" s="44" t="s">
        <v>13</v>
      </c>
      <c r="F8" s="45"/>
      <c r="G8" s="44" t="s">
        <v>45</v>
      </c>
      <c r="H8" s="58" t="s">
        <v>5</v>
      </c>
      <c r="I8" s="43" t="s">
        <v>46</v>
      </c>
      <c r="J8" s="40"/>
      <c r="K8" s="60"/>
      <c r="L8" s="61"/>
    </row>
    <row r="9" spans="1:12" s="1" customFormat="1" ht="13.6" thickBot="1" x14ac:dyDescent="0.3">
      <c r="A9" s="41"/>
      <c r="B9" s="42"/>
      <c r="C9" s="42"/>
      <c r="D9" s="42"/>
      <c r="E9" s="46"/>
      <c r="F9" s="46"/>
      <c r="G9" s="47"/>
      <c r="H9" s="59"/>
      <c r="I9" s="42"/>
      <c r="J9" s="42"/>
      <c r="K9" s="62"/>
      <c r="L9" s="63"/>
    </row>
    <row r="10" spans="1:12" x14ac:dyDescent="0.25">
      <c r="A10" s="71" t="s">
        <v>43</v>
      </c>
      <c r="B10" s="75" t="s">
        <v>42</v>
      </c>
      <c r="C10" s="80" t="s">
        <v>6</v>
      </c>
      <c r="D10" s="3" t="s">
        <v>7</v>
      </c>
      <c r="E10" s="64" t="s">
        <v>8</v>
      </c>
      <c r="F10" s="64" t="s">
        <v>19</v>
      </c>
      <c r="G10" s="66" t="s">
        <v>20</v>
      </c>
      <c r="H10" s="67"/>
      <c r="I10" s="66" t="s">
        <v>1</v>
      </c>
      <c r="J10" s="67"/>
      <c r="K10" s="16" t="s">
        <v>23</v>
      </c>
      <c r="L10" s="4" t="s">
        <v>9</v>
      </c>
    </row>
    <row r="11" spans="1:12" ht="14.95" thickBot="1" x14ac:dyDescent="0.3">
      <c r="A11" s="72"/>
      <c r="B11" s="76"/>
      <c r="C11" s="81"/>
      <c r="D11" s="5" t="s">
        <v>10</v>
      </c>
      <c r="E11" s="65"/>
      <c r="F11" s="65"/>
      <c r="G11" s="14" t="s">
        <v>21</v>
      </c>
      <c r="H11" s="14" t="s">
        <v>22</v>
      </c>
      <c r="I11" s="14" t="s">
        <v>21</v>
      </c>
      <c r="J11" s="14" t="s">
        <v>22</v>
      </c>
      <c r="K11" s="14" t="s">
        <v>24</v>
      </c>
      <c r="L11" s="6" t="s">
        <v>11</v>
      </c>
    </row>
    <row r="12" spans="1:12" s="2" customFormat="1" ht="20.399999999999999" customHeight="1" x14ac:dyDescent="0.25">
      <c r="A12" s="35"/>
      <c r="B12" s="36" t="s">
        <v>51</v>
      </c>
      <c r="C12" s="36" t="s">
        <v>50</v>
      </c>
      <c r="D12" s="83" t="s">
        <v>33</v>
      </c>
      <c r="E12" s="84"/>
      <c r="F12" s="84"/>
      <c r="G12" s="84"/>
      <c r="H12" s="84"/>
      <c r="I12" s="84"/>
      <c r="J12" s="84"/>
      <c r="K12" s="84"/>
      <c r="L12" s="85"/>
    </row>
    <row r="13" spans="1:12" ht="128.4" x14ac:dyDescent="0.25">
      <c r="A13" s="7"/>
      <c r="B13" s="8"/>
      <c r="C13" s="10" t="s">
        <v>12</v>
      </c>
      <c r="D13" s="22" t="s">
        <v>44</v>
      </c>
      <c r="E13" s="68"/>
      <c r="F13" s="69"/>
      <c r="G13" s="69"/>
      <c r="H13" s="69"/>
      <c r="I13" s="69"/>
      <c r="J13" s="69"/>
      <c r="K13" s="69"/>
      <c r="L13" s="70"/>
    </row>
    <row r="14" spans="1:12" x14ac:dyDescent="0.25">
      <c r="A14" s="7">
        <v>1</v>
      </c>
      <c r="B14" s="8" t="s">
        <v>51</v>
      </c>
      <c r="C14" s="8" t="s">
        <v>52</v>
      </c>
      <c r="D14" s="9" t="s">
        <v>47</v>
      </c>
      <c r="E14" s="11" t="s">
        <v>36</v>
      </c>
      <c r="F14" s="11">
        <v>1006</v>
      </c>
      <c r="G14" s="33" t="s">
        <v>74</v>
      </c>
      <c r="H14" s="33" t="s">
        <v>74</v>
      </c>
      <c r="I14" s="17" t="e">
        <f>F14*G14</f>
        <v>#VALUE!</v>
      </c>
      <c r="J14" s="17" t="e">
        <f>F14*H14</f>
        <v>#VALUE!</v>
      </c>
      <c r="K14" s="17" t="e">
        <f>I14+J14</f>
        <v>#VALUE!</v>
      </c>
      <c r="L14" s="12"/>
    </row>
    <row r="15" spans="1:12" ht="71.349999999999994" x14ac:dyDescent="0.25">
      <c r="A15" s="7"/>
      <c r="B15" s="8"/>
      <c r="C15" s="10" t="s">
        <v>12</v>
      </c>
      <c r="D15" s="22" t="s">
        <v>38</v>
      </c>
      <c r="E15" s="68"/>
      <c r="F15" s="69"/>
      <c r="G15" s="69"/>
      <c r="H15" s="69"/>
      <c r="I15" s="69"/>
      <c r="J15" s="69"/>
      <c r="K15" s="69"/>
      <c r="L15" s="70"/>
    </row>
    <row r="16" spans="1:12" x14ac:dyDescent="0.25">
      <c r="A16" s="7">
        <v>2</v>
      </c>
      <c r="B16" s="8" t="s">
        <v>51</v>
      </c>
      <c r="C16" s="8" t="s">
        <v>53</v>
      </c>
      <c r="D16" s="9" t="s">
        <v>37</v>
      </c>
      <c r="E16" s="11" t="s">
        <v>25</v>
      </c>
      <c r="F16" s="11">
        <v>1</v>
      </c>
      <c r="G16" s="33" t="s">
        <v>74</v>
      </c>
      <c r="H16" s="33" t="s">
        <v>74</v>
      </c>
      <c r="I16" s="17" t="e">
        <f>F16*G16</f>
        <v>#VALUE!</v>
      </c>
      <c r="J16" s="17" t="e">
        <f>F16*H16</f>
        <v>#VALUE!</v>
      </c>
      <c r="K16" s="17" t="e">
        <f>I16+J16</f>
        <v>#VALUE!</v>
      </c>
      <c r="L16" s="12"/>
    </row>
    <row r="17" spans="1:12" ht="42.8" x14ac:dyDescent="0.25">
      <c r="A17" s="7"/>
      <c r="B17" s="8"/>
      <c r="C17" s="10" t="s">
        <v>12</v>
      </c>
      <c r="D17" s="22" t="s">
        <v>60</v>
      </c>
      <c r="E17" s="68"/>
      <c r="F17" s="69"/>
      <c r="G17" s="69"/>
      <c r="H17" s="69"/>
      <c r="I17" s="69"/>
      <c r="J17" s="69"/>
      <c r="K17" s="69"/>
      <c r="L17" s="70"/>
    </row>
    <row r="18" spans="1:12" x14ac:dyDescent="0.25">
      <c r="A18" s="7">
        <v>3</v>
      </c>
      <c r="B18" s="8" t="s">
        <v>51</v>
      </c>
      <c r="C18" s="8" t="s">
        <v>54</v>
      </c>
      <c r="D18" s="9" t="s">
        <v>63</v>
      </c>
      <c r="E18" s="11" t="s">
        <v>36</v>
      </c>
      <c r="F18" s="34">
        <f>1006*0.25</f>
        <v>251.5</v>
      </c>
      <c r="G18" s="33" t="s">
        <v>74</v>
      </c>
      <c r="H18" s="33" t="s">
        <v>74</v>
      </c>
      <c r="I18" s="17" t="e">
        <f>F18*G18</f>
        <v>#VALUE!</v>
      </c>
      <c r="J18" s="17" t="e">
        <f>F18*H18</f>
        <v>#VALUE!</v>
      </c>
      <c r="K18" s="17" t="e">
        <f>I18+J18</f>
        <v>#VALUE!</v>
      </c>
      <c r="L18" s="12"/>
    </row>
    <row r="19" spans="1:12" ht="85.6" x14ac:dyDescent="0.25">
      <c r="A19" s="7"/>
      <c r="B19" s="8"/>
      <c r="C19" s="10" t="s">
        <v>12</v>
      </c>
      <c r="D19" s="22" t="s">
        <v>61</v>
      </c>
      <c r="E19" s="68"/>
      <c r="F19" s="69"/>
      <c r="G19" s="69"/>
      <c r="H19" s="69"/>
      <c r="I19" s="69"/>
      <c r="J19" s="69"/>
      <c r="K19" s="69"/>
      <c r="L19" s="70"/>
    </row>
    <row r="20" spans="1:12" x14ac:dyDescent="0.25">
      <c r="A20" s="7">
        <v>4</v>
      </c>
      <c r="B20" s="8" t="s">
        <v>51</v>
      </c>
      <c r="C20" s="8" t="s">
        <v>55</v>
      </c>
      <c r="D20" s="9" t="s">
        <v>64</v>
      </c>
      <c r="E20" s="11" t="s">
        <v>36</v>
      </c>
      <c r="F20" s="11">
        <v>1006</v>
      </c>
      <c r="G20" s="33" t="s">
        <v>74</v>
      </c>
      <c r="H20" s="33" t="s">
        <v>74</v>
      </c>
      <c r="I20" s="17" t="e">
        <f>F20*G20</f>
        <v>#VALUE!</v>
      </c>
      <c r="J20" s="17" t="e">
        <f>F20*H20</f>
        <v>#VALUE!</v>
      </c>
      <c r="K20" s="17" t="e">
        <f>I20+J20</f>
        <v>#VALUE!</v>
      </c>
      <c r="L20" s="12"/>
    </row>
    <row r="21" spans="1:12" ht="99.85" x14ac:dyDescent="0.25">
      <c r="A21" s="7"/>
      <c r="B21" s="8"/>
      <c r="C21" s="10" t="s">
        <v>12</v>
      </c>
      <c r="D21" s="22" t="s">
        <v>62</v>
      </c>
      <c r="E21" s="68"/>
      <c r="F21" s="69"/>
      <c r="G21" s="69"/>
      <c r="H21" s="69"/>
      <c r="I21" s="69"/>
      <c r="J21" s="69"/>
      <c r="K21" s="69"/>
      <c r="L21" s="70"/>
    </row>
    <row r="22" spans="1:12" x14ac:dyDescent="0.25">
      <c r="A22" s="7">
        <v>5</v>
      </c>
      <c r="B22" s="8" t="s">
        <v>51</v>
      </c>
      <c r="C22" s="8" t="s">
        <v>56</v>
      </c>
      <c r="D22" s="9" t="s">
        <v>48</v>
      </c>
      <c r="E22" s="11" t="s">
        <v>36</v>
      </c>
      <c r="F22" s="11">
        <v>76</v>
      </c>
      <c r="G22" s="33" t="s">
        <v>74</v>
      </c>
      <c r="H22" s="33" t="s">
        <v>74</v>
      </c>
      <c r="I22" s="17" t="e">
        <f>F22*G22</f>
        <v>#VALUE!</v>
      </c>
      <c r="J22" s="17" t="e">
        <f>F22*H22</f>
        <v>#VALUE!</v>
      </c>
      <c r="K22" s="17" t="e">
        <f>I22+J22</f>
        <v>#VALUE!</v>
      </c>
      <c r="L22" s="12"/>
    </row>
    <row r="23" spans="1:12" ht="85.6" x14ac:dyDescent="0.25">
      <c r="A23" s="7"/>
      <c r="B23" s="8"/>
      <c r="C23" s="10" t="s">
        <v>12</v>
      </c>
      <c r="D23" s="22" t="s">
        <v>65</v>
      </c>
      <c r="E23" s="68"/>
      <c r="F23" s="69"/>
      <c r="G23" s="69"/>
      <c r="H23" s="69"/>
      <c r="I23" s="69"/>
      <c r="J23" s="69"/>
      <c r="K23" s="69"/>
      <c r="L23" s="70"/>
    </row>
    <row r="24" spans="1:12" x14ac:dyDescent="0.25">
      <c r="A24" s="7">
        <v>6</v>
      </c>
      <c r="B24" s="8" t="s">
        <v>51</v>
      </c>
      <c r="C24" s="8" t="s">
        <v>57</v>
      </c>
      <c r="D24" s="9" t="s">
        <v>49</v>
      </c>
      <c r="E24" s="11" t="s">
        <v>36</v>
      </c>
      <c r="F24" s="11">
        <v>890</v>
      </c>
      <c r="G24" s="33" t="s">
        <v>74</v>
      </c>
      <c r="H24" s="33" t="s">
        <v>74</v>
      </c>
      <c r="I24" s="17" t="e">
        <f>F24*G24</f>
        <v>#VALUE!</v>
      </c>
      <c r="J24" s="17" t="e">
        <f>F24*H24</f>
        <v>#VALUE!</v>
      </c>
      <c r="K24" s="17" t="e">
        <f>I24+J24</f>
        <v>#VALUE!</v>
      </c>
      <c r="L24" s="12"/>
    </row>
    <row r="25" spans="1:12" ht="57.1" x14ac:dyDescent="0.25">
      <c r="A25" s="7"/>
      <c r="B25" s="8"/>
      <c r="C25" s="10" t="s">
        <v>12</v>
      </c>
      <c r="D25" s="22" t="s">
        <v>66</v>
      </c>
      <c r="E25" s="68"/>
      <c r="F25" s="69"/>
      <c r="G25" s="69"/>
      <c r="H25" s="69"/>
      <c r="I25" s="69"/>
      <c r="J25" s="69"/>
      <c r="K25" s="69"/>
      <c r="L25" s="70"/>
    </row>
    <row r="26" spans="1:12" x14ac:dyDescent="0.25">
      <c r="A26" s="7">
        <v>7</v>
      </c>
      <c r="B26" s="8" t="s">
        <v>51</v>
      </c>
      <c r="C26" s="8" t="s">
        <v>58</v>
      </c>
      <c r="D26" s="9" t="s">
        <v>59</v>
      </c>
      <c r="E26" s="11" t="s">
        <v>36</v>
      </c>
      <c r="F26" s="11">
        <v>40</v>
      </c>
      <c r="G26" s="33" t="s">
        <v>74</v>
      </c>
      <c r="H26" s="33" t="s">
        <v>74</v>
      </c>
      <c r="I26" s="17" t="e">
        <f>F26*G26</f>
        <v>#VALUE!</v>
      </c>
      <c r="J26" s="17" t="e">
        <f>F26*H26</f>
        <v>#VALUE!</v>
      </c>
      <c r="K26" s="17" t="e">
        <f>I26+J26</f>
        <v>#VALUE!</v>
      </c>
      <c r="L26" s="12"/>
    </row>
    <row r="27" spans="1:12" ht="85.6" x14ac:dyDescent="0.25">
      <c r="A27" s="7"/>
      <c r="B27" s="8"/>
      <c r="C27" s="10" t="s">
        <v>12</v>
      </c>
      <c r="D27" s="22" t="s">
        <v>67</v>
      </c>
      <c r="E27" s="68"/>
      <c r="F27" s="69"/>
      <c r="G27" s="69"/>
      <c r="H27" s="69"/>
      <c r="I27" s="69"/>
      <c r="J27" s="69"/>
      <c r="K27" s="69"/>
      <c r="L27" s="70"/>
    </row>
    <row r="28" spans="1:12" s="2" customFormat="1" ht="20.399999999999999" customHeight="1" x14ac:dyDescent="0.25">
      <c r="A28" s="37"/>
      <c r="B28" s="38" t="s">
        <v>17</v>
      </c>
      <c r="C28" s="38" t="s">
        <v>35</v>
      </c>
      <c r="D28" s="77" t="s">
        <v>26</v>
      </c>
      <c r="E28" s="78"/>
      <c r="F28" s="78"/>
      <c r="G28" s="78"/>
      <c r="H28" s="78"/>
      <c r="I28" s="78"/>
      <c r="J28" s="78"/>
      <c r="K28" s="78"/>
      <c r="L28" s="79"/>
    </row>
    <row r="29" spans="1:12" x14ac:dyDescent="0.25">
      <c r="A29" s="7">
        <v>8</v>
      </c>
      <c r="B29" s="8" t="s">
        <v>17</v>
      </c>
      <c r="C29" s="8" t="s">
        <v>39</v>
      </c>
      <c r="D29" s="8" t="s">
        <v>72</v>
      </c>
      <c r="E29" s="11" t="s">
        <v>25</v>
      </c>
      <c r="F29" s="11">
        <v>1</v>
      </c>
      <c r="G29" s="33" t="s">
        <v>74</v>
      </c>
      <c r="H29" s="33" t="s">
        <v>74</v>
      </c>
      <c r="I29" s="17" t="e">
        <f t="shared" ref="I29" si="0">F29*G29</f>
        <v>#VALUE!</v>
      </c>
      <c r="J29" s="17" t="e">
        <f t="shared" ref="J29" si="1">F29*H29</f>
        <v>#VALUE!</v>
      </c>
      <c r="K29" s="17" t="e">
        <f t="shared" ref="K29" si="2">I29+J29</f>
        <v>#VALUE!</v>
      </c>
      <c r="L29" s="12"/>
    </row>
    <row r="30" spans="1:12" ht="71.349999999999994" x14ac:dyDescent="0.25">
      <c r="A30" s="7"/>
      <c r="B30" s="8"/>
      <c r="C30" s="10" t="s">
        <v>12</v>
      </c>
      <c r="D30" s="22" t="s">
        <v>73</v>
      </c>
      <c r="E30" s="68"/>
      <c r="F30" s="69"/>
      <c r="G30" s="69"/>
      <c r="H30" s="69"/>
      <c r="I30" s="69"/>
      <c r="J30" s="69"/>
      <c r="K30" s="69"/>
      <c r="L30" s="70"/>
    </row>
    <row r="31" spans="1:12" x14ac:dyDescent="0.25">
      <c r="A31" s="7">
        <v>9</v>
      </c>
      <c r="B31" s="8" t="s">
        <v>17</v>
      </c>
      <c r="C31" s="8" t="s">
        <v>71</v>
      </c>
      <c r="D31" s="8" t="s">
        <v>14</v>
      </c>
      <c r="E31" s="11" t="s">
        <v>25</v>
      </c>
      <c r="F31" s="11">
        <v>1</v>
      </c>
      <c r="G31" s="33" t="s">
        <v>74</v>
      </c>
      <c r="H31" s="33" t="s">
        <v>74</v>
      </c>
      <c r="I31" s="17" t="e">
        <f t="shared" ref="I31" si="3">F31*G31</f>
        <v>#VALUE!</v>
      </c>
      <c r="J31" s="17" t="e">
        <f t="shared" ref="J31" si="4">F31*H31</f>
        <v>#VALUE!</v>
      </c>
      <c r="K31" s="17" t="e">
        <f t="shared" ref="K31" si="5">I31+J31</f>
        <v>#VALUE!</v>
      </c>
      <c r="L31" s="12"/>
    </row>
    <row r="32" spans="1:12" x14ac:dyDescent="0.25">
      <c r="A32" s="7">
        <v>10</v>
      </c>
      <c r="B32" s="8" t="s">
        <v>17</v>
      </c>
      <c r="C32" s="8" t="s">
        <v>40</v>
      </c>
      <c r="D32" s="8" t="s">
        <v>34</v>
      </c>
      <c r="E32" s="11" t="s">
        <v>25</v>
      </c>
      <c r="F32" s="11">
        <v>1</v>
      </c>
      <c r="G32" s="33" t="s">
        <v>74</v>
      </c>
      <c r="H32" s="33" t="s">
        <v>74</v>
      </c>
      <c r="I32" s="17" t="e">
        <f t="shared" ref="I32" si="6">F32*G32</f>
        <v>#VALUE!</v>
      </c>
      <c r="J32" s="17" t="e">
        <f t="shared" ref="J32" si="7">F32*H32</f>
        <v>#VALUE!</v>
      </c>
      <c r="K32" s="17" t="e">
        <f t="shared" ref="K32" si="8">I32+J32</f>
        <v>#VALUE!</v>
      </c>
      <c r="L32" s="12"/>
    </row>
    <row r="33" spans="1:12" x14ac:dyDescent="0.25">
      <c r="A33" s="7">
        <v>11</v>
      </c>
      <c r="B33" s="8" t="s">
        <v>17</v>
      </c>
      <c r="C33" s="18" t="s">
        <v>41</v>
      </c>
      <c r="D33" s="18" t="s">
        <v>68</v>
      </c>
      <c r="E33" s="19" t="s">
        <v>25</v>
      </c>
      <c r="F33" s="19">
        <v>1</v>
      </c>
      <c r="G33" s="33" t="s">
        <v>74</v>
      </c>
      <c r="H33" s="33" t="s">
        <v>74</v>
      </c>
      <c r="I33" s="20" t="e">
        <f t="shared" ref="I33" si="9">F33*G33</f>
        <v>#VALUE!</v>
      </c>
      <c r="J33" s="20" t="e">
        <f t="shared" ref="J33" si="10">F33*H33</f>
        <v>#VALUE!</v>
      </c>
      <c r="K33" s="20" t="e">
        <f t="shared" ref="K33" si="11">I33+J33</f>
        <v>#VALUE!</v>
      </c>
      <c r="L33" s="21"/>
    </row>
    <row r="34" spans="1:12" ht="72" thickBot="1" x14ac:dyDescent="0.3">
      <c r="A34" s="7"/>
      <c r="B34" s="8"/>
      <c r="C34" s="10" t="s">
        <v>12</v>
      </c>
      <c r="D34" s="22" t="s">
        <v>69</v>
      </c>
      <c r="E34" s="68"/>
      <c r="F34" s="69"/>
      <c r="G34" s="69"/>
      <c r="H34" s="69"/>
      <c r="I34" s="69"/>
      <c r="J34" s="69"/>
      <c r="K34" s="82"/>
      <c r="L34" s="12"/>
    </row>
    <row r="35" spans="1:12" x14ac:dyDescent="0.25">
      <c r="A35" s="23"/>
      <c r="B35" s="24"/>
      <c r="C35" s="24"/>
      <c r="D35" s="24"/>
      <c r="E35" s="25"/>
      <c r="F35" s="25"/>
      <c r="G35" s="26"/>
      <c r="H35" s="26"/>
      <c r="I35" s="27" t="s">
        <v>29</v>
      </c>
      <c r="J35" s="27" t="s">
        <v>30</v>
      </c>
      <c r="K35" s="28" t="s">
        <v>24</v>
      </c>
      <c r="L35" s="29"/>
    </row>
    <row r="36" spans="1:12" ht="17" thickBot="1" x14ac:dyDescent="0.3">
      <c r="A36" s="73" t="s">
        <v>31</v>
      </c>
      <c r="B36" s="74"/>
      <c r="C36" s="74"/>
      <c r="D36" s="74"/>
      <c r="E36" s="74"/>
      <c r="F36" s="74"/>
      <c r="G36" s="74"/>
      <c r="H36" s="74"/>
      <c r="I36" s="30" t="e">
        <f>SUM(I12:I34)</f>
        <v>#VALUE!</v>
      </c>
      <c r="J36" s="30" t="e">
        <f>SUM(J12:J34)</f>
        <v>#VALUE!</v>
      </c>
      <c r="K36" s="31" t="e">
        <f>SUM(K12:K34)</f>
        <v>#VALUE!</v>
      </c>
      <c r="L36" s="32" t="s">
        <v>27</v>
      </c>
    </row>
  </sheetData>
  <mergeCells count="37">
    <mergeCell ref="E23:L23"/>
    <mergeCell ref="E13:L13"/>
    <mergeCell ref="E25:L25"/>
    <mergeCell ref="A10:A11"/>
    <mergeCell ref="A36:H36"/>
    <mergeCell ref="B10:B11"/>
    <mergeCell ref="D28:L28"/>
    <mergeCell ref="C10:C11"/>
    <mergeCell ref="E34:K34"/>
    <mergeCell ref="E27:L27"/>
    <mergeCell ref="D12:L12"/>
    <mergeCell ref="E15:L15"/>
    <mergeCell ref="E17:L17"/>
    <mergeCell ref="E19:L19"/>
    <mergeCell ref="E21:L21"/>
    <mergeCell ref="E30:L30"/>
    <mergeCell ref="I8:L9"/>
    <mergeCell ref="E10:E11"/>
    <mergeCell ref="F10:F11"/>
    <mergeCell ref="G10:H10"/>
    <mergeCell ref="I10:J10"/>
    <mergeCell ref="A8:C9"/>
    <mergeCell ref="D8:D9"/>
    <mergeCell ref="E8:F9"/>
    <mergeCell ref="G8:G9"/>
    <mergeCell ref="A1:L1"/>
    <mergeCell ref="A2:C3"/>
    <mergeCell ref="A6:C7"/>
    <mergeCell ref="D6:D7"/>
    <mergeCell ref="E6:F7"/>
    <mergeCell ref="A4:C5"/>
    <mergeCell ref="D4:D5"/>
    <mergeCell ref="E4:F5"/>
    <mergeCell ref="G4:L5"/>
    <mergeCell ref="G6:L7"/>
    <mergeCell ref="D2:L3"/>
    <mergeCell ref="H8:H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8" fitToHeight="0" orientation="landscape" r:id="rId1"/>
  <headerFooter>
    <oddFooter>Stránka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Rozpocet - ocenene polozky</vt:lpstr>
      <vt:lpstr>'Rozpocet - ocenene polozky'!Názvy_tisku</vt:lpstr>
      <vt:lpstr>'Rozpocet - ocenene polozky'!Oblast_tisku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Tošenovský</dc:creator>
  <cp:lastModifiedBy>Michal Tošenovský</cp:lastModifiedBy>
  <cp:lastPrinted>2024-10-31T10:51:14Z</cp:lastPrinted>
  <dcterms:created xsi:type="dcterms:W3CDTF">2021-04-30T05:01:19Z</dcterms:created>
  <dcterms:modified xsi:type="dcterms:W3CDTF">2024-10-31T10:52:04Z</dcterms:modified>
</cp:coreProperties>
</file>