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690" windowWidth="24435" windowHeight="1150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'Položky'!$A$1:$G$40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<sst xmlns="http://schemas.openxmlformats.org/spreadsheetml/2006/main" count="187" uniqueCount="135">
  <si>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</si>
  <si>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</si>
  <si>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</si>
  <si>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</si>
  <si>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</si>
  <si>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</si>
  <si>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</si>
  <si>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</si>
  <si>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</si>
  <si>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</si>
  <si>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</si>
  <si>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</si>
  <si>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</si>
  <si>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</si>
  <si>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</si>
  <si>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</si>
  <si>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</si>
  <si>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</si>
  <si>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</si>
  <si>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</si>
  <si>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</si>
  <si>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</si>
  <si>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</si>
  <si>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</si>
  <si>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</si>
  <si>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</si>
  <si>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</si>
  <si>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</si>
  <si>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</si>
  <si>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</si>
  <si>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</si>
  <si>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</si>
  <si>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</si>
  <si>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</si>
  <si>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</si>
  <si>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</si>
  <si>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</si>
  <si>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</si>
  <si>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</si>
  <si>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</si>
  <si>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</si>
  <si>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</si>
  <si>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</si>
  <si>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</si>
  <si>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</si>
  <si>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</si>
  <si>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</si>
  <si>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</si>
  <si>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</si>
  <si>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</si>
  <si>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</si>
  <si>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</si>
  <si>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</si>
  <si>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</si>
  <si>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</si>
  <si>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</si>
  <si>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</si>
  <si>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</si>
  <si>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</si>
  <si>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</si>
  <si>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</si>
  <si>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</si>
  <si>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</si>
  <si>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</si>
  <si>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</si>
  <si>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</si>
  <si>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</si>
  <si>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</si>
  <si>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</si>
  <si>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komunikací</t>
  </si>
  <si>
    <t>Chodník Budovatelů 1.a2.úsek+Petrovická</t>
  </si>
  <si>
    <t>113 10-8405.R00</t>
  </si>
  <si>
    <t xml:space="preserve">Odstranění podkladu pl. nad 50 m2, živice tl.5 cm </t>
  </si>
  <si>
    <t>m2</t>
  </si>
  <si>
    <t>113 10-9410.R00</t>
  </si>
  <si>
    <t xml:space="preserve">Odstranění podkladu pl.nad 50 m2, beton, tl. 10 cm </t>
  </si>
  <si>
    <t>113 10-7415.R00</t>
  </si>
  <si>
    <t xml:space="preserve">Odstranění podkladu nad 50 m2,kam.těžené tl.15 cm </t>
  </si>
  <si>
    <t>122 20-1101.R00</t>
  </si>
  <si>
    <t xml:space="preserve">Odkopávky nezapažené v hor. 3 do 100 m3 </t>
  </si>
  <si>
    <t>m3</t>
  </si>
  <si>
    <t>162 60-1102.R00</t>
  </si>
  <si>
    <t xml:space="preserve">Vodorovné přemístění výkopku z hor.1-4 do 5000 m </t>
  </si>
  <si>
    <t>171 20-1101.R00</t>
  </si>
  <si>
    <t>Uložení sypaniny do násypů nezhutněných na skládku</t>
  </si>
  <si>
    <t>199 00-0002.R00</t>
  </si>
  <si>
    <t xml:space="preserve">Poplatek za skládku horniny 1- 4 </t>
  </si>
  <si>
    <t>113 20-2111.R00</t>
  </si>
  <si>
    <t xml:space="preserve">Vytrhání obrub z krajníků nebo obrubníků stojatých </t>
  </si>
  <si>
    <t>m</t>
  </si>
  <si>
    <t>112 20-1102.R00</t>
  </si>
  <si>
    <t xml:space="preserve">Odstranění pařezů pod úrovní, o průměru 30 - 50 cm </t>
  </si>
  <si>
    <t>kus</t>
  </si>
  <si>
    <t>5</t>
  </si>
  <si>
    <t>Komunikace</t>
  </si>
  <si>
    <t>599 14-2111.R00</t>
  </si>
  <si>
    <t xml:space="preserve">Úprava zálivky dil.spár hloubky do 4 cm š. do 4 cm </t>
  </si>
  <si>
    <t>564 83-1111.R00</t>
  </si>
  <si>
    <t>Podklad ze štěrkodrti po zhutnění tloušťky 10 cm (0-63)</t>
  </si>
  <si>
    <t>564 85-1111.R00</t>
  </si>
  <si>
    <t>Podklad ze štěrkodrti po zhutnění tloušťky 15 cm (8-16 - 16-22)</t>
  </si>
  <si>
    <t>596 21-5021.R00</t>
  </si>
  <si>
    <t xml:space="preserve">Kladení zámkové dlažby tl. 6 cm do drtě tl. 4 cm </t>
  </si>
  <si>
    <t>596 21-5021</t>
  </si>
  <si>
    <t xml:space="preserve">Příplatek za další 1cm drtě </t>
  </si>
  <si>
    <t>592-45110</t>
  </si>
  <si>
    <t xml:space="preserve">Dlažba sklad. HOLLAND 20x10x6 cm přírodní </t>
  </si>
  <si>
    <t>91</t>
  </si>
  <si>
    <t>Doplňující práce na komunikaci</t>
  </si>
  <si>
    <t>919 73-1121.R00</t>
  </si>
  <si>
    <t xml:space="preserve">Zarovnání styčné plochy živičné tl. do 5 cm </t>
  </si>
  <si>
    <t>917 83-2111.R00</t>
  </si>
  <si>
    <t xml:space="preserve">Osazení stojat. obrub. bet.bez opěry,lože z C12/15 </t>
  </si>
  <si>
    <t>917-83 00VL</t>
  </si>
  <si>
    <t xml:space="preserve">Příplatek za tř.betonu C20/25 </t>
  </si>
  <si>
    <t>592-17335</t>
  </si>
  <si>
    <t xml:space="preserve">Obrubník zahradní ABO 10-20 1000/50/250 mm šedý </t>
  </si>
  <si>
    <t>592-17421</t>
  </si>
  <si>
    <t xml:space="preserve">Obrubník chodníkový ABO 14-10 1000/100/250 </t>
  </si>
  <si>
    <t>99</t>
  </si>
  <si>
    <t>Staveništní přesun hmot</t>
  </si>
  <si>
    <t>998 22-3011.R00</t>
  </si>
  <si>
    <t xml:space="preserve">Přesun hmot, pozemní komunikace, kryt dlážděný </t>
  </si>
  <si>
    <t>t</t>
  </si>
  <si>
    <t>979 08-2111.R00</t>
  </si>
  <si>
    <t xml:space="preserve">Vnitrostaveništní doprava suti do 10 m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</si>
  <si>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</si>
  <si>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</si>
  <si>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</si>
  <si>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</si>
  <si>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99-0113.R00</t>
  </si>
  <si>
    <t xml:space="preserve">Poplatek za skládku suti -  asfalt </t>
  </si>
  <si>
    <t>979 99-9998.R00</t>
  </si>
  <si>
    <t xml:space="preserve">Poplatek za skládku suť </t>
  </si>
  <si>
    <t>Město Krnov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</si>
</sst>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40" xfId="0" applyFont="1" applyFill="1" applyBorder="1"/>
    <xf numFmtId="165" fontId="7" fillId="0" borderId="37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/>
      <protection/>
    </xf>
    <xf numFmtId="0" fontId="0" fillId="0" borderId="49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5" xfId="0" applyNumberFormat="1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5" xfId="0" applyFont="1" applyFill="1" applyBorder="1"/>
    <xf numFmtId="3" fontId="6" fillId="0" borderId="27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0" xfId="0" applyFont="1" applyFill="1" applyBorder="1"/>
    <xf numFmtId="0" fontId="6" fillId="0" borderId="31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3" fontId="0" fillId="0" borderId="33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6" fillId="0" borderId="37" xfId="0" applyFont="1" applyFill="1" applyBorder="1"/>
    <xf numFmtId="0" fontId="0" fillId="0" borderId="37" xfId="0" applyFill="1" applyBorder="1"/>
    <xf numFmtId="4" fontId="0" fillId="0" borderId="57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6" fillId="0" borderId="37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0" fillId="0" borderId="42" xfId="20" applyFont="1" applyFill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4" fillId="0" borderId="44" xfId="20" applyFont="1" applyFill="1" applyBorder="1">
      <alignment/>
      <protection/>
    </xf>
    <xf numFmtId="0" fontId="0" fillId="0" borderId="44" xfId="20" applyFill="1" applyBorder="1">
      <alignment/>
      <protection/>
    </xf>
    <xf numFmtId="0" fontId="9" fillId="0" borderId="44" xfId="20" applyFont="1" applyFill="1" applyBorder="1" applyAlignment="1">
      <alignment horizontal="right"/>
      <protection/>
    </xf>
    <xf numFmtId="0" fontId="0" fillId="0" borderId="44" xfId="20" applyFill="1" applyBorder="1" applyAlignment="1">
      <alignment horizontal="left"/>
      <protection/>
    </xf>
    <xf numFmtId="0" fontId="0" fillId="0" borderId="45" xfId="20" applyFill="1" applyBorder="1">
      <alignment/>
      <protection/>
    </xf>
    <xf numFmtId="49" fontId="0" fillId="0" borderId="46" xfId="20" applyNumberFormat="1" applyFont="1" applyFill="1" applyBorder="1" applyAlignment="1">
      <alignment horizontal="center"/>
      <protection/>
    </xf>
    <xf numFmtId="0" fontId="0" fillId="0" borderId="47" xfId="20" applyFont="1" applyFill="1" applyBorder="1" applyAlignment="1">
      <alignment horizontal="center"/>
      <protection/>
    </xf>
    <xf numFmtId="0" fontId="4" fillId="0" borderId="48" xfId="20" applyFont="1" applyFill="1" applyBorder="1">
      <alignment/>
      <protection/>
    </xf>
    <xf numFmtId="0" fontId="0" fillId="0" borderId="48" xfId="20" applyFill="1" applyBorder="1">
      <alignment/>
      <protection/>
    </xf>
    <xf numFmtId="0" fontId="0" fillId="0" borderId="48" xfId="20" applyFill="1" applyBorder="1" applyAlignment="1">
      <alignment horizontal="center" shrinkToFit="1"/>
      <protection/>
    </xf>
    <xf numFmtId="0" fontId="0" fillId="0" borderId="49" xfId="20" applyFill="1" applyBorder="1" applyAlignment="1">
      <alignment horizontal="center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5" xfId="20" applyFont="1" applyFill="1" applyBorder="1" applyAlignment="1">
      <alignment horizontal="center"/>
      <protection/>
    </xf>
    <xf numFmtId="0" fontId="5" fillId="0" borderId="15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8" fillId="0" borderId="58" xfId="20" applyNumberFormat="1" applyFont="1" applyFill="1" applyBorder="1" applyAlignment="1">
      <alignment horizontal="left"/>
      <protection/>
    </xf>
    <xf numFmtId="0" fontId="8" fillId="0" borderId="58" xfId="20" applyFont="1" applyFill="1" applyBorder="1" applyAlignment="1">
      <alignment wrapText="1"/>
      <protection/>
    </xf>
    <xf numFmtId="49" fontId="8" fillId="0" borderId="58" xfId="20" applyNumberFormat="1" applyFont="1" applyFill="1" applyBorder="1" applyAlignment="1">
      <alignment horizontal="center" shrinkToFit="1"/>
      <protection/>
    </xf>
    <xf numFmtId="4" fontId="8" fillId="0" borderId="58" xfId="20" applyNumberFormat="1" applyFont="1" applyFill="1" applyBorder="1" applyAlignment="1">
      <alignment horizontal="right"/>
      <protection/>
    </xf>
    <xf numFmtId="4" fontId="8" fillId="0" borderId="58" xfId="20" applyNumberFormat="1" applyFont="1" applyFill="1" applyBorder="1">
      <alignment/>
      <protection/>
    </xf>
    <xf numFmtId="0" fontId="0" fillId="0" borderId="59" xfId="20" applyFill="1" applyBorder="1" applyAlignment="1">
      <alignment horizontal="center"/>
      <protection/>
    </xf>
    <xf numFmtId="49" fontId="4" fillId="0" borderId="59" xfId="20" applyNumberFormat="1" applyFont="1" applyFill="1" applyBorder="1" applyAlignment="1">
      <alignment horizontal="left"/>
      <protection/>
    </xf>
    <xf numFmtId="0" fontId="4" fillId="0" borderId="59" xfId="20" applyFont="1" applyFill="1" applyBorder="1">
      <alignment/>
      <protection/>
    </xf>
    <xf numFmtId="4" fontId="0" fillId="0" borderId="59" xfId="20" applyNumberFormat="1" applyFill="1" applyBorder="1" applyAlignment="1">
      <alignment horizontal="right"/>
      <protection/>
    </xf>
    <xf numFmtId="4" fontId="6" fillId="0" borderId="5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8" xfId="0" applyNumberFormat="1" applyFont="1" applyFill="1" applyBorder="1"/>
    <xf numFmtId="3" fontId="0" fillId="0" borderId="6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 t="s">
        <v>134</v>
      </c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95" customHeight="1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7" ht="15.9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7" ht="15.9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9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>
      <c r="A19" s="54"/>
      <c r="B19" s="46"/>
      <c r="C19" s="47"/>
      <c r="D19" s="26"/>
      <c r="E19" s="51"/>
      <c r="F19" s="52"/>
      <c r="G19" s="47"/>
    </row>
    <row r="20" spans="1:7" ht="15.9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8"/>
  <sheetViews>
    <sheetView workbookViewId="0" topLeftCell="A1">
      <selection activeCell="A16" sqref="A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Oprava komunikací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Chodník Budovatelů 1.a2.úsek+Petrovická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1</v>
      </c>
      <c r="B7" s="99" t="str">
        <f>Položky!C7</f>
        <v>Zemní práce</v>
      </c>
      <c r="C7" s="100"/>
      <c r="D7" s="101"/>
      <c r="E7" s="194">
        <f>Položky!BA17</f>
        <v>0</v>
      </c>
      <c r="F7" s="195">
        <f>Položky!BB17</f>
        <v>0</v>
      </c>
      <c r="G7" s="195">
        <f>Položky!BC17</f>
        <v>0</v>
      </c>
      <c r="H7" s="195">
        <f>Položky!BD17</f>
        <v>0</v>
      </c>
      <c r="I7" s="196">
        <f>Položky!BE17</f>
        <v>0</v>
      </c>
    </row>
    <row r="8" spans="1:9" s="11" customFormat="1" ht="12.75">
      <c r="A8" s="193" t="str">
        <f>Položky!B18</f>
        <v>5</v>
      </c>
      <c r="B8" s="99" t="str">
        <f>Položky!C18</f>
        <v>Komunikace</v>
      </c>
      <c r="C8" s="100"/>
      <c r="D8" s="101"/>
      <c r="E8" s="194">
        <f>Položky!BA25</f>
        <v>0</v>
      </c>
      <c r="F8" s="195">
        <f>Položky!BB25</f>
        <v>0</v>
      </c>
      <c r="G8" s="195">
        <f>Položky!BC25</f>
        <v>0</v>
      </c>
      <c r="H8" s="195">
        <f>Položky!BD25</f>
        <v>0</v>
      </c>
      <c r="I8" s="196">
        <f>Položky!BE25</f>
        <v>0</v>
      </c>
    </row>
    <row r="9" spans="1:9" s="11" customFormat="1" ht="12.75">
      <c r="A9" s="193" t="str">
        <f>Položky!B26</f>
        <v>91</v>
      </c>
      <c r="B9" s="99" t="str">
        <f>Položky!C26</f>
        <v>Doplňující práce na komunikaci</v>
      </c>
      <c r="C9" s="100"/>
      <c r="D9" s="101"/>
      <c r="E9" s="194">
        <f>Položky!BA32</f>
        <v>0</v>
      </c>
      <c r="F9" s="195">
        <f>Položky!BB32</f>
        <v>0</v>
      </c>
      <c r="G9" s="195">
        <f>Položky!BC32</f>
        <v>0</v>
      </c>
      <c r="H9" s="195">
        <f>Položky!BD32</f>
        <v>0</v>
      </c>
      <c r="I9" s="196">
        <f>Položky!BE32</f>
        <v>0</v>
      </c>
    </row>
    <row r="10" spans="1:9" s="11" customFormat="1" ht="13.5" thickBot="1">
      <c r="A10" s="193" t="str">
        <f>Položky!B33</f>
        <v>99</v>
      </c>
      <c r="B10" s="99" t="str">
        <f>Položky!C33</f>
        <v>Staveništní přesun hmot</v>
      </c>
      <c r="C10" s="100"/>
      <c r="D10" s="101"/>
      <c r="E10" s="194">
        <f>Položky!BA40</f>
        <v>0</v>
      </c>
      <c r="F10" s="195">
        <f>Položky!BB40</f>
        <v>0</v>
      </c>
      <c r="G10" s="195">
        <f>Položky!BC40</f>
        <v>0</v>
      </c>
      <c r="H10" s="195">
        <f>Položky!BD40</f>
        <v>0</v>
      </c>
      <c r="I10" s="196">
        <f>Položky!BE40</f>
        <v>0</v>
      </c>
    </row>
    <row r="11" spans="1:9" s="107" customFormat="1" ht="13.5" thickBot="1">
      <c r="A11" s="102"/>
      <c r="B11" s="94" t="s">
        <v>50</v>
      </c>
      <c r="C11" s="94"/>
      <c r="D11" s="103"/>
      <c r="E11" s="104">
        <f>SUM(E7:E10)</f>
        <v>0</v>
      </c>
      <c r="F11" s="105">
        <f>SUM(F7:F10)</f>
        <v>0</v>
      </c>
      <c r="G11" s="105">
        <f>SUM(G7:G10)</f>
        <v>0</v>
      </c>
      <c r="H11" s="105">
        <f>SUM(H7:H10)</f>
        <v>0</v>
      </c>
      <c r="I11" s="106">
        <f>SUM(I7:I10)</f>
        <v>0</v>
      </c>
    </row>
    <row r="12" spans="1:9" ht="12.7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57" ht="19.5" customHeight="1">
      <c r="A13" s="108" t="s">
        <v>51</v>
      </c>
      <c r="B13" s="108"/>
      <c r="C13" s="108"/>
      <c r="D13" s="108"/>
      <c r="E13" s="108"/>
      <c r="F13" s="108"/>
      <c r="G13" s="109"/>
      <c r="H13" s="108"/>
      <c r="I13" s="108"/>
      <c r="BA13" s="32"/>
      <c r="BB13" s="32"/>
      <c r="BC13" s="32"/>
      <c r="BD13" s="32"/>
      <c r="BE13" s="32"/>
    </row>
    <row r="14" spans="1:9" ht="13.5" thickBot="1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9" ht="12.75">
      <c r="A15" s="111" t="s">
        <v>52</v>
      </c>
      <c r="B15" s="112"/>
      <c r="C15" s="112"/>
      <c r="D15" s="113"/>
      <c r="E15" s="114" t="s">
        <v>53</v>
      </c>
      <c r="F15" s="115" t="s">
        <v>54</v>
      </c>
      <c r="G15" s="116" t="s">
        <v>55</v>
      </c>
      <c r="H15" s="117"/>
      <c r="I15" s="118" t="s">
        <v>53</v>
      </c>
    </row>
    <row r="16" spans="1:53" ht="12.75">
      <c r="A16" s="119"/>
      <c r="B16" s="120"/>
      <c r="C16" s="120"/>
      <c r="D16" s="121"/>
      <c r="E16" s="122"/>
      <c r="F16" s="123"/>
      <c r="G16" s="124">
        <f>CHOOSE(BA16+1,HSV+PSV,HSV+PSV+Mont,HSV+PSV+Dodavka+Mont,HSV,PSV,Mont,Dodavka,Mont+Dodavka,0)</f>
        <v>0</v>
      </c>
      <c r="H16" s="125"/>
      <c r="I16" s="126">
        <f>E16+F16*G16/100</f>
        <v>0</v>
      </c>
      <c r="BA16">
        <v>8</v>
      </c>
    </row>
    <row r="17" spans="1:9" ht="13.5" thickBot="1">
      <c r="A17" s="127"/>
      <c r="B17" s="128" t="s">
        <v>56</v>
      </c>
      <c r="C17" s="129"/>
      <c r="D17" s="130"/>
      <c r="E17" s="131"/>
      <c r="F17" s="132"/>
      <c r="G17" s="132"/>
      <c r="H17" s="133">
        <f>SUM(H16:H16)</f>
        <v>0</v>
      </c>
      <c r="I17" s="134"/>
    </row>
    <row r="18" spans="1:9" ht="12.75">
      <c r="A18" s="110"/>
      <c r="B18" s="110"/>
      <c r="C18" s="110"/>
      <c r="D18" s="110"/>
      <c r="E18" s="110"/>
      <c r="F18" s="110"/>
      <c r="G18" s="110"/>
      <c r="H18" s="110"/>
      <c r="I18" s="110"/>
    </row>
    <row r="19" spans="2:9" ht="12.75">
      <c r="B19" s="107"/>
      <c r="F19" s="135"/>
      <c r="G19" s="136"/>
      <c r="H19" s="136"/>
      <c r="I19" s="137"/>
    </row>
    <row r="20" spans="6:9" ht="12.75">
      <c r="F20" s="135"/>
      <c r="G20" s="136"/>
      <c r="H20" s="136"/>
      <c r="I20" s="137"/>
    </row>
    <row r="21" spans="6:9" ht="12.75">
      <c r="F21" s="135"/>
      <c r="G21" s="136"/>
      <c r="H21" s="136"/>
      <c r="I21" s="137"/>
    </row>
    <row r="22" spans="6:9" ht="12.75">
      <c r="F22" s="135"/>
      <c r="G22" s="136"/>
      <c r="H22" s="136"/>
      <c r="I22" s="137"/>
    </row>
    <row r="23" spans="6:9" ht="12.75">
      <c r="F23" s="135"/>
      <c r="G23" s="136"/>
      <c r="H23" s="136"/>
      <c r="I23" s="137"/>
    </row>
    <row r="24" spans="6:9" ht="12.75">
      <c r="F24" s="135"/>
      <c r="G24" s="136"/>
      <c r="H24" s="136"/>
      <c r="I24" s="137"/>
    </row>
    <row r="25" spans="6:9" ht="12.75">
      <c r="F25" s="135"/>
      <c r="G25" s="136"/>
      <c r="H25" s="136"/>
      <c r="I25" s="137"/>
    </row>
    <row r="26" spans="6:9" ht="12.75">
      <c r="F26" s="135"/>
      <c r="G26" s="136"/>
      <c r="H26" s="136"/>
      <c r="I26" s="137"/>
    </row>
    <row r="27" spans="6:9" ht="12.75">
      <c r="F27" s="135"/>
      <c r="G27" s="136"/>
      <c r="H27" s="136"/>
      <c r="I27" s="137"/>
    </row>
    <row r="28" spans="6:9" ht="12.75"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3"/>
  <sheetViews>
    <sheetView showGridLines="0" showZeros="0" workbookViewId="0" topLeftCell="A1">
      <selection activeCell="A40" sqref="A40:IV42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 xml:space="preserve"> Oprava komunikací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 xml:space="preserve"> Chodník Budovatelů 1.a2.úsek+Petrovická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66</v>
      </c>
      <c r="C7" s="167" t="s">
        <v>67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71</v>
      </c>
      <c r="C8" s="175" t="s">
        <v>72</v>
      </c>
      <c r="D8" s="176" t="s">
        <v>73</v>
      </c>
      <c r="E8" s="177">
        <v>484.0525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ht="12.75">
      <c r="A9" s="173">
        <v>2</v>
      </c>
      <c r="B9" s="174" t="s">
        <v>74</v>
      </c>
      <c r="C9" s="175" t="s">
        <v>75</v>
      </c>
      <c r="D9" s="176" t="s">
        <v>73</v>
      </c>
      <c r="E9" s="177">
        <v>484.045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12.75">
      <c r="A10" s="173">
        <v>3</v>
      </c>
      <c r="B10" s="174" t="s">
        <v>76</v>
      </c>
      <c r="C10" s="175" t="s">
        <v>77</v>
      </c>
      <c r="D10" s="176" t="s">
        <v>73</v>
      </c>
      <c r="E10" s="177">
        <v>484.045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 ht="12.75">
      <c r="A11" s="173">
        <v>4</v>
      </c>
      <c r="B11" s="174" t="s">
        <v>78</v>
      </c>
      <c r="C11" s="175" t="s">
        <v>79</v>
      </c>
      <c r="D11" s="176" t="s">
        <v>80</v>
      </c>
      <c r="E11" s="177">
        <v>31.0587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104" ht="12.75">
      <c r="A12" s="173">
        <v>5</v>
      </c>
      <c r="B12" s="174" t="s">
        <v>81</v>
      </c>
      <c r="C12" s="175" t="s">
        <v>82</v>
      </c>
      <c r="D12" s="176" t="s">
        <v>80</v>
      </c>
      <c r="E12" s="177">
        <v>31.0587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</v>
      </c>
    </row>
    <row r="13" spans="1:104" ht="12.75">
      <c r="A13" s="173">
        <v>6</v>
      </c>
      <c r="B13" s="174" t="s">
        <v>83</v>
      </c>
      <c r="C13" s="175" t="s">
        <v>84</v>
      </c>
      <c r="D13" s="176" t="s">
        <v>80</v>
      </c>
      <c r="E13" s="177">
        <v>31.0587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</v>
      </c>
    </row>
    <row r="14" spans="1:104" ht="12.75">
      <c r="A14" s="173">
        <v>7</v>
      </c>
      <c r="B14" s="174" t="s">
        <v>85</v>
      </c>
      <c r="C14" s="175" t="s">
        <v>86</v>
      </c>
      <c r="D14" s="176" t="s">
        <v>80</v>
      </c>
      <c r="E14" s="177">
        <v>31.0587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</v>
      </c>
    </row>
    <row r="15" spans="1:104" ht="12.75">
      <c r="A15" s="173">
        <v>8</v>
      </c>
      <c r="B15" s="174" t="s">
        <v>87</v>
      </c>
      <c r="C15" s="175" t="s">
        <v>88</v>
      </c>
      <c r="D15" s="176" t="s">
        <v>89</v>
      </c>
      <c r="E15" s="177">
        <v>20.44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8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</v>
      </c>
    </row>
    <row r="16" spans="1:104" ht="12.75">
      <c r="A16" s="173">
        <v>9</v>
      </c>
      <c r="B16" s="174" t="s">
        <v>90</v>
      </c>
      <c r="C16" s="175" t="s">
        <v>91</v>
      </c>
      <c r="D16" s="176" t="s">
        <v>92</v>
      </c>
      <c r="E16" s="177">
        <v>1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9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5E-05</v>
      </c>
    </row>
    <row r="17" spans="1:57" ht="12.75">
      <c r="A17" s="179"/>
      <c r="B17" s="180" t="s">
        <v>68</v>
      </c>
      <c r="C17" s="181" t="str">
        <f>CONCATENATE(B7," ",C7)</f>
        <v>1 Zemní práce</v>
      </c>
      <c r="D17" s="179"/>
      <c r="E17" s="182"/>
      <c r="F17" s="182"/>
      <c r="G17" s="183">
        <f>SUM(G7:G16)</f>
        <v>0</v>
      </c>
      <c r="O17" s="172">
        <v>4</v>
      </c>
      <c r="BA17" s="184">
        <f>SUM(BA7:BA16)</f>
        <v>0</v>
      </c>
      <c r="BB17" s="184">
        <f>SUM(BB7:BB16)</f>
        <v>0</v>
      </c>
      <c r="BC17" s="184">
        <f>SUM(BC7:BC16)</f>
        <v>0</v>
      </c>
      <c r="BD17" s="184">
        <f>SUM(BD7:BD16)</f>
        <v>0</v>
      </c>
      <c r="BE17" s="184">
        <f>SUM(BE7:BE16)</f>
        <v>0</v>
      </c>
    </row>
    <row r="18" spans="1:15" ht="12.75">
      <c r="A18" s="165" t="s">
        <v>65</v>
      </c>
      <c r="B18" s="166" t="s">
        <v>93</v>
      </c>
      <c r="C18" s="167" t="s">
        <v>94</v>
      </c>
      <c r="D18" s="168"/>
      <c r="E18" s="169"/>
      <c r="F18" s="169"/>
      <c r="G18" s="170"/>
      <c r="H18" s="171"/>
      <c r="I18" s="171"/>
      <c r="O18" s="172">
        <v>1</v>
      </c>
    </row>
    <row r="19" spans="1:104" ht="12.75">
      <c r="A19" s="173">
        <v>10</v>
      </c>
      <c r="B19" s="174" t="s">
        <v>95</v>
      </c>
      <c r="C19" s="175" t="s">
        <v>96</v>
      </c>
      <c r="D19" s="176" t="s">
        <v>89</v>
      </c>
      <c r="E19" s="177">
        <v>39.8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10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0.00224</v>
      </c>
    </row>
    <row r="20" spans="1:104" ht="12.75">
      <c r="A20" s="173">
        <v>11</v>
      </c>
      <c r="B20" s="174" t="s">
        <v>97</v>
      </c>
      <c r="C20" s="175" t="s">
        <v>98</v>
      </c>
      <c r="D20" s="176" t="s">
        <v>73</v>
      </c>
      <c r="E20" s="177">
        <v>489.645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11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0.18907</v>
      </c>
    </row>
    <row r="21" spans="1:104" ht="22.5">
      <c r="A21" s="173">
        <v>12</v>
      </c>
      <c r="B21" s="174" t="s">
        <v>99</v>
      </c>
      <c r="C21" s="175" t="s">
        <v>100</v>
      </c>
      <c r="D21" s="176" t="s">
        <v>73</v>
      </c>
      <c r="E21" s="177">
        <v>489.645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12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0.27994</v>
      </c>
    </row>
    <row r="22" spans="1:104" ht="12.75">
      <c r="A22" s="173">
        <v>13</v>
      </c>
      <c r="B22" s="174" t="s">
        <v>101</v>
      </c>
      <c r="C22" s="175" t="s">
        <v>102</v>
      </c>
      <c r="D22" s="176" t="s">
        <v>73</v>
      </c>
      <c r="E22" s="177">
        <v>489.645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13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0.0739</v>
      </c>
    </row>
    <row r="23" spans="1:104" ht="12.75">
      <c r="A23" s="173">
        <v>14</v>
      </c>
      <c r="B23" s="174" t="s">
        <v>103</v>
      </c>
      <c r="C23" s="175" t="s">
        <v>104</v>
      </c>
      <c r="D23" s="176" t="s">
        <v>73</v>
      </c>
      <c r="E23" s="177">
        <v>489.645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0</v>
      </c>
      <c r="AC23" s="139">
        <v>14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</v>
      </c>
    </row>
    <row r="24" spans="1:104" ht="12.75">
      <c r="A24" s="173">
        <v>15</v>
      </c>
      <c r="B24" s="174" t="s">
        <v>105</v>
      </c>
      <c r="C24" s="175" t="s">
        <v>106</v>
      </c>
      <c r="D24" s="176" t="s">
        <v>73</v>
      </c>
      <c r="E24" s="177">
        <v>494.5415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1</v>
      </c>
      <c r="AC24" s="139">
        <v>15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0.129</v>
      </c>
    </row>
    <row r="25" spans="1:57" ht="12.75">
      <c r="A25" s="179"/>
      <c r="B25" s="180" t="s">
        <v>68</v>
      </c>
      <c r="C25" s="181" t="str">
        <f>CONCATENATE(B18," ",C18)</f>
        <v>5 Komunikace</v>
      </c>
      <c r="D25" s="179"/>
      <c r="E25" s="182"/>
      <c r="F25" s="182"/>
      <c r="G25" s="183">
        <f>SUM(G18:G24)</f>
        <v>0</v>
      </c>
      <c r="O25" s="172">
        <v>4</v>
      </c>
      <c r="BA25" s="184">
        <f>SUM(BA18:BA24)</f>
        <v>0</v>
      </c>
      <c r="BB25" s="184">
        <f>SUM(BB18:BB24)</f>
        <v>0</v>
      </c>
      <c r="BC25" s="184">
        <f>SUM(BC18:BC24)</f>
        <v>0</v>
      </c>
      <c r="BD25" s="184">
        <f>SUM(BD18:BD24)</f>
        <v>0</v>
      </c>
      <c r="BE25" s="184">
        <f>SUM(BE18:BE24)</f>
        <v>0</v>
      </c>
    </row>
    <row r="26" spans="1:15" ht="12.75">
      <c r="A26" s="165" t="s">
        <v>65</v>
      </c>
      <c r="B26" s="166" t="s">
        <v>107</v>
      </c>
      <c r="C26" s="167" t="s">
        <v>108</v>
      </c>
      <c r="D26" s="168"/>
      <c r="E26" s="169"/>
      <c r="F26" s="169"/>
      <c r="G26" s="170"/>
      <c r="H26" s="171"/>
      <c r="I26" s="171"/>
      <c r="O26" s="172">
        <v>1</v>
      </c>
    </row>
    <row r="27" spans="1:104" ht="12.75">
      <c r="A27" s="173">
        <v>16</v>
      </c>
      <c r="B27" s="174" t="s">
        <v>109</v>
      </c>
      <c r="C27" s="175" t="s">
        <v>110</v>
      </c>
      <c r="D27" s="176" t="s">
        <v>89</v>
      </c>
      <c r="E27" s="177">
        <v>39.8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16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</v>
      </c>
    </row>
    <row r="28" spans="1:104" ht="12.75">
      <c r="A28" s="173">
        <v>17</v>
      </c>
      <c r="B28" s="174" t="s">
        <v>111</v>
      </c>
      <c r="C28" s="175" t="s">
        <v>112</v>
      </c>
      <c r="D28" s="176" t="s">
        <v>89</v>
      </c>
      <c r="E28" s="177">
        <v>37.995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17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0.10674</v>
      </c>
    </row>
    <row r="29" spans="1:104" ht="12.75">
      <c r="A29" s="173">
        <v>18</v>
      </c>
      <c r="B29" s="174" t="s">
        <v>113</v>
      </c>
      <c r="C29" s="175" t="s">
        <v>114</v>
      </c>
      <c r="D29" s="176" t="s">
        <v>89</v>
      </c>
      <c r="E29" s="177">
        <v>37.995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18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</v>
      </c>
    </row>
    <row r="30" spans="1:104" ht="12.75">
      <c r="A30" s="173">
        <v>19</v>
      </c>
      <c r="B30" s="174" t="s">
        <v>115</v>
      </c>
      <c r="C30" s="175" t="s">
        <v>116</v>
      </c>
      <c r="D30" s="176" t="s">
        <v>92</v>
      </c>
      <c r="E30" s="177">
        <v>8.08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1</v>
      </c>
      <c r="AC30" s="139">
        <v>19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0.027</v>
      </c>
    </row>
    <row r="31" spans="1:104" ht="12.75">
      <c r="A31" s="173">
        <v>20</v>
      </c>
      <c r="B31" s="174" t="s">
        <v>117</v>
      </c>
      <c r="C31" s="175" t="s">
        <v>118</v>
      </c>
      <c r="D31" s="176" t="s">
        <v>92</v>
      </c>
      <c r="E31" s="177">
        <v>30.3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1</v>
      </c>
      <c r="AC31" s="139">
        <v>20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0.06</v>
      </c>
    </row>
    <row r="32" spans="1:57" ht="12.75">
      <c r="A32" s="179"/>
      <c r="B32" s="180" t="s">
        <v>68</v>
      </c>
      <c r="C32" s="181" t="str">
        <f>CONCATENATE(B26," ",C26)</f>
        <v>91 Doplňující práce na komunikaci</v>
      </c>
      <c r="D32" s="179"/>
      <c r="E32" s="182"/>
      <c r="F32" s="182"/>
      <c r="G32" s="183">
        <f>SUM(G26:G31)</f>
        <v>0</v>
      </c>
      <c r="O32" s="172">
        <v>4</v>
      </c>
      <c r="BA32" s="184">
        <f>SUM(BA26:BA31)</f>
        <v>0</v>
      </c>
      <c r="BB32" s="184">
        <f>SUM(BB26:BB31)</f>
        <v>0</v>
      </c>
      <c r="BC32" s="184">
        <f>SUM(BC26:BC31)</f>
        <v>0</v>
      </c>
      <c r="BD32" s="184">
        <f>SUM(BD26:BD31)</f>
        <v>0</v>
      </c>
      <c r="BE32" s="184">
        <f>SUM(BE26:BE31)</f>
        <v>0</v>
      </c>
    </row>
    <row r="33" spans="1:15" ht="12.75">
      <c r="A33" s="165" t="s">
        <v>65</v>
      </c>
      <c r="B33" s="166" t="s">
        <v>119</v>
      </c>
      <c r="C33" s="167" t="s">
        <v>120</v>
      </c>
      <c r="D33" s="168"/>
      <c r="E33" s="169"/>
      <c r="F33" s="169"/>
      <c r="G33" s="170"/>
      <c r="H33" s="171"/>
      <c r="I33" s="171"/>
      <c r="O33" s="172">
        <v>1</v>
      </c>
    </row>
    <row r="34" spans="1:104" ht="12.75">
      <c r="A34" s="173">
        <v>21</v>
      </c>
      <c r="B34" s="174" t="s">
        <v>121</v>
      </c>
      <c r="C34" s="175" t="s">
        <v>122</v>
      </c>
      <c r="D34" s="176" t="s">
        <v>123</v>
      </c>
      <c r="E34" s="177">
        <v>335.759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0</v>
      </c>
      <c r="AC34" s="139">
        <v>21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</v>
      </c>
    </row>
    <row r="35" spans="1:104" ht="12.75">
      <c r="A35" s="173">
        <v>22</v>
      </c>
      <c r="B35" s="174" t="s">
        <v>124</v>
      </c>
      <c r="C35" s="175" t="s">
        <v>125</v>
      </c>
      <c r="D35" s="176" t="s">
        <v>123</v>
      </c>
      <c r="E35" s="177">
        <v>332.115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22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</v>
      </c>
    </row>
    <row r="36" spans="1:104" ht="12.75">
      <c r="A36" s="173">
        <v>23</v>
      </c>
      <c r="B36" s="174" t="s">
        <v>126</v>
      </c>
      <c r="C36" s="175" t="s">
        <v>127</v>
      </c>
      <c r="D36" s="176" t="s">
        <v>123</v>
      </c>
      <c r="E36" s="177">
        <v>332.115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23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104" ht="12.75">
      <c r="A37" s="173">
        <v>24</v>
      </c>
      <c r="B37" s="174" t="s">
        <v>128</v>
      </c>
      <c r="C37" s="175" t="s">
        <v>129</v>
      </c>
      <c r="D37" s="176" t="s">
        <v>123</v>
      </c>
      <c r="E37" s="177">
        <v>1328.46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0</v>
      </c>
      <c r="AC37" s="139">
        <v>24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</v>
      </c>
    </row>
    <row r="38" spans="1:104" ht="12.75">
      <c r="A38" s="173">
        <v>25</v>
      </c>
      <c r="B38" s="174" t="s">
        <v>130</v>
      </c>
      <c r="C38" s="175" t="s">
        <v>131</v>
      </c>
      <c r="D38" s="176" t="s">
        <v>123</v>
      </c>
      <c r="E38" s="177">
        <v>53.245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0</v>
      </c>
      <c r="AC38" s="139">
        <v>25</v>
      </c>
      <c r="AZ38" s="139">
        <v>1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</v>
      </c>
    </row>
    <row r="39" spans="1:104" ht="12.75">
      <c r="A39" s="173">
        <v>26</v>
      </c>
      <c r="B39" s="174" t="s">
        <v>132</v>
      </c>
      <c r="C39" s="175" t="s">
        <v>133</v>
      </c>
      <c r="D39" s="176" t="s">
        <v>123</v>
      </c>
      <c r="E39" s="177">
        <v>278.87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0</v>
      </c>
      <c r="AC39" s="139">
        <v>26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</v>
      </c>
    </row>
    <row r="40" spans="1:57" ht="12.75">
      <c r="A40" s="179"/>
      <c r="B40" s="180" t="s">
        <v>68</v>
      </c>
      <c r="C40" s="181" t="str">
        <f>CONCATENATE(B33," ",C33)</f>
        <v>99 Staveništní přesun hmot</v>
      </c>
      <c r="D40" s="179"/>
      <c r="E40" s="182"/>
      <c r="F40" s="182"/>
      <c r="G40" s="183">
        <f>SUM(G33:G39)</f>
        <v>0</v>
      </c>
      <c r="O40" s="172">
        <v>4</v>
      </c>
      <c r="BA40" s="184">
        <f>SUM(BA33:BA39)</f>
        <v>0</v>
      </c>
      <c r="BB40" s="184">
        <f>SUM(BB33:BB39)</f>
        <v>0</v>
      </c>
      <c r="BC40" s="184">
        <f>SUM(BC33:BC39)</f>
        <v>0</v>
      </c>
      <c r="BD40" s="184">
        <f>SUM(BD33:BD39)</f>
        <v>0</v>
      </c>
      <c r="BE40" s="184">
        <f>SUM(BE33:BE39)</f>
        <v>0</v>
      </c>
    </row>
    <row r="41" spans="1:7" ht="12.75">
      <c r="A41" s="140"/>
      <c r="B41" s="140"/>
      <c r="C41" s="140"/>
      <c r="D41" s="140"/>
      <c r="E41" s="140"/>
      <c r="F41" s="140"/>
      <c r="G41" s="140"/>
    </row>
    <row r="42" ht="12.75">
      <c r="E42" s="139"/>
    </row>
    <row r="43" ht="12.75">
      <c r="E43" s="139"/>
    </row>
    <row r="44" ht="12.75">
      <c r="E44" s="139"/>
    </row>
    <row r="45" ht="12.75">
      <c r="E45" s="139"/>
    </row>
    <row r="46" ht="12.75">
      <c r="E46" s="139"/>
    </row>
    <row r="47" ht="12.75">
      <c r="E47" s="139"/>
    </row>
    <row r="48" ht="12.75">
      <c r="E48" s="139"/>
    </row>
    <row r="49" ht="12.75">
      <c r="E49" s="139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spans="1:7" ht="12.75">
      <c r="A64" s="185"/>
      <c r="B64" s="185"/>
      <c r="C64" s="185"/>
      <c r="D64" s="185"/>
      <c r="E64" s="185"/>
      <c r="F64" s="185"/>
      <c r="G64" s="185"/>
    </row>
    <row r="65" spans="1:7" ht="12.75">
      <c r="A65" s="185"/>
      <c r="B65" s="185"/>
      <c r="C65" s="185"/>
      <c r="D65" s="185"/>
      <c r="E65" s="185"/>
      <c r="F65" s="185"/>
      <c r="G65" s="185"/>
    </row>
    <row r="66" spans="1:7" ht="12.75">
      <c r="A66" s="185"/>
      <c r="B66" s="185"/>
      <c r="C66" s="185"/>
      <c r="D66" s="185"/>
      <c r="E66" s="185"/>
      <c r="F66" s="185"/>
      <c r="G66" s="185"/>
    </row>
    <row r="67" spans="1:7" ht="12.75">
      <c r="A67" s="185"/>
      <c r="B67" s="185"/>
      <c r="C67" s="185"/>
      <c r="D67" s="185"/>
      <c r="E67" s="185"/>
      <c r="F67" s="185"/>
      <c r="G67" s="185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ht="12.75">
      <c r="E72" s="139"/>
    </row>
    <row r="73" ht="12.75">
      <c r="E73" s="139"/>
    </row>
    <row r="74" ht="12.75">
      <c r="E74" s="139"/>
    </row>
    <row r="75" ht="12.75">
      <c r="E75" s="139"/>
    </row>
    <row r="76" ht="12.75">
      <c r="E76" s="139"/>
    </row>
    <row r="77" ht="12.75">
      <c r="E77" s="139"/>
    </row>
    <row r="78" ht="12.75">
      <c r="E78" s="139"/>
    </row>
    <row r="79" ht="12.75">
      <c r="E79" s="139"/>
    </row>
    <row r="80" ht="12.75">
      <c r="E80" s="139"/>
    </row>
    <row r="81" ht="12.75">
      <c r="E81" s="139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spans="1:2" ht="12.75">
      <c r="A99" s="186"/>
      <c r="B99" s="186"/>
    </row>
    <row r="100" spans="1:7" ht="12.75">
      <c r="A100" s="185"/>
      <c r="B100" s="185"/>
      <c r="C100" s="188"/>
      <c r="D100" s="188"/>
      <c r="E100" s="189"/>
      <c r="F100" s="188"/>
      <c r="G100" s="190"/>
    </row>
    <row r="101" spans="1:7" ht="12.75">
      <c r="A101" s="191"/>
      <c r="B101" s="191"/>
      <c r="C101" s="185"/>
      <c r="D101" s="185"/>
      <c r="E101" s="192"/>
      <c r="F101" s="185"/>
      <c r="G101" s="185"/>
    </row>
    <row r="102" spans="1:7" ht="12.75">
      <c r="A102" s="185"/>
      <c r="B102" s="185"/>
      <c r="C102" s="185"/>
      <c r="D102" s="185"/>
      <c r="E102" s="192"/>
      <c r="F102" s="185"/>
      <c r="G102" s="185"/>
    </row>
    <row r="103" spans="1:7" ht="12.75">
      <c r="A103" s="185"/>
      <c r="B103" s="185"/>
      <c r="C103" s="185"/>
      <c r="D103" s="185"/>
      <c r="E103" s="192"/>
      <c r="F103" s="185"/>
      <c r="G103" s="185"/>
    </row>
    <row r="104" spans="1:7" ht="12.75">
      <c r="A104" s="185"/>
      <c r="B104" s="185"/>
      <c r="C104" s="185"/>
      <c r="D104" s="185"/>
      <c r="E104" s="192"/>
      <c r="F104" s="185"/>
      <c r="G104" s="185"/>
    </row>
    <row r="105" spans="1:7" ht="12.75">
      <c r="A105" s="185"/>
      <c r="B105" s="185"/>
      <c r="C105" s="185"/>
      <c r="D105" s="185"/>
      <c r="E105" s="192"/>
      <c r="F105" s="185"/>
      <c r="G105" s="185"/>
    </row>
    <row r="106" spans="1:7" ht="12.75">
      <c r="A106" s="185"/>
      <c r="B106" s="185"/>
      <c r="C106" s="185"/>
      <c r="D106" s="185"/>
      <c r="E106" s="192"/>
      <c r="F106" s="185"/>
      <c r="G106" s="185"/>
    </row>
    <row r="107" spans="1:7" ht="12.75">
      <c r="A107" s="185"/>
      <c r="B107" s="185"/>
      <c r="C107" s="185"/>
      <c r="D107" s="185"/>
      <c r="E107" s="192"/>
      <c r="F107" s="185"/>
      <c r="G107" s="185"/>
    </row>
    <row r="108" spans="1:7" ht="12.75">
      <c r="A108" s="185"/>
      <c r="B108" s="185"/>
      <c r="C108" s="185"/>
      <c r="D108" s="185"/>
      <c r="E108" s="192"/>
      <c r="F108" s="185"/>
      <c r="G108" s="185"/>
    </row>
    <row r="109" spans="1:7" ht="12.75">
      <c r="A109" s="185"/>
      <c r="B109" s="185"/>
      <c r="C109" s="185"/>
      <c r="D109" s="185"/>
      <c r="E109" s="192"/>
      <c r="F109" s="185"/>
      <c r="G109" s="185"/>
    </row>
    <row r="110" spans="1:7" ht="12.75">
      <c r="A110" s="185"/>
      <c r="B110" s="185"/>
      <c r="C110" s="185"/>
      <c r="D110" s="185"/>
      <c r="E110" s="192"/>
      <c r="F110" s="185"/>
      <c r="G110" s="185"/>
    </row>
    <row r="111" spans="1:7" ht="12.75">
      <c r="A111" s="185"/>
      <c r="B111" s="185"/>
      <c r="C111" s="185"/>
      <c r="D111" s="185"/>
      <c r="E111" s="192"/>
      <c r="F111" s="185"/>
      <c r="G111" s="185"/>
    </row>
    <row r="112" spans="1:7" ht="12.75">
      <c r="A112" s="185"/>
      <c r="B112" s="185"/>
      <c r="C112" s="185"/>
      <c r="D112" s="185"/>
      <c r="E112" s="192"/>
      <c r="F112" s="185"/>
      <c r="G112" s="185"/>
    </row>
    <row r="113" spans="1:7" ht="12.75">
      <c r="A113" s="185"/>
      <c r="B113" s="185"/>
      <c r="C113" s="185"/>
      <c r="D113" s="185"/>
      <c r="E113" s="192"/>
      <c r="F113" s="185"/>
      <c r="G113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Švecová</dc:creator>
  <cp:keywords/>
  <dc:description/>
  <cp:lastModifiedBy>Martina Švecová</cp:lastModifiedBy>
  <dcterms:created xsi:type="dcterms:W3CDTF">2014-04-22T12:51:57Z</dcterms:created>
  <dcterms:modified xsi:type="dcterms:W3CDTF">2014-04-22T12:52:43Z</dcterms:modified>
  <cp:category/>
  <cp:version/>
  <cp:contentType/>
  <cp:contentStatus/>
</cp:coreProperties>
</file>