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45" windowHeight="397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/>
  <c r="F11" i="1"/>
  <c r="F9" i="1" l="1"/>
  <c r="D8" i="1"/>
  <c r="F8" i="1" s="1"/>
  <c r="D7" i="1"/>
  <c r="F7" i="1" s="1"/>
  <c r="F6" i="1"/>
  <c r="D5" i="1"/>
  <c r="F5" i="1" s="1"/>
  <c r="D4" i="1"/>
  <c r="F4" i="1" s="1"/>
  <c r="D3" i="1"/>
  <c r="F3" i="1" s="1"/>
  <c r="D10" i="1" l="1"/>
  <c r="F10" i="1" s="1"/>
  <c r="F18" i="1" s="1"/>
  <c r="F19" i="1" l="1"/>
  <c r="F20" i="1" s="1"/>
</calcChain>
</file>

<file path=xl/sharedStrings.xml><?xml version="1.0" encoding="utf-8"?>
<sst xmlns="http://schemas.openxmlformats.org/spreadsheetml/2006/main" count="51" uniqueCount="30">
  <si>
    <t>Nabídková cena je zpracována v tomto členění:</t>
  </si>
  <si>
    <t>MJ</t>
  </si>
  <si>
    <t>Množství</t>
  </si>
  <si>
    <t>Jed.cena</t>
  </si>
  <si>
    <t>Celkem [Kč]</t>
  </si>
  <si>
    <t>m</t>
  </si>
  <si>
    <t>Práce robotem - frézování kořenů a inkrustů před sanací</t>
  </si>
  <si>
    <t>hod</t>
  </si>
  <si>
    <t>Práce robotem - frézování přípojek před sanací</t>
  </si>
  <si>
    <t>ks</t>
  </si>
  <si>
    <t>Práce robotem - otevření přípojek po sanaci</t>
  </si>
  <si>
    <t>Vyčištění potrubí před sanací</t>
  </si>
  <si>
    <t>bm</t>
  </si>
  <si>
    <t>Přečerpávání odpadních vod po dobu sanace - pohotovost čerpadel</t>
  </si>
  <si>
    <t>kpl</t>
  </si>
  <si>
    <t>Doprava materiálu a techniky, kolona vozidel</t>
  </si>
  <si>
    <t>Zařízení staveniště, přípravné a dokončovací práce, inženýrská činnost, TV monitoring po sanaci</t>
  </si>
  <si>
    <t>Cena celkem bez DPH</t>
  </si>
  <si>
    <t>DPH 21%</t>
  </si>
  <si>
    <t>Cena celkem s DPH</t>
  </si>
  <si>
    <t xml:space="preserve"> -</t>
  </si>
  <si>
    <t xml:space="preserve"> </t>
  </si>
  <si>
    <t>Práce robotem - zapravení přípojek po sanaci</t>
  </si>
  <si>
    <t xml:space="preserve"> - </t>
  </si>
  <si>
    <t>Vybourání stávajících revizních šachet</t>
  </si>
  <si>
    <t>Vybudování nových revizních šachet</t>
  </si>
  <si>
    <r>
      <t xml:space="preserve">Oprava potrubí bezvýkopovou metodou vložkováním, úsek Š3432107-Š3432002, profil </t>
    </r>
    <r>
      <rPr>
        <b/>
        <sz val="10"/>
        <rFont val="Arial"/>
        <family val="2"/>
        <charset val="238"/>
      </rPr>
      <t xml:space="preserve">DN 350/550 </t>
    </r>
    <r>
      <rPr>
        <sz val="10"/>
        <rFont val="Arial"/>
        <family val="2"/>
        <charset val="238"/>
      </rPr>
      <t>mm - tl.stěny vložky min. 11 mm</t>
    </r>
  </si>
  <si>
    <r>
      <t xml:space="preserve">Oprava potrubí bezvýkopovou metodou vložkováním, úsek Š3432002-Š3432006, profil </t>
    </r>
    <r>
      <rPr>
        <b/>
        <sz val="10"/>
        <rFont val="Arial"/>
        <family val="2"/>
        <charset val="238"/>
      </rPr>
      <t xml:space="preserve">DN 500/650 </t>
    </r>
    <r>
      <rPr>
        <sz val="10"/>
        <rFont val="Arial"/>
        <family val="2"/>
        <charset val="238"/>
      </rPr>
      <t>mm - tl. stěny vložky min. 11 mm</t>
    </r>
  </si>
  <si>
    <r>
      <t xml:space="preserve">Oprava potrubí bezvýkopovou metodou vložkováním, úsek Š3432006-Š3432015, profil </t>
    </r>
    <r>
      <rPr>
        <b/>
        <sz val="10"/>
        <rFont val="Arial"/>
        <family val="2"/>
        <charset val="238"/>
      </rPr>
      <t xml:space="preserve">DN 600/900 </t>
    </r>
    <r>
      <rPr>
        <sz val="10"/>
        <rFont val="Arial"/>
        <family val="2"/>
        <charset val="238"/>
      </rPr>
      <t>mm - tl. stěny vložky min. 12 mm</t>
    </r>
  </si>
  <si>
    <t>Vyspravení dna potrubí od Š 3432010 po Š 3432015) zednickým způsobem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</si>
</sst>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2" xfId="0" applyBorder="1" applyAlignment="1">
      <alignment wrapText="1"/>
    </xf>
    <xf numFmtId="0" fontId="3" fillId="2" borderId="14" xfId="0" applyFont="1" applyFill="1" applyBorder="1" applyAlignment="1">
      <alignment horizontal="center"/>
    </xf>
    <xf numFmtId="4" fontId="3" fillId="2" borderId="14" xfId="0" applyNumberFormat="1" applyFont="1" applyFill="1" applyBorder="1"/>
    <xf numFmtId="3" fontId="3" fillId="2" borderId="14" xfId="0" applyNumberFormat="1" applyFont="1" applyFill="1" applyBorder="1"/>
    <xf numFmtId="0" fontId="4" fillId="2" borderId="14" xfId="0" applyFont="1" applyFill="1" applyBorder="1" applyAlignment="1">
      <alignment wrapText="1"/>
    </xf>
    <xf numFmtId="164" fontId="3" fillId="2" borderId="15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20" xfId="0" applyFont="1" applyFill="1" applyBorder="1"/>
    <xf numFmtId="0" fontId="2" fillId="0" borderId="0" xfId="0" applyFont="1"/>
    <xf numFmtId="0" fontId="5" fillId="0" borderId="0" xfId="0" applyFont="1" applyAlignment="1">
      <alignment wrapText="1"/>
    </xf>
    <xf numFmtId="4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3" fillId="0" borderId="16" xfId="0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2" fontId="2" fillId="0" borderId="5" xfId="0" applyNumberFormat="1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0" fontId="3" fillId="0" borderId="18" xfId="0" applyFont="1" applyBorder="1" applyAlignment="1">
      <alignment vertical="top" wrapText="1"/>
    </xf>
    <xf numFmtId="0" fontId="2" fillId="0" borderId="8" xfId="0" applyFont="1" applyBorder="1" applyAlignment="1">
      <alignment horizontal="center" wrapText="1"/>
    </xf>
    <xf numFmtId="2" fontId="2" fillId="0" borderId="8" xfId="0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4" fontId="2" fillId="0" borderId="8" xfId="0" applyNumberFormat="1" applyFont="1" applyBorder="1" applyAlignment="1">
      <alignment wrapText="1"/>
    </xf>
    <xf numFmtId="0" fontId="3" fillId="0" borderId="19" xfId="0" applyFont="1" applyBorder="1" applyAlignment="1">
      <alignment vertical="top" wrapText="1"/>
    </xf>
    <xf numFmtId="0" fontId="2" fillId="0" borderId="11" xfId="0" applyFont="1" applyBorder="1" applyAlignment="1">
      <alignment horizontal="center" wrapText="1"/>
    </xf>
    <xf numFmtId="4" fontId="2" fillId="0" borderId="11" xfId="0" applyNumberFormat="1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2" fontId="2" fillId="0" borderId="13" xfId="0" applyNumberFormat="1" applyFont="1" applyBorder="1" applyAlignment="1">
      <alignment wrapText="1"/>
    </xf>
    <xf numFmtId="3" fontId="2" fillId="0" borderId="13" xfId="0" applyNumberFormat="1" applyFont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wrapText="1"/>
    </xf>
    <xf numFmtId="4" fontId="3" fillId="2" borderId="14" xfId="0" applyNumberFormat="1" applyFont="1" applyFill="1" applyBorder="1" applyAlignment="1">
      <alignment wrapText="1"/>
    </xf>
    <xf numFmtId="3" fontId="3" fillId="2" borderId="14" xfId="0" applyNumberFormat="1" applyFont="1" applyFill="1" applyBorder="1" applyAlignment="1">
      <alignment wrapText="1"/>
    </xf>
    <xf numFmtId="164" fontId="4" fillId="2" borderId="15" xfId="0" applyNumberFormat="1" applyFont="1" applyFill="1" applyBorder="1" applyAlignment="1">
      <alignment wrapText="1"/>
    </xf>
    <xf numFmtId="7" fontId="4" fillId="2" borderId="15" xfId="0" applyNumberFormat="1" applyFont="1" applyFill="1" applyBorder="1" applyAlignment="1">
      <alignment wrapText="1"/>
    </xf>
    <xf numFmtId="4" fontId="3" fillId="2" borderId="14" xfId="0" applyNumberFormat="1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wrapText="1"/>
    </xf>
    <xf numFmtId="3" fontId="2" fillId="0" borderId="11" xfId="0" applyNumberFormat="1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I12" sqref="I12"/>
    </sheetView>
  </sheetViews>
  <sheetFormatPr defaultRowHeight="15" x14ac:dyDescent="0.25"/>
  <cols>
    <col min="1" max="1" width="2.85546875" customWidth="1"/>
    <col min="2" max="2" width="40.5703125" customWidth="1"/>
    <col min="3" max="3" width="6.28515625" customWidth="1"/>
    <col min="6" max="6" width="19.7109375" customWidth="1"/>
  </cols>
  <sheetData>
    <row r="1" spans="1:7" s="24" customFormat="1" ht="27.75" customHeight="1" x14ac:dyDescent="0.2">
      <c r="A1" s="20"/>
      <c r="B1" s="1" t="s">
        <v>0</v>
      </c>
      <c r="C1" s="21" t="s">
        <v>1</v>
      </c>
      <c r="D1" s="21" t="s">
        <v>2</v>
      </c>
      <c r="E1" s="22" t="s">
        <v>3</v>
      </c>
      <c r="F1" s="23" t="s">
        <v>4</v>
      </c>
    </row>
    <row r="2" spans="1:7" s="24" customFormat="1" ht="3" customHeight="1" x14ac:dyDescent="0.2">
      <c r="A2" s="20"/>
      <c r="B2" s="1"/>
      <c r="C2" s="21"/>
      <c r="D2" s="21"/>
      <c r="E2" s="22"/>
      <c r="F2" s="23"/>
    </row>
    <row r="3" spans="1:7" s="24" customFormat="1" ht="38.25" x14ac:dyDescent="0.2">
      <c r="A3" s="25" t="s">
        <v>20</v>
      </c>
      <c r="B3" s="2" t="s">
        <v>26</v>
      </c>
      <c r="C3" s="26" t="s">
        <v>5</v>
      </c>
      <c r="D3" s="27">
        <f>44.51+37.66</f>
        <v>82.169999999999987</v>
      </c>
      <c r="E3" s="28">
        <v>0</v>
      </c>
      <c r="F3" s="29">
        <f>D3*E3</f>
        <v>0</v>
      </c>
    </row>
    <row r="4" spans="1:7" s="24" customFormat="1" ht="38.25" x14ac:dyDescent="0.2">
      <c r="A4" s="30" t="s">
        <v>20</v>
      </c>
      <c r="B4" s="3" t="s">
        <v>27</v>
      </c>
      <c r="C4" s="31" t="s">
        <v>5</v>
      </c>
      <c r="D4" s="32">
        <f>41.53+42.71+41.73+42.69</f>
        <v>168.66</v>
      </c>
      <c r="E4" s="33">
        <v>0</v>
      </c>
      <c r="F4" s="34">
        <f>D4*E4</f>
        <v>0</v>
      </c>
    </row>
    <row r="5" spans="1:7" s="24" customFormat="1" ht="38.25" x14ac:dyDescent="0.2">
      <c r="A5" s="30" t="s">
        <v>20</v>
      </c>
      <c r="B5" s="3" t="s">
        <v>28</v>
      </c>
      <c r="C5" s="31" t="s">
        <v>5</v>
      </c>
      <c r="D5" s="32">
        <f>42.61+46.19+40.51+40.33+4.39+10.78+29.83+44.85+10.6+32.68</f>
        <v>302.77000000000004</v>
      </c>
      <c r="E5" s="33">
        <v>0</v>
      </c>
      <c r="F5" s="34">
        <f t="shared" ref="F5:F16" si="0">D5*E5</f>
        <v>0</v>
      </c>
    </row>
    <row r="6" spans="1:7" s="24" customFormat="1" ht="26.25" x14ac:dyDescent="0.25">
      <c r="A6" s="30" t="s">
        <v>20</v>
      </c>
      <c r="B6" s="3" t="s">
        <v>6</v>
      </c>
      <c r="C6" s="35" t="s">
        <v>7</v>
      </c>
      <c r="D6" s="36">
        <v>55</v>
      </c>
      <c r="E6" s="33">
        <v>0</v>
      </c>
      <c r="F6" s="34">
        <f t="shared" si="0"/>
        <v>0</v>
      </c>
    </row>
    <row r="7" spans="1:7" s="24" customFormat="1" x14ac:dyDescent="0.25">
      <c r="A7" s="30" t="s">
        <v>20</v>
      </c>
      <c r="B7" s="3" t="s">
        <v>8</v>
      </c>
      <c r="C7" s="35" t="s">
        <v>9</v>
      </c>
      <c r="D7" s="36">
        <f>2+1+2+2+2+5</f>
        <v>14</v>
      </c>
      <c r="E7" s="33">
        <v>0</v>
      </c>
      <c r="F7" s="34">
        <f t="shared" si="0"/>
        <v>0</v>
      </c>
    </row>
    <row r="8" spans="1:7" s="24" customFormat="1" ht="14.25" x14ac:dyDescent="0.2">
      <c r="A8" s="30" t="s">
        <v>20</v>
      </c>
      <c r="B8" s="3" t="s">
        <v>10</v>
      </c>
      <c r="C8" s="31" t="s">
        <v>9</v>
      </c>
      <c r="D8" s="36">
        <f>3+2+2+2+5+2+6+8+3+6+1+5+2+1</f>
        <v>48</v>
      </c>
      <c r="E8" s="33">
        <v>0</v>
      </c>
      <c r="F8" s="34">
        <f t="shared" si="0"/>
        <v>0</v>
      </c>
    </row>
    <row r="9" spans="1:7" s="24" customFormat="1" ht="14.25" x14ac:dyDescent="0.2">
      <c r="A9" s="37" t="s">
        <v>20</v>
      </c>
      <c r="B9" s="4" t="s">
        <v>22</v>
      </c>
      <c r="C9" s="38" t="s">
        <v>9</v>
      </c>
      <c r="D9" s="39">
        <v>48</v>
      </c>
      <c r="E9" s="33">
        <v>0</v>
      </c>
      <c r="F9" s="34">
        <f t="shared" si="0"/>
        <v>0</v>
      </c>
    </row>
    <row r="10" spans="1:7" s="24" customFormat="1" ht="14.25" x14ac:dyDescent="0.2">
      <c r="A10" s="37" t="s">
        <v>20</v>
      </c>
      <c r="B10" s="4" t="s">
        <v>11</v>
      </c>
      <c r="C10" s="38" t="s">
        <v>12</v>
      </c>
      <c r="D10" s="39">
        <f>SUM(D3:D5)</f>
        <v>553.6</v>
      </c>
      <c r="E10" s="33">
        <v>0</v>
      </c>
      <c r="F10" s="34">
        <f>CEILING(D10*E10,1)</f>
        <v>0</v>
      </c>
    </row>
    <row r="11" spans="1:7" s="24" customFormat="1" ht="30" x14ac:dyDescent="0.25">
      <c r="A11" s="30" t="s">
        <v>20</v>
      </c>
      <c r="B11" s="5" t="s">
        <v>13</v>
      </c>
      <c r="C11" s="31" t="s">
        <v>14</v>
      </c>
      <c r="D11" s="32">
        <v>1</v>
      </c>
      <c r="E11" s="33">
        <v>0</v>
      </c>
      <c r="F11" s="34">
        <f t="shared" si="0"/>
        <v>0</v>
      </c>
    </row>
    <row r="12" spans="1:7" s="24" customFormat="1" ht="14.25" x14ac:dyDescent="0.2">
      <c r="A12" s="30" t="s">
        <v>20</v>
      </c>
      <c r="B12" s="3" t="s">
        <v>15</v>
      </c>
      <c r="C12" s="31" t="s">
        <v>14</v>
      </c>
      <c r="D12" s="32">
        <v>1</v>
      </c>
      <c r="E12" s="33">
        <v>0</v>
      </c>
      <c r="F12" s="34">
        <f t="shared" si="0"/>
        <v>0</v>
      </c>
      <c r="G12" s="24" t="s">
        <v>21</v>
      </c>
    </row>
    <row r="13" spans="1:7" s="24" customFormat="1" ht="14.25" x14ac:dyDescent="0.2">
      <c r="A13" s="37" t="s">
        <v>23</v>
      </c>
      <c r="B13" s="4" t="s">
        <v>25</v>
      </c>
      <c r="C13" s="38" t="s">
        <v>9</v>
      </c>
      <c r="D13" s="50">
        <v>15</v>
      </c>
      <c r="E13" s="51">
        <v>0</v>
      </c>
      <c r="F13" s="34">
        <v>0</v>
      </c>
    </row>
    <row r="14" spans="1:7" s="24" customFormat="1" ht="14.25" x14ac:dyDescent="0.2">
      <c r="A14" s="37" t="s">
        <v>23</v>
      </c>
      <c r="B14" s="4" t="s">
        <v>24</v>
      </c>
      <c r="C14" s="38" t="s">
        <v>9</v>
      </c>
      <c r="D14" s="50">
        <v>15</v>
      </c>
      <c r="E14" s="51">
        <v>0</v>
      </c>
      <c r="F14" s="34">
        <v>0</v>
      </c>
    </row>
    <row r="15" spans="1:7" s="24" customFormat="1" ht="25.5" x14ac:dyDescent="0.2">
      <c r="A15" s="37" t="s">
        <v>23</v>
      </c>
      <c r="B15" s="4" t="s">
        <v>29</v>
      </c>
      <c r="C15" s="38" t="s">
        <v>5</v>
      </c>
      <c r="D15" s="50">
        <v>134</v>
      </c>
      <c r="E15" s="51">
        <v>0</v>
      </c>
      <c r="F15" s="34">
        <v>0</v>
      </c>
    </row>
    <row r="16" spans="1:7" s="24" customFormat="1" ht="30" customHeight="1" thickBot="1" x14ac:dyDescent="0.3">
      <c r="A16" s="37" t="s">
        <v>20</v>
      </c>
      <c r="B16" s="6" t="s">
        <v>16</v>
      </c>
      <c r="C16" s="40" t="s">
        <v>14</v>
      </c>
      <c r="D16" s="41">
        <v>1</v>
      </c>
      <c r="E16" s="42">
        <v>0</v>
      </c>
      <c r="F16" s="34">
        <f t="shared" si="0"/>
        <v>0</v>
      </c>
    </row>
    <row r="17" spans="1:6" s="24" customFormat="1" ht="4.5" customHeight="1" thickBot="1" x14ac:dyDescent="0.3">
      <c r="A17" s="43"/>
      <c r="B17" s="44"/>
      <c r="C17" s="44"/>
      <c r="D17" s="45"/>
      <c r="E17" s="46"/>
      <c r="F17" s="47"/>
    </row>
    <row r="18" spans="1:6" s="24" customFormat="1" ht="18.75" customHeight="1" thickBot="1" x14ac:dyDescent="0.3">
      <c r="A18" s="43"/>
      <c r="B18" s="10" t="s">
        <v>17</v>
      </c>
      <c r="C18" s="44"/>
      <c r="D18" s="45"/>
      <c r="E18" s="46"/>
      <c r="F18" s="48">
        <f>SUM(F2:F17)</f>
        <v>0</v>
      </c>
    </row>
    <row r="19" spans="1:6" s="24" customFormat="1" ht="18.75" customHeight="1" thickBot="1" x14ac:dyDescent="0.3">
      <c r="A19" s="43"/>
      <c r="B19" s="10" t="s">
        <v>18</v>
      </c>
      <c r="C19" s="44"/>
      <c r="D19" s="45"/>
      <c r="E19" s="46"/>
      <c r="F19" s="48">
        <f>CEILING(F18*0.21,0.1)</f>
        <v>0</v>
      </c>
    </row>
    <row r="20" spans="1:6" s="24" customFormat="1" ht="18.75" customHeight="1" thickBot="1" x14ac:dyDescent="0.3">
      <c r="A20" s="43"/>
      <c r="B20" s="10" t="s">
        <v>19</v>
      </c>
      <c r="C20" s="49"/>
      <c r="D20" s="45"/>
      <c r="E20" s="46"/>
      <c r="F20" s="48">
        <f>F18+F19</f>
        <v>0</v>
      </c>
    </row>
    <row r="21" spans="1:6" s="12" customFormat="1" ht="3" customHeight="1" thickBot="1" x14ac:dyDescent="0.25">
      <c r="A21" s="14"/>
      <c r="B21" s="7"/>
      <c r="C21" s="7"/>
      <c r="D21" s="8"/>
      <c r="E21" s="9"/>
      <c r="F21" s="11"/>
    </row>
    <row r="22" spans="1:6" s="12" customFormat="1" ht="14.25" x14ac:dyDescent="0.2">
      <c r="A22" s="15"/>
      <c r="B22" s="16"/>
      <c r="C22" s="13"/>
      <c r="D22" s="17"/>
      <c r="E22" s="18"/>
      <c r="F22" s="19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Milan Heller</cp:lastModifiedBy>
  <cp:lastPrinted>2016-11-03T09:30:23Z</cp:lastPrinted>
  <dcterms:created xsi:type="dcterms:W3CDTF">2016-10-31T13:25:33Z</dcterms:created>
  <dcterms:modified xsi:type="dcterms:W3CDTF">2016-11-03T13:15:17Z</dcterms:modified>
</cp:coreProperties>
</file>