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Pol'!$A$1:$U$435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425" i="12"/>
  <c r="AC425" i="12"/>
  <c r="AD425" i="12"/>
  <c r="O8" i="12"/>
  <c r="U8" i="12"/>
  <c r="G9" i="12"/>
  <c r="G8" i="12" s="1"/>
  <c r="I9" i="12"/>
  <c r="I8" i="12" s="1"/>
  <c r="K9" i="12"/>
  <c r="K8" i="12" s="1"/>
  <c r="O9" i="12"/>
  <c r="Q9" i="12"/>
  <c r="Q8" i="12" s="1"/>
  <c r="U9" i="12"/>
  <c r="I11" i="12"/>
  <c r="G12" i="12"/>
  <c r="I12" i="12"/>
  <c r="K12" i="12"/>
  <c r="K11" i="12" s="1"/>
  <c r="M12" i="12"/>
  <c r="M11" i="12" s="1"/>
  <c r="O12" i="12"/>
  <c r="O11" i="12" s="1"/>
  <c r="Q12" i="12"/>
  <c r="U12" i="12"/>
  <c r="G14" i="12"/>
  <c r="G11" i="12" s="1"/>
  <c r="I14" i="12"/>
  <c r="K14" i="12"/>
  <c r="M14" i="12"/>
  <c r="O14" i="12"/>
  <c r="Q14" i="12"/>
  <c r="U14" i="12"/>
  <c r="G16" i="12"/>
  <c r="M16" i="12" s="1"/>
  <c r="I16" i="12"/>
  <c r="K16" i="12"/>
  <c r="O16" i="12"/>
  <c r="Q16" i="12"/>
  <c r="U16" i="12"/>
  <c r="G18" i="12"/>
  <c r="M18" i="12" s="1"/>
  <c r="I18" i="12"/>
  <c r="K18" i="12"/>
  <c r="O18" i="12"/>
  <c r="Q18" i="12"/>
  <c r="Q11" i="12" s="1"/>
  <c r="U18" i="12"/>
  <c r="G20" i="12"/>
  <c r="I20" i="12"/>
  <c r="K20" i="12"/>
  <c r="M20" i="12"/>
  <c r="O20" i="12"/>
  <c r="Q20" i="12"/>
  <c r="U20" i="12"/>
  <c r="U11" i="12" s="1"/>
  <c r="G22" i="12"/>
  <c r="I22" i="12"/>
  <c r="K22" i="12"/>
  <c r="M22" i="12"/>
  <c r="O22" i="12"/>
  <c r="Q22" i="12"/>
  <c r="U22" i="12"/>
  <c r="G24" i="12"/>
  <c r="Q24" i="12"/>
  <c r="G25" i="12"/>
  <c r="M25" i="12" s="1"/>
  <c r="M24" i="12" s="1"/>
  <c r="I25" i="12"/>
  <c r="I24" i="12" s="1"/>
  <c r="K25" i="12"/>
  <c r="K24" i="12" s="1"/>
  <c r="O25" i="12"/>
  <c r="Q25" i="12"/>
  <c r="U25" i="12"/>
  <c r="U24" i="12" s="1"/>
  <c r="G28" i="12"/>
  <c r="I28" i="12"/>
  <c r="K28" i="12"/>
  <c r="M28" i="12"/>
  <c r="O28" i="12"/>
  <c r="Q28" i="12"/>
  <c r="U28" i="12"/>
  <c r="G30" i="12"/>
  <c r="I30" i="12"/>
  <c r="K30" i="12"/>
  <c r="M30" i="12"/>
  <c r="O30" i="12"/>
  <c r="Q30" i="12"/>
  <c r="U30" i="12"/>
  <c r="G32" i="12"/>
  <c r="M32" i="12" s="1"/>
  <c r="I32" i="12"/>
  <c r="K32" i="12"/>
  <c r="O32" i="12"/>
  <c r="O24" i="12" s="1"/>
  <c r="Q32" i="12"/>
  <c r="U32" i="12"/>
  <c r="G33" i="12"/>
  <c r="I33" i="12"/>
  <c r="K33" i="12"/>
  <c r="O33" i="12"/>
  <c r="Q33" i="12"/>
  <c r="G34" i="12"/>
  <c r="I34" i="12"/>
  <c r="K34" i="12"/>
  <c r="M34" i="12"/>
  <c r="M33" i="12" s="1"/>
  <c r="O34" i="12"/>
  <c r="Q34" i="12"/>
  <c r="U34" i="12"/>
  <c r="U33" i="12" s="1"/>
  <c r="O36" i="12"/>
  <c r="G37" i="12"/>
  <c r="G36" i="12" s="1"/>
  <c r="I37" i="12"/>
  <c r="I36" i="12" s="1"/>
  <c r="K37" i="12"/>
  <c r="O37" i="12"/>
  <c r="Q37" i="12"/>
  <c r="Q36" i="12" s="1"/>
  <c r="U37" i="12"/>
  <c r="G39" i="12"/>
  <c r="M39" i="12" s="1"/>
  <c r="I39" i="12"/>
  <c r="K39" i="12"/>
  <c r="O39" i="12"/>
  <c r="Q39" i="12"/>
  <c r="U39" i="12"/>
  <c r="U36" i="12" s="1"/>
  <c r="G40" i="12"/>
  <c r="I40" i="12"/>
  <c r="K40" i="12"/>
  <c r="K36" i="12" s="1"/>
  <c r="M40" i="12"/>
  <c r="O40" i="12"/>
  <c r="Q40" i="12"/>
  <c r="U40" i="12"/>
  <c r="G41" i="12"/>
  <c r="K41" i="12"/>
  <c r="U41" i="12"/>
  <c r="G42" i="12"/>
  <c r="M42" i="12" s="1"/>
  <c r="M41" i="12" s="1"/>
  <c r="I42" i="12"/>
  <c r="I41" i="12" s="1"/>
  <c r="K42" i="12"/>
  <c r="O42" i="12"/>
  <c r="O41" i="12" s="1"/>
  <c r="Q42" i="12"/>
  <c r="Q41" i="12" s="1"/>
  <c r="U42" i="12"/>
  <c r="G44" i="12"/>
  <c r="I44" i="12"/>
  <c r="K44" i="12"/>
  <c r="O44" i="12"/>
  <c r="Q44" i="12"/>
  <c r="G45" i="12"/>
  <c r="I45" i="12"/>
  <c r="K45" i="12"/>
  <c r="M45" i="12"/>
  <c r="M44" i="12" s="1"/>
  <c r="O45" i="12"/>
  <c r="Q45" i="12"/>
  <c r="U45" i="12"/>
  <c r="U44" i="12" s="1"/>
  <c r="G48" i="12"/>
  <c r="G47" i="12" s="1"/>
  <c r="I48" i="12"/>
  <c r="I47" i="12" s="1"/>
  <c r="K48" i="12"/>
  <c r="O48" i="12"/>
  <c r="Q48" i="12"/>
  <c r="Q47" i="12" s="1"/>
  <c r="U48" i="12"/>
  <c r="G50" i="12"/>
  <c r="M50" i="12" s="1"/>
  <c r="I50" i="12"/>
  <c r="K50" i="12"/>
  <c r="O50" i="12"/>
  <c r="Q50" i="12"/>
  <c r="U50" i="12"/>
  <c r="U47" i="12" s="1"/>
  <c r="G51" i="12"/>
  <c r="I51" i="12"/>
  <c r="K51" i="12"/>
  <c r="K47" i="12" s="1"/>
  <c r="M51" i="12"/>
  <c r="O51" i="12"/>
  <c r="Q51" i="12"/>
  <c r="U51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O47" i="12" s="1"/>
  <c r="Q54" i="12"/>
  <c r="U54" i="12"/>
  <c r="G55" i="12"/>
  <c r="M55" i="12" s="1"/>
  <c r="I55" i="12"/>
  <c r="K55" i="12"/>
  <c r="O55" i="12"/>
  <c r="Q55" i="12"/>
  <c r="U55" i="12"/>
  <c r="G57" i="12"/>
  <c r="I57" i="12"/>
  <c r="K57" i="12"/>
  <c r="M57" i="12"/>
  <c r="O57" i="12"/>
  <c r="Q57" i="12"/>
  <c r="U57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2" i="12"/>
  <c r="M62" i="12" s="1"/>
  <c r="I62" i="12"/>
  <c r="K62" i="12"/>
  <c r="O62" i="12"/>
  <c r="Q62" i="12"/>
  <c r="U62" i="12"/>
  <c r="G64" i="12"/>
  <c r="I64" i="12"/>
  <c r="K64" i="12"/>
  <c r="M64" i="12"/>
  <c r="O64" i="12"/>
  <c r="Q64" i="12"/>
  <c r="U64" i="12"/>
  <c r="G65" i="12"/>
  <c r="I65" i="12"/>
  <c r="K65" i="12"/>
  <c r="M65" i="12"/>
  <c r="O65" i="12"/>
  <c r="Q65" i="12"/>
  <c r="U65" i="12"/>
  <c r="G67" i="12"/>
  <c r="I67" i="12"/>
  <c r="K67" i="12"/>
  <c r="M67" i="12"/>
  <c r="O67" i="12"/>
  <c r="Q67" i="12"/>
  <c r="U67" i="12"/>
  <c r="K68" i="12"/>
  <c r="O68" i="12"/>
  <c r="Q68" i="12"/>
  <c r="G69" i="12"/>
  <c r="I69" i="12"/>
  <c r="K69" i="12"/>
  <c r="M69" i="12"/>
  <c r="O69" i="12"/>
  <c r="Q69" i="12"/>
  <c r="U69" i="12"/>
  <c r="U68" i="12" s="1"/>
  <c r="G71" i="12"/>
  <c r="I71" i="12"/>
  <c r="K71" i="12"/>
  <c r="M71" i="12"/>
  <c r="O71" i="12"/>
  <c r="Q71" i="12"/>
  <c r="U71" i="12"/>
  <c r="G72" i="12"/>
  <c r="G68" i="12" s="1"/>
  <c r="I72" i="12"/>
  <c r="K72" i="12"/>
  <c r="O72" i="12"/>
  <c r="Q72" i="12"/>
  <c r="U72" i="12"/>
  <c r="G74" i="12"/>
  <c r="M74" i="12" s="1"/>
  <c r="I74" i="12"/>
  <c r="I68" i="12" s="1"/>
  <c r="K74" i="12"/>
  <c r="O74" i="12"/>
  <c r="Q74" i="12"/>
  <c r="U74" i="12"/>
  <c r="I76" i="12"/>
  <c r="K76" i="12"/>
  <c r="G77" i="12"/>
  <c r="G76" i="12" s="1"/>
  <c r="I77" i="12"/>
  <c r="K77" i="12"/>
  <c r="M77" i="12"/>
  <c r="O77" i="12"/>
  <c r="O76" i="12" s="1"/>
  <c r="Q77" i="12"/>
  <c r="U77" i="12"/>
  <c r="G81" i="12"/>
  <c r="I81" i="12"/>
  <c r="K81" i="12"/>
  <c r="M81" i="12"/>
  <c r="O81" i="12"/>
  <c r="Q81" i="12"/>
  <c r="U81" i="12"/>
  <c r="G83" i="12"/>
  <c r="M83" i="12" s="1"/>
  <c r="I83" i="12"/>
  <c r="K83" i="12"/>
  <c r="O83" i="12"/>
  <c r="Q83" i="12"/>
  <c r="Q76" i="12" s="1"/>
  <c r="U83" i="12"/>
  <c r="G86" i="12"/>
  <c r="I86" i="12"/>
  <c r="K86" i="12"/>
  <c r="M86" i="12"/>
  <c r="O86" i="12"/>
  <c r="Q86" i="12"/>
  <c r="U86" i="12"/>
  <c r="U76" i="12" s="1"/>
  <c r="G89" i="12"/>
  <c r="G88" i="12" s="1"/>
  <c r="I89" i="12"/>
  <c r="I88" i="12" s="1"/>
  <c r="K89" i="12"/>
  <c r="O89" i="12"/>
  <c r="Q89" i="12"/>
  <c r="Q88" i="12" s="1"/>
  <c r="U89" i="12"/>
  <c r="G92" i="12"/>
  <c r="M92" i="12" s="1"/>
  <c r="I92" i="12"/>
  <c r="K92" i="12"/>
  <c r="O92" i="12"/>
  <c r="Q92" i="12"/>
  <c r="U92" i="12"/>
  <c r="G94" i="12"/>
  <c r="I94" i="12"/>
  <c r="K94" i="12"/>
  <c r="K88" i="12" s="1"/>
  <c r="M94" i="12"/>
  <c r="O94" i="12"/>
  <c r="Q94" i="12"/>
  <c r="U94" i="12"/>
  <c r="G97" i="12"/>
  <c r="I97" i="12"/>
  <c r="K97" i="12"/>
  <c r="M97" i="12"/>
  <c r="O97" i="12"/>
  <c r="Q97" i="12"/>
  <c r="U97" i="12"/>
  <c r="G98" i="12"/>
  <c r="I98" i="12"/>
  <c r="K98" i="12"/>
  <c r="M98" i="12"/>
  <c r="O98" i="12"/>
  <c r="O88" i="12" s="1"/>
  <c r="Q98" i="12"/>
  <c r="U98" i="12"/>
  <c r="G100" i="12"/>
  <c r="M100" i="12" s="1"/>
  <c r="I100" i="12"/>
  <c r="K100" i="12"/>
  <c r="O100" i="12"/>
  <c r="Q100" i="12"/>
  <c r="U100" i="12"/>
  <c r="G101" i="12"/>
  <c r="I101" i="12"/>
  <c r="K101" i="12"/>
  <c r="M101" i="12"/>
  <c r="O101" i="12"/>
  <c r="Q101" i="12"/>
  <c r="U101" i="12"/>
  <c r="U88" i="12" s="1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7" i="12"/>
  <c r="I107" i="12"/>
  <c r="K107" i="12"/>
  <c r="M107" i="12"/>
  <c r="O107" i="12"/>
  <c r="Q107" i="12"/>
  <c r="U107" i="12"/>
  <c r="G108" i="12"/>
  <c r="I108" i="12"/>
  <c r="K108" i="12"/>
  <c r="M108" i="12"/>
  <c r="O108" i="12"/>
  <c r="Q108" i="12"/>
  <c r="U108" i="12"/>
  <c r="G109" i="12"/>
  <c r="I109" i="12"/>
  <c r="K109" i="12"/>
  <c r="M109" i="12"/>
  <c r="O109" i="12"/>
  <c r="Q109" i="12"/>
  <c r="U109" i="12"/>
  <c r="G110" i="12"/>
  <c r="M110" i="12" s="1"/>
  <c r="I110" i="12"/>
  <c r="K110" i="12"/>
  <c r="O110" i="12"/>
  <c r="Q110" i="12"/>
  <c r="U110" i="12"/>
  <c r="G112" i="12"/>
  <c r="I112" i="12"/>
  <c r="K112" i="12"/>
  <c r="M112" i="12"/>
  <c r="O112" i="12"/>
  <c r="Q112" i="12"/>
  <c r="U112" i="12"/>
  <c r="G113" i="12"/>
  <c r="I113" i="12"/>
  <c r="K113" i="12"/>
  <c r="M113" i="12"/>
  <c r="O113" i="12"/>
  <c r="Q113" i="12"/>
  <c r="U113" i="12"/>
  <c r="G115" i="12"/>
  <c r="O115" i="12"/>
  <c r="Q115" i="12"/>
  <c r="G116" i="12"/>
  <c r="M116" i="12" s="1"/>
  <c r="M115" i="12" s="1"/>
  <c r="I116" i="12"/>
  <c r="I115" i="12" s="1"/>
  <c r="K116" i="12"/>
  <c r="K115" i="12" s="1"/>
  <c r="O116" i="12"/>
  <c r="Q116" i="12"/>
  <c r="U116" i="12"/>
  <c r="U115" i="12" s="1"/>
  <c r="G117" i="12"/>
  <c r="I117" i="12"/>
  <c r="K117" i="12"/>
  <c r="M117" i="12"/>
  <c r="O117" i="12"/>
  <c r="Q117" i="12"/>
  <c r="U117" i="12"/>
  <c r="G118" i="12"/>
  <c r="K118" i="12"/>
  <c r="U118" i="12"/>
  <c r="G119" i="12"/>
  <c r="I119" i="12"/>
  <c r="I118" i="12" s="1"/>
  <c r="K119" i="12"/>
  <c r="M119" i="12"/>
  <c r="O119" i="12"/>
  <c r="O118" i="12" s="1"/>
  <c r="Q119" i="12"/>
  <c r="Q118" i="12" s="1"/>
  <c r="U119" i="12"/>
  <c r="G125" i="12"/>
  <c r="M125" i="12" s="1"/>
  <c r="M118" i="12" s="1"/>
  <c r="I125" i="12"/>
  <c r="K125" i="12"/>
  <c r="O125" i="12"/>
  <c r="Q125" i="12"/>
  <c r="U125" i="12"/>
  <c r="G127" i="12"/>
  <c r="G126" i="12" s="1"/>
  <c r="I127" i="12"/>
  <c r="K127" i="12"/>
  <c r="M127" i="12"/>
  <c r="O127" i="12"/>
  <c r="O126" i="12" s="1"/>
  <c r="Q127" i="12"/>
  <c r="U127" i="12"/>
  <c r="G132" i="12"/>
  <c r="M132" i="12" s="1"/>
  <c r="I132" i="12"/>
  <c r="K132" i="12"/>
  <c r="O132" i="12"/>
  <c r="Q132" i="12"/>
  <c r="U132" i="12"/>
  <c r="G135" i="12"/>
  <c r="M135" i="12" s="1"/>
  <c r="I135" i="12"/>
  <c r="I126" i="12" s="1"/>
  <c r="K135" i="12"/>
  <c r="O135" i="12"/>
  <c r="Q135" i="12"/>
  <c r="U135" i="12"/>
  <c r="G138" i="12"/>
  <c r="I138" i="12"/>
  <c r="K138" i="12"/>
  <c r="K126" i="12" s="1"/>
  <c r="M138" i="12"/>
  <c r="O138" i="12"/>
  <c r="Q138" i="12"/>
  <c r="U138" i="12"/>
  <c r="G141" i="12"/>
  <c r="I141" i="12"/>
  <c r="K141" i="12"/>
  <c r="M141" i="12"/>
  <c r="O141" i="12"/>
  <c r="Q141" i="12"/>
  <c r="U141" i="12"/>
  <c r="G144" i="12"/>
  <c r="I144" i="12"/>
  <c r="K144" i="12"/>
  <c r="M144" i="12"/>
  <c r="O144" i="12"/>
  <c r="Q144" i="12"/>
  <c r="U144" i="12"/>
  <c r="G147" i="12"/>
  <c r="M147" i="12" s="1"/>
  <c r="I147" i="12"/>
  <c r="K147" i="12"/>
  <c r="O147" i="12"/>
  <c r="Q147" i="12"/>
  <c r="Q126" i="12" s="1"/>
  <c r="U147" i="12"/>
  <c r="G153" i="12"/>
  <c r="I153" i="12"/>
  <c r="K153" i="12"/>
  <c r="M153" i="12"/>
  <c r="O153" i="12"/>
  <c r="Q153" i="12"/>
  <c r="U153" i="12"/>
  <c r="U126" i="12" s="1"/>
  <c r="G156" i="12"/>
  <c r="I156" i="12"/>
  <c r="K156" i="12"/>
  <c r="M156" i="12"/>
  <c r="O156" i="12"/>
  <c r="Q156" i="12"/>
  <c r="U156" i="12"/>
  <c r="G159" i="12"/>
  <c r="M159" i="12" s="1"/>
  <c r="I159" i="12"/>
  <c r="K159" i="12"/>
  <c r="O159" i="12"/>
  <c r="Q159" i="12"/>
  <c r="U159" i="12"/>
  <c r="G163" i="12"/>
  <c r="M163" i="12" s="1"/>
  <c r="I163" i="12"/>
  <c r="K163" i="12"/>
  <c r="O163" i="12"/>
  <c r="Q163" i="12"/>
  <c r="U163" i="12"/>
  <c r="G166" i="12"/>
  <c r="I166" i="12"/>
  <c r="K166" i="12"/>
  <c r="M166" i="12"/>
  <c r="O166" i="12"/>
  <c r="Q166" i="12"/>
  <c r="U166" i="12"/>
  <c r="G172" i="12"/>
  <c r="I172" i="12"/>
  <c r="K172" i="12"/>
  <c r="M172" i="12"/>
  <c r="O172" i="12"/>
  <c r="Q172" i="12"/>
  <c r="U172" i="12"/>
  <c r="G178" i="12"/>
  <c r="I178" i="12"/>
  <c r="K178" i="12"/>
  <c r="M178" i="12"/>
  <c r="O178" i="12"/>
  <c r="Q178" i="12"/>
  <c r="U178" i="12"/>
  <c r="G181" i="12"/>
  <c r="M181" i="12" s="1"/>
  <c r="I181" i="12"/>
  <c r="K181" i="12"/>
  <c r="O181" i="12"/>
  <c r="Q181" i="12"/>
  <c r="U181" i="12"/>
  <c r="G187" i="12"/>
  <c r="I187" i="12"/>
  <c r="K187" i="12"/>
  <c r="M187" i="12"/>
  <c r="O187" i="12"/>
  <c r="Q187" i="12"/>
  <c r="U187" i="12"/>
  <c r="G193" i="12"/>
  <c r="I193" i="12"/>
  <c r="K193" i="12"/>
  <c r="M193" i="12"/>
  <c r="O193" i="12"/>
  <c r="Q193" i="12"/>
  <c r="U193" i="12"/>
  <c r="G197" i="12"/>
  <c r="M197" i="12" s="1"/>
  <c r="I197" i="12"/>
  <c r="K197" i="12"/>
  <c r="O197" i="12"/>
  <c r="Q197" i="12"/>
  <c r="U197" i="12"/>
  <c r="G202" i="12"/>
  <c r="M202" i="12" s="1"/>
  <c r="I202" i="12"/>
  <c r="K202" i="12"/>
  <c r="O202" i="12"/>
  <c r="Q202" i="12"/>
  <c r="U202" i="12"/>
  <c r="G206" i="12"/>
  <c r="I206" i="12"/>
  <c r="K206" i="12"/>
  <c r="M206" i="12"/>
  <c r="O206" i="12"/>
  <c r="Q206" i="12"/>
  <c r="U206" i="12"/>
  <c r="G208" i="12"/>
  <c r="I208" i="12"/>
  <c r="K208" i="12"/>
  <c r="M208" i="12"/>
  <c r="O208" i="12"/>
  <c r="Q208" i="12"/>
  <c r="U208" i="12"/>
  <c r="G210" i="12"/>
  <c r="I210" i="12"/>
  <c r="K210" i="12"/>
  <c r="M210" i="12"/>
  <c r="O210" i="12"/>
  <c r="Q210" i="12"/>
  <c r="U210" i="12"/>
  <c r="G211" i="12"/>
  <c r="M211" i="12" s="1"/>
  <c r="I211" i="12"/>
  <c r="K211" i="12"/>
  <c r="O211" i="12"/>
  <c r="Q211" i="12"/>
  <c r="U211" i="12"/>
  <c r="G212" i="12"/>
  <c r="I212" i="12"/>
  <c r="K212" i="12"/>
  <c r="M212" i="12"/>
  <c r="O212" i="12"/>
  <c r="Q212" i="12"/>
  <c r="U212" i="12"/>
  <c r="G213" i="12"/>
  <c r="I213" i="12"/>
  <c r="K213" i="12"/>
  <c r="M213" i="12"/>
  <c r="O213" i="12"/>
  <c r="Q213" i="12"/>
  <c r="U213" i="12"/>
  <c r="G214" i="12"/>
  <c r="M214" i="12" s="1"/>
  <c r="I214" i="12"/>
  <c r="K214" i="12"/>
  <c r="O214" i="12"/>
  <c r="Q214" i="12"/>
  <c r="U214" i="12"/>
  <c r="G216" i="12"/>
  <c r="M216" i="12" s="1"/>
  <c r="I216" i="12"/>
  <c r="K216" i="12"/>
  <c r="O216" i="12"/>
  <c r="Q216" i="12"/>
  <c r="U216" i="12"/>
  <c r="G218" i="12"/>
  <c r="G217" i="12" s="1"/>
  <c r="I218" i="12"/>
  <c r="K218" i="12"/>
  <c r="M218" i="12"/>
  <c r="O218" i="12"/>
  <c r="O217" i="12" s="1"/>
  <c r="Q218" i="12"/>
  <c r="U218" i="12"/>
  <c r="G221" i="12"/>
  <c r="I221" i="12"/>
  <c r="K221" i="12"/>
  <c r="M221" i="12"/>
  <c r="O221" i="12"/>
  <c r="Q221" i="12"/>
  <c r="U221" i="12"/>
  <c r="G224" i="12"/>
  <c r="M224" i="12" s="1"/>
  <c r="I224" i="12"/>
  <c r="K224" i="12"/>
  <c r="O224" i="12"/>
  <c r="Q224" i="12"/>
  <c r="Q217" i="12" s="1"/>
  <c r="U224" i="12"/>
  <c r="G227" i="12"/>
  <c r="I227" i="12"/>
  <c r="K227" i="12"/>
  <c r="M227" i="12"/>
  <c r="O227" i="12"/>
  <c r="Q227" i="12"/>
  <c r="U227" i="12"/>
  <c r="U217" i="12" s="1"/>
  <c r="G230" i="12"/>
  <c r="I230" i="12"/>
  <c r="K230" i="12"/>
  <c r="M230" i="12"/>
  <c r="O230" i="12"/>
  <c r="Q230" i="12"/>
  <c r="U230" i="12"/>
  <c r="G233" i="12"/>
  <c r="M233" i="12" s="1"/>
  <c r="I233" i="12"/>
  <c r="K233" i="12"/>
  <c r="O233" i="12"/>
  <c r="Q233" i="12"/>
  <c r="U233" i="12"/>
  <c r="G236" i="12"/>
  <c r="M236" i="12" s="1"/>
  <c r="I236" i="12"/>
  <c r="I217" i="12" s="1"/>
  <c r="K236" i="12"/>
  <c r="O236" i="12"/>
  <c r="Q236" i="12"/>
  <c r="U236" i="12"/>
  <c r="G239" i="12"/>
  <c r="I239" i="12"/>
  <c r="K239" i="12"/>
  <c r="K217" i="12" s="1"/>
  <c r="M239" i="12"/>
  <c r="O239" i="12"/>
  <c r="Q239" i="12"/>
  <c r="U239" i="12"/>
  <c r="G242" i="12"/>
  <c r="I242" i="12"/>
  <c r="K242" i="12"/>
  <c r="M242" i="12"/>
  <c r="O242" i="12"/>
  <c r="Q242" i="12"/>
  <c r="U242" i="12"/>
  <c r="G245" i="12"/>
  <c r="I245" i="12"/>
  <c r="K245" i="12"/>
  <c r="M245" i="12"/>
  <c r="O245" i="12"/>
  <c r="Q245" i="12"/>
  <c r="U245" i="12"/>
  <c r="G248" i="12"/>
  <c r="M248" i="12" s="1"/>
  <c r="I248" i="12"/>
  <c r="K248" i="12"/>
  <c r="O248" i="12"/>
  <c r="Q248" i="12"/>
  <c r="U248" i="12"/>
  <c r="G252" i="12"/>
  <c r="I252" i="12"/>
  <c r="K252" i="12"/>
  <c r="M252" i="12"/>
  <c r="O252" i="12"/>
  <c r="Q252" i="12"/>
  <c r="U252" i="12"/>
  <c r="G255" i="12"/>
  <c r="I255" i="12"/>
  <c r="K255" i="12"/>
  <c r="M255" i="12"/>
  <c r="O255" i="12"/>
  <c r="Q255" i="12"/>
  <c r="U255" i="12"/>
  <c r="G258" i="12"/>
  <c r="M258" i="12" s="1"/>
  <c r="I258" i="12"/>
  <c r="K258" i="12"/>
  <c r="O258" i="12"/>
  <c r="Q258" i="12"/>
  <c r="U258" i="12"/>
  <c r="G261" i="12"/>
  <c r="M261" i="12" s="1"/>
  <c r="I261" i="12"/>
  <c r="K261" i="12"/>
  <c r="O261" i="12"/>
  <c r="Q261" i="12"/>
  <c r="U261" i="12"/>
  <c r="G265" i="12"/>
  <c r="I265" i="12"/>
  <c r="K265" i="12"/>
  <c r="M265" i="12"/>
  <c r="O265" i="12"/>
  <c r="Q265" i="12"/>
  <c r="U265" i="12"/>
  <c r="G268" i="12"/>
  <c r="I268" i="12"/>
  <c r="K268" i="12"/>
  <c r="M268" i="12"/>
  <c r="O268" i="12"/>
  <c r="Q268" i="12"/>
  <c r="U268" i="12"/>
  <c r="G269" i="12"/>
  <c r="I269" i="12"/>
  <c r="K269" i="12"/>
  <c r="M269" i="12"/>
  <c r="O269" i="12"/>
  <c r="Q269" i="12"/>
  <c r="U269" i="12"/>
  <c r="G270" i="12"/>
  <c r="M270" i="12" s="1"/>
  <c r="I270" i="12"/>
  <c r="K270" i="12"/>
  <c r="O270" i="12"/>
  <c r="Q270" i="12"/>
  <c r="U270" i="12"/>
  <c r="G271" i="12"/>
  <c r="I271" i="12"/>
  <c r="K271" i="12"/>
  <c r="M271" i="12"/>
  <c r="O271" i="12"/>
  <c r="Q271" i="12"/>
  <c r="U271" i="12"/>
  <c r="G272" i="12"/>
  <c r="I272" i="12"/>
  <c r="K272" i="12"/>
  <c r="M272" i="12"/>
  <c r="O272" i="12"/>
  <c r="Q272" i="12"/>
  <c r="U272" i="12"/>
  <c r="G273" i="12"/>
  <c r="M273" i="12" s="1"/>
  <c r="I273" i="12"/>
  <c r="K273" i="12"/>
  <c r="O273" i="12"/>
  <c r="Q273" i="12"/>
  <c r="U273" i="12"/>
  <c r="G276" i="12"/>
  <c r="M276" i="12" s="1"/>
  <c r="I276" i="12"/>
  <c r="K276" i="12"/>
  <c r="O276" i="12"/>
  <c r="Q276" i="12"/>
  <c r="U276" i="12"/>
  <c r="G277" i="12"/>
  <c r="I277" i="12"/>
  <c r="K277" i="12"/>
  <c r="M277" i="12"/>
  <c r="O277" i="12"/>
  <c r="Q277" i="12"/>
  <c r="U277" i="12"/>
  <c r="G278" i="12"/>
  <c r="I278" i="12"/>
  <c r="K278" i="12"/>
  <c r="M278" i="12"/>
  <c r="O278" i="12"/>
  <c r="Q278" i="12"/>
  <c r="U278" i="12"/>
  <c r="G279" i="12"/>
  <c r="I279" i="12"/>
  <c r="K279" i="12"/>
  <c r="M279" i="12"/>
  <c r="O279" i="12"/>
  <c r="Q279" i="12"/>
  <c r="U279" i="12"/>
  <c r="G283" i="12"/>
  <c r="M283" i="12" s="1"/>
  <c r="I283" i="12"/>
  <c r="K283" i="12"/>
  <c r="O283" i="12"/>
  <c r="Q283" i="12"/>
  <c r="U283" i="12"/>
  <c r="G284" i="12"/>
  <c r="I284" i="12"/>
  <c r="K284" i="12"/>
  <c r="M284" i="12"/>
  <c r="O284" i="12"/>
  <c r="Q284" i="12"/>
  <c r="U284" i="12"/>
  <c r="G288" i="12"/>
  <c r="I288" i="12"/>
  <c r="K288" i="12"/>
  <c r="M288" i="12"/>
  <c r="O288" i="12"/>
  <c r="Q288" i="12"/>
  <c r="U288" i="12"/>
  <c r="G292" i="12"/>
  <c r="M292" i="12" s="1"/>
  <c r="I292" i="12"/>
  <c r="K292" i="12"/>
  <c r="O292" i="12"/>
  <c r="Q292" i="12"/>
  <c r="U292" i="12"/>
  <c r="G295" i="12"/>
  <c r="M295" i="12" s="1"/>
  <c r="I295" i="12"/>
  <c r="K295" i="12"/>
  <c r="O295" i="12"/>
  <c r="Q295" i="12"/>
  <c r="U295" i="12"/>
  <c r="G296" i="12"/>
  <c r="I296" i="12"/>
  <c r="K296" i="12"/>
  <c r="M296" i="12"/>
  <c r="O296" i="12"/>
  <c r="Q296" i="12"/>
  <c r="U296" i="12"/>
  <c r="G299" i="12"/>
  <c r="I299" i="12"/>
  <c r="K299" i="12"/>
  <c r="M299" i="12"/>
  <c r="O299" i="12"/>
  <c r="Q299" i="12"/>
  <c r="U299" i="12"/>
  <c r="G300" i="12"/>
  <c r="I300" i="12"/>
  <c r="K300" i="12"/>
  <c r="M300" i="12"/>
  <c r="O300" i="12"/>
  <c r="Q300" i="12"/>
  <c r="U300" i="12"/>
  <c r="G303" i="12"/>
  <c r="M303" i="12" s="1"/>
  <c r="I303" i="12"/>
  <c r="K303" i="12"/>
  <c r="O303" i="12"/>
  <c r="Q303" i="12"/>
  <c r="U303" i="12"/>
  <c r="G306" i="12"/>
  <c r="I306" i="12"/>
  <c r="K306" i="12"/>
  <c r="M306" i="12"/>
  <c r="O306" i="12"/>
  <c r="Q306" i="12"/>
  <c r="U306" i="12"/>
  <c r="G309" i="12"/>
  <c r="I309" i="12"/>
  <c r="K309" i="12"/>
  <c r="M309" i="12"/>
  <c r="O309" i="12"/>
  <c r="Q309" i="12"/>
  <c r="U309" i="12"/>
  <c r="G312" i="12"/>
  <c r="M312" i="12" s="1"/>
  <c r="I312" i="12"/>
  <c r="K312" i="12"/>
  <c r="O312" i="12"/>
  <c r="Q312" i="12"/>
  <c r="U312" i="12"/>
  <c r="G315" i="12"/>
  <c r="M315" i="12" s="1"/>
  <c r="I315" i="12"/>
  <c r="K315" i="12"/>
  <c r="O315" i="12"/>
  <c r="Q315" i="12"/>
  <c r="U315" i="12"/>
  <c r="G318" i="12"/>
  <c r="I318" i="12"/>
  <c r="K318" i="12"/>
  <c r="M318" i="12"/>
  <c r="O318" i="12"/>
  <c r="Q318" i="12"/>
  <c r="U318" i="12"/>
  <c r="G319" i="12"/>
  <c r="I319" i="12"/>
  <c r="K319" i="12"/>
  <c r="M319" i="12"/>
  <c r="O319" i="12"/>
  <c r="Q319" i="12"/>
  <c r="U319" i="12"/>
  <c r="G320" i="12"/>
  <c r="I320" i="12"/>
  <c r="K320" i="12"/>
  <c r="M320" i="12"/>
  <c r="O320" i="12"/>
  <c r="Q320" i="12"/>
  <c r="U320" i="12"/>
  <c r="G325" i="12"/>
  <c r="M325" i="12" s="1"/>
  <c r="I325" i="12"/>
  <c r="K325" i="12"/>
  <c r="O325" i="12"/>
  <c r="Q325" i="12"/>
  <c r="U325" i="12"/>
  <c r="G327" i="12"/>
  <c r="I327" i="12"/>
  <c r="K327" i="12"/>
  <c r="M327" i="12"/>
  <c r="O327" i="12"/>
  <c r="Q327" i="12"/>
  <c r="U327" i="12"/>
  <c r="G329" i="12"/>
  <c r="G328" i="12" s="1"/>
  <c r="I329" i="12"/>
  <c r="I328" i="12" s="1"/>
  <c r="K329" i="12"/>
  <c r="O329" i="12"/>
  <c r="Q329" i="12"/>
  <c r="Q328" i="12" s="1"/>
  <c r="U329" i="12"/>
  <c r="G332" i="12"/>
  <c r="M332" i="12" s="1"/>
  <c r="I332" i="12"/>
  <c r="K332" i="12"/>
  <c r="O332" i="12"/>
  <c r="Q332" i="12"/>
  <c r="U332" i="12"/>
  <c r="G338" i="12"/>
  <c r="I338" i="12"/>
  <c r="K338" i="12"/>
  <c r="K328" i="12" s="1"/>
  <c r="M338" i="12"/>
  <c r="O338" i="12"/>
  <c r="Q338" i="12"/>
  <c r="U338" i="12"/>
  <c r="G342" i="12"/>
  <c r="I342" i="12"/>
  <c r="K342" i="12"/>
  <c r="M342" i="12"/>
  <c r="O342" i="12"/>
  <c r="Q342" i="12"/>
  <c r="U342" i="12"/>
  <c r="G348" i="12"/>
  <c r="I348" i="12"/>
  <c r="K348" i="12"/>
  <c r="M348" i="12"/>
  <c r="O348" i="12"/>
  <c r="O328" i="12" s="1"/>
  <c r="Q348" i="12"/>
  <c r="U348" i="12"/>
  <c r="G354" i="12"/>
  <c r="M354" i="12" s="1"/>
  <c r="I354" i="12"/>
  <c r="K354" i="12"/>
  <c r="O354" i="12"/>
  <c r="Q354" i="12"/>
  <c r="U354" i="12"/>
  <c r="G359" i="12"/>
  <c r="I359" i="12"/>
  <c r="K359" i="12"/>
  <c r="M359" i="12"/>
  <c r="O359" i="12"/>
  <c r="Q359" i="12"/>
  <c r="U359" i="12"/>
  <c r="U328" i="12" s="1"/>
  <c r="G363" i="12"/>
  <c r="I363" i="12"/>
  <c r="K363" i="12"/>
  <c r="M363" i="12"/>
  <c r="O363" i="12"/>
  <c r="Q363" i="12"/>
  <c r="U363" i="12"/>
  <c r="G367" i="12"/>
  <c r="M367" i="12" s="1"/>
  <c r="I367" i="12"/>
  <c r="K367" i="12"/>
  <c r="O367" i="12"/>
  <c r="Q367" i="12"/>
  <c r="U367" i="12"/>
  <c r="G371" i="12"/>
  <c r="M371" i="12" s="1"/>
  <c r="I371" i="12"/>
  <c r="K371" i="12"/>
  <c r="O371" i="12"/>
  <c r="Q371" i="12"/>
  <c r="U371" i="12"/>
  <c r="G374" i="12"/>
  <c r="I374" i="12"/>
  <c r="K374" i="12"/>
  <c r="M374" i="12"/>
  <c r="O374" i="12"/>
  <c r="Q374" i="12"/>
  <c r="U374" i="12"/>
  <c r="G379" i="12"/>
  <c r="I379" i="12"/>
  <c r="K379" i="12"/>
  <c r="M379" i="12"/>
  <c r="O379" i="12"/>
  <c r="Q379" i="12"/>
  <c r="U379" i="12"/>
  <c r="G383" i="12"/>
  <c r="I383" i="12"/>
  <c r="K383" i="12"/>
  <c r="M383" i="12"/>
  <c r="O383" i="12"/>
  <c r="Q383" i="12"/>
  <c r="U383" i="12"/>
  <c r="G387" i="12"/>
  <c r="M387" i="12" s="1"/>
  <c r="I387" i="12"/>
  <c r="K387" i="12"/>
  <c r="O387" i="12"/>
  <c r="Q387" i="12"/>
  <c r="U387" i="12"/>
  <c r="K388" i="12"/>
  <c r="Q388" i="12"/>
  <c r="U388" i="12"/>
  <c r="G389" i="12"/>
  <c r="G388" i="12" s="1"/>
  <c r="I389" i="12"/>
  <c r="K389" i="12"/>
  <c r="M389" i="12"/>
  <c r="O389" i="12"/>
  <c r="O388" i="12" s="1"/>
  <c r="Q389" i="12"/>
  <c r="U389" i="12"/>
  <c r="G392" i="12"/>
  <c r="M392" i="12" s="1"/>
  <c r="M388" i="12" s="1"/>
  <c r="I392" i="12"/>
  <c r="K392" i="12"/>
  <c r="O392" i="12"/>
  <c r="Q392" i="12"/>
  <c r="U392" i="12"/>
  <c r="G395" i="12"/>
  <c r="M395" i="12" s="1"/>
  <c r="I395" i="12"/>
  <c r="I388" i="12" s="1"/>
  <c r="K395" i="12"/>
  <c r="O395" i="12"/>
  <c r="Q395" i="12"/>
  <c r="U395" i="12"/>
  <c r="I396" i="12"/>
  <c r="K396" i="12"/>
  <c r="U396" i="12"/>
  <c r="G397" i="12"/>
  <c r="G396" i="12" s="1"/>
  <c r="I397" i="12"/>
  <c r="K397" i="12"/>
  <c r="M397" i="12"/>
  <c r="M396" i="12" s="1"/>
  <c r="O397" i="12"/>
  <c r="O396" i="12" s="1"/>
  <c r="Q397" i="12"/>
  <c r="U397" i="12"/>
  <c r="G400" i="12"/>
  <c r="I400" i="12"/>
  <c r="K400" i="12"/>
  <c r="M400" i="12"/>
  <c r="O400" i="12"/>
  <c r="Q400" i="12"/>
  <c r="Q396" i="12" s="1"/>
  <c r="U400" i="12"/>
  <c r="G402" i="12"/>
  <c r="I402" i="12"/>
  <c r="K402" i="12"/>
  <c r="M402" i="12"/>
  <c r="O402" i="12"/>
  <c r="Q402" i="12"/>
  <c r="U402" i="12"/>
  <c r="U401" i="12" s="1"/>
  <c r="G403" i="12"/>
  <c r="I403" i="12"/>
  <c r="K403" i="12"/>
  <c r="M403" i="12"/>
  <c r="O403" i="12"/>
  <c r="Q403" i="12"/>
  <c r="U403" i="12"/>
  <c r="G404" i="12"/>
  <c r="G401" i="12" s="1"/>
  <c r="I404" i="12"/>
  <c r="K404" i="12"/>
  <c r="O404" i="12"/>
  <c r="Q404" i="12"/>
  <c r="U404" i="12"/>
  <c r="G405" i="12"/>
  <c r="M405" i="12" s="1"/>
  <c r="I405" i="12"/>
  <c r="I401" i="12" s="1"/>
  <c r="K405" i="12"/>
  <c r="O405" i="12"/>
  <c r="Q405" i="12"/>
  <c r="U405" i="12"/>
  <c r="G406" i="12"/>
  <c r="I406" i="12"/>
  <c r="K406" i="12"/>
  <c r="K401" i="12" s="1"/>
  <c r="M406" i="12"/>
  <c r="O406" i="12"/>
  <c r="Q406" i="12"/>
  <c r="U406" i="12"/>
  <c r="G407" i="12"/>
  <c r="I407" i="12"/>
  <c r="K407" i="12"/>
  <c r="M407" i="12"/>
  <c r="O407" i="12"/>
  <c r="Q407" i="12"/>
  <c r="U407" i="12"/>
  <c r="G408" i="12"/>
  <c r="I408" i="12"/>
  <c r="K408" i="12"/>
  <c r="M408" i="12"/>
  <c r="O408" i="12"/>
  <c r="O401" i="12" s="1"/>
  <c r="Q408" i="12"/>
  <c r="U408" i="12"/>
  <c r="G409" i="12"/>
  <c r="M409" i="12" s="1"/>
  <c r="I409" i="12"/>
  <c r="K409" i="12"/>
  <c r="O409" i="12"/>
  <c r="Q409" i="12"/>
  <c r="Q401" i="12" s="1"/>
  <c r="U409" i="12"/>
  <c r="G410" i="12"/>
  <c r="I410" i="12"/>
  <c r="K410" i="12"/>
  <c r="M410" i="12"/>
  <c r="O410" i="12"/>
  <c r="Q410" i="12"/>
  <c r="U410" i="12"/>
  <c r="G411" i="12"/>
  <c r="I411" i="12"/>
  <c r="K411" i="12"/>
  <c r="M411" i="12"/>
  <c r="O411" i="12"/>
  <c r="Q411" i="12"/>
  <c r="U411" i="12"/>
  <c r="G412" i="12"/>
  <c r="M412" i="12" s="1"/>
  <c r="I412" i="12"/>
  <c r="K412" i="12"/>
  <c r="O412" i="12"/>
  <c r="Q412" i="12"/>
  <c r="U412" i="12"/>
  <c r="G413" i="12"/>
  <c r="M413" i="12" s="1"/>
  <c r="I413" i="12"/>
  <c r="K413" i="12"/>
  <c r="O413" i="12"/>
  <c r="Q413" i="12"/>
  <c r="U413" i="12"/>
  <c r="K414" i="12"/>
  <c r="G415" i="12"/>
  <c r="G414" i="12" s="1"/>
  <c r="I415" i="12"/>
  <c r="K415" i="12"/>
  <c r="M415" i="12"/>
  <c r="O415" i="12"/>
  <c r="O414" i="12" s="1"/>
  <c r="Q415" i="12"/>
  <c r="U415" i="12"/>
  <c r="G416" i="12"/>
  <c r="I416" i="12"/>
  <c r="K416" i="12"/>
  <c r="M416" i="12"/>
  <c r="O416" i="12"/>
  <c r="Q416" i="12"/>
  <c r="U416" i="12"/>
  <c r="G417" i="12"/>
  <c r="M417" i="12" s="1"/>
  <c r="I417" i="12"/>
  <c r="K417" i="12"/>
  <c r="O417" i="12"/>
  <c r="Q417" i="12"/>
  <c r="Q414" i="12" s="1"/>
  <c r="U417" i="12"/>
  <c r="G418" i="12"/>
  <c r="I418" i="12"/>
  <c r="K418" i="12"/>
  <c r="M418" i="12"/>
  <c r="O418" i="12"/>
  <c r="Q418" i="12"/>
  <c r="U418" i="12"/>
  <c r="U414" i="12" s="1"/>
  <c r="G419" i="12"/>
  <c r="I419" i="12"/>
  <c r="K419" i="12"/>
  <c r="M419" i="12"/>
  <c r="O419" i="12"/>
  <c r="Q419" i="12"/>
  <c r="U419" i="12"/>
  <c r="G420" i="12"/>
  <c r="M420" i="12" s="1"/>
  <c r="I420" i="12"/>
  <c r="K420" i="12"/>
  <c r="O420" i="12"/>
  <c r="Q420" i="12"/>
  <c r="U420" i="12"/>
  <c r="G421" i="12"/>
  <c r="M421" i="12" s="1"/>
  <c r="I421" i="12"/>
  <c r="I414" i="12" s="1"/>
  <c r="K421" i="12"/>
  <c r="O421" i="12"/>
  <c r="Q421" i="12"/>
  <c r="U421" i="12"/>
  <c r="I422" i="12"/>
  <c r="K422" i="12"/>
  <c r="Q422" i="12"/>
  <c r="U422" i="12"/>
  <c r="G423" i="12"/>
  <c r="G422" i="12" s="1"/>
  <c r="I423" i="12"/>
  <c r="K423" i="12"/>
  <c r="M423" i="12"/>
  <c r="M422" i="12" s="1"/>
  <c r="O423" i="12"/>
  <c r="O422" i="12" s="1"/>
  <c r="Q423" i="12"/>
  <c r="U423" i="12"/>
  <c r="I20" i="1"/>
  <c r="I19" i="1"/>
  <c r="I18" i="1"/>
  <c r="I17" i="1"/>
  <c r="I16" i="1"/>
  <c r="I68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414" i="12"/>
  <c r="M401" i="12"/>
  <c r="M68" i="12"/>
  <c r="M126" i="12"/>
  <c r="M76" i="12"/>
  <c r="M217" i="12"/>
  <c r="M404" i="12"/>
  <c r="M329" i="12"/>
  <c r="M328" i="12" s="1"/>
  <c r="M89" i="12"/>
  <c r="M88" i="12" s="1"/>
  <c r="M72" i="12"/>
  <c r="M48" i="12"/>
  <c r="M47" i="12" s="1"/>
  <c r="M37" i="12"/>
  <c r="M36" i="12" s="1"/>
  <c r="M9" i="12"/>
  <c r="M8" i="12" s="1"/>
  <c r="I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<sst xmlns="http://schemas.openxmlformats.org/spreadsheetml/2006/main" count="1397" uniqueCount="610">
  <si>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</si>
  <si>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</si>
  <si>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</si>
  <si>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</si>
  <si>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</si>
  <si>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</si>
  <si>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</si>
  <si>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</si>
  <si>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</si>
  <si>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</si>
  <si>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</si>
  <si>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</si>
  <si>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</si>
  <si>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</si>
  <si>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</si>
  <si>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</si>
  <si>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</si>
  <si>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</si>
  <si>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</si>
  <si>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</si>
  <si>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</si>
  <si>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</si>
  <si>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</si>
  <si>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</si>
  <si>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</si>
  <si>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</si>
  <si>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</si>
  <si>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</si>
  <si>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</si>
  <si>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</si>
  <si>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</si>
  <si>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</si>
  <si>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</si>
  <si>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</si>
  <si>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</si>
  <si>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</si>
  <si>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</si>
  <si>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</si>
  <si>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</si>
  <si>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</si>
  <si>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</si>
  <si>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</si>
  <si>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</si>
  <si>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Krnov, Hlavní náměstí 95/3</t>
  </si>
  <si>
    <t>Rozpočet:</t>
  </si>
  <si>
    <t>Misto</t>
  </si>
  <si>
    <t>Karel Lang</t>
  </si>
  <si>
    <t>Výměna střešní krytiny Spořitelna Krnov</t>
  </si>
  <si>
    <t>Město Krnov</t>
  </si>
  <si>
    <t>Krnov, Hl. náměstí 96/1</t>
  </si>
  <si>
    <t>Krnov</t>
  </si>
  <si>
    <t>794 01</t>
  </si>
  <si>
    <t>00296139</t>
  </si>
  <si>
    <t>CZ00296139</t>
  </si>
  <si>
    <t xml:space="preserve">Radovan Zatloukal </t>
  </si>
  <si>
    <t>B. Němcové 889/4</t>
  </si>
  <si>
    <t>79401</t>
  </si>
  <si>
    <t>73085022</t>
  </si>
  <si>
    <t>Celkem za stavbu</t>
  </si>
  <si>
    <t>CZK</t>
  </si>
  <si>
    <t>Rekapitulace dílů</t>
  </si>
  <si>
    <t>Typ dílu</t>
  </si>
  <si>
    <t>2</t>
  </si>
  <si>
    <t>Základy,zvláštní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</si>
  <si>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</si>
  <si>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</si>
  <si>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</si>
  <si>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</si>
  <si>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</si>
  <si>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</si>
  <si>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</si>
  <si>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</si>
  <si>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</si>
  <si>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</si>
  <si>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</si>
  <si>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</si>
  <si>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</si>
  <si>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</si>
  <si>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</si>
  <si>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</si>
  <si>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</si>
  <si>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</si>
  <si>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</si>
  <si>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</si>
  <si>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</si>
  <si>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</si>
  <si>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712</t>
  </si>
  <si>
    <t>Živičné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</si>
  <si>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</si>
  <si>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</si>
  <si>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</si>
  <si>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</si>
  <si>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</si>
  <si>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</si>
  <si>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</si>
  <si>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</si>
  <si>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</si>
  <si>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</si>
  <si>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M21</t>
  </si>
  <si>
    <t>Elektromontáže</t>
  </si>
  <si>
    <t>VN</t>
  </si>
  <si>
    <t>799</t>
  </si>
  <si>
    <t>Ostatní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</si>
  <si>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</si>
  <si>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</si>
  <si>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</si>
  <si>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</si>
  <si>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</si>
  <si>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</si>
  <si>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</si>
  <si>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</si>
  <si>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</si>
  <si>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</si>
  <si>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</si>
  <si>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</si>
  <si>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</si>
  <si>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</si>
  <si>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</si>
  <si>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</si>
  <si>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</si>
  <si>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</si>
  <si>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</si>
  <si>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</si>
  <si>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</si>
  <si>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</si>
  <si>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</si>
  <si>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</si>
  <si>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</si>
  <si>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</si>
  <si>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</si>
  <si>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</si>
  <si>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281606211R00</t>
  </si>
  <si>
    <t>Nízkotlaká injektáž cihelného zdiva tl. do 40 cm</t>
  </si>
  <si>
    <t>m</t>
  </si>
  <si>
    <t>POL1_0</t>
  </si>
  <si>
    <t>přípravek BOCHEMIT QB- sanace zdiva u zaszděných trámů:10</t>
  </si>
  <si>
    <t>VV</t>
  </si>
  <si>
    <t>310100001RAC</t>
  </si>
  <si>
    <t>Zdivo lícové cihelné spárované, cihly Klinker plné, malta SMS pro Klinker</t>
  </si>
  <si>
    <t>m3</t>
  </si>
  <si>
    <t>POL2_0</t>
  </si>
  <si>
    <t>nové zdivo komínů výměra viz bourání komínového zdiva:5,76</t>
  </si>
  <si>
    <t>317941123RU2</t>
  </si>
  <si>
    <t>Osazení ocelových válcovaných nosníků  č.14-22, včetně dodávky profilu U č.14</t>
  </si>
  <si>
    <t>t</t>
  </si>
  <si>
    <t>podepření konstrukce krovu při výměně vazných trámů:(6,5*2+5,3*2)*16*0,001*1,05</t>
  </si>
  <si>
    <t>13611228R</t>
  </si>
  <si>
    <t>D+M Plech hladký jakost 11375.1  10x1000x2000 mm</t>
  </si>
  <si>
    <t>POL3_0</t>
  </si>
  <si>
    <t>plech pro uchycení svorníků přivařený k U140 viz. TZ:0,008</t>
  </si>
  <si>
    <t>31R01</t>
  </si>
  <si>
    <t>Sejmutí a zpětná montáž keramických hlavic komínů</t>
  </si>
  <si>
    <t>ks</t>
  </si>
  <si>
    <t>4*2+5*3</t>
  </si>
  <si>
    <t>316244044R00</t>
  </si>
  <si>
    <t>Ukončující vrstvy z cihel CP 29 cm, P25 naplocho</t>
  </si>
  <si>
    <t>m2</t>
  </si>
  <si>
    <t>nové zdivo atik:1,395/0,065*0,1</t>
  </si>
  <si>
    <t>380316131R00</t>
  </si>
  <si>
    <t>Beton komplet.konstr.vodostav.C 25/30 tl. do 15 cm</t>
  </si>
  <si>
    <t>komínové hlavy:1,2*0,5*0,15*5+0,9*0,5*0,15*4</t>
  </si>
  <si>
    <t>413231231RT2</t>
  </si>
  <si>
    <t>Zazdívka zhlaví stropních trámů průřez nad 400cm2, s použitím suché maltové směsi</t>
  </si>
  <si>
    <t>kus</t>
  </si>
  <si>
    <t>měněné vazné trámy, krokev a pozednice:32</t>
  </si>
  <si>
    <t>s přídavkem FUNGISAN:</t>
  </si>
  <si>
    <t>413232211R00</t>
  </si>
  <si>
    <t>Zazdívka zhlaví válcovaných nosníků výšky do 15cm</t>
  </si>
  <si>
    <t>nosníky pro podepření konstrukce při výměně vazných trámů:8</t>
  </si>
  <si>
    <t>411352101R00</t>
  </si>
  <si>
    <t>Bednění hřibových hlavic pravoúhlých - zřízení</t>
  </si>
  <si>
    <t>bednění komínových hlav:2,8*0,3*4+3,4*0,3*5</t>
  </si>
  <si>
    <t>411352102R00</t>
  </si>
  <si>
    <t>Bednění hřibových hlavic pravoúhlých - odstranění</t>
  </si>
  <si>
    <t>612433214RT3</t>
  </si>
  <si>
    <t>Omítka sanační vnitřní, vysoké zasolení, tl.35 mm, postřik, podklad, jádrová omítka, štuk; Cemix</t>
  </si>
  <si>
    <t>s přídavkem FUNGISAN:10</t>
  </si>
  <si>
    <t>622459141R00</t>
  </si>
  <si>
    <t>Postřik vnější omítky cementovou maltou - lžící</t>
  </si>
  <si>
    <t>omítka atik:27,18</t>
  </si>
  <si>
    <t>622451131R00</t>
  </si>
  <si>
    <t>Omítka vnější stěn, MC, hladká, složitost 1 - 2</t>
  </si>
  <si>
    <t>622451143R00</t>
  </si>
  <si>
    <t>Omítka vnější stěn, MC, štuková, složitost 1 - 2</t>
  </si>
  <si>
    <t>632451031R00</t>
  </si>
  <si>
    <t>Vyrovnávací potěr MC 15, v ploše, tl. 20 mm</t>
  </si>
  <si>
    <t>podklad pod nové trámy a pod profily U140:0,2*0,2*4+0,2*0,2*5</t>
  </si>
  <si>
    <t>931626212R00</t>
  </si>
  <si>
    <t>Úprava dilatační spáry těžkými asfaltovými pásy</t>
  </si>
  <si>
    <t>izolace zhlaví měněných trámů:0,3*0,7*4</t>
  </si>
  <si>
    <t>941941052R00</t>
  </si>
  <si>
    <t>Montáž lešení leh.řad.s podlahami,š.1,5 m, H 24 m</t>
  </si>
  <si>
    <t>36*18+12*18+12*18+18*18</t>
  </si>
  <si>
    <t>941941852R00</t>
  </si>
  <si>
    <t>Demontáž lešení leh.řad.s podlahami,š.1,5 m,H 24 m</t>
  </si>
  <si>
    <t>941941111R00</t>
  </si>
  <si>
    <t>Pronájem lešení za den</t>
  </si>
  <si>
    <t>4 měsíce:1404*120</t>
  </si>
  <si>
    <t>944944011R00</t>
  </si>
  <si>
    <t>Montáž ochranné sítě z umělých vláken</t>
  </si>
  <si>
    <t>944944081R00</t>
  </si>
  <si>
    <t>Demontáž ochranné sítě z umělých vláken</t>
  </si>
  <si>
    <t>944945013R00</t>
  </si>
  <si>
    <t>Montáž záchytné stříšky H 4,5 m, šířky nad 2 m</t>
  </si>
  <si>
    <t>6*3</t>
  </si>
  <si>
    <t>944945193R00</t>
  </si>
  <si>
    <t>Příplatek za každý měsíc použ.stříšky, k pol. 5013</t>
  </si>
  <si>
    <t>944945813R00</t>
  </si>
  <si>
    <t>Demontáž záchytné stříšky H 4,5 m, šířky nad 2 m</t>
  </si>
  <si>
    <t>944941101R00</t>
  </si>
  <si>
    <t>Ochranné zábradlí vnější trubkové,odklon do 15 st.</t>
  </si>
  <si>
    <t>zábradlí na lešení:1404/16</t>
  </si>
  <si>
    <t>na manilulační ploše P2:46</t>
  </si>
  <si>
    <t>943943221R00</t>
  </si>
  <si>
    <t>Montáž lešení prostorové lehké, do 200kg, H 10 m</t>
  </si>
  <si>
    <t>pro práce v půdním prostoru:75*5*4</t>
  </si>
  <si>
    <t>943943821R00</t>
  </si>
  <si>
    <t>Demontáž lešení, prostor. lehké, 200 kPa, H 10 m</t>
  </si>
  <si>
    <t>943944291R00</t>
  </si>
  <si>
    <t>Příplatek za každý měsíc použití lešení k pol.3221</t>
  </si>
  <si>
    <t>4 měsíce:1500*4</t>
  </si>
  <si>
    <t>94R01</t>
  </si>
  <si>
    <t>Ochrana boku vstupů do budovy, OSB desky cca 1,5x2 m - 12 ks- 6 vstupů</t>
  </si>
  <si>
    <t>952901114R00</t>
  </si>
  <si>
    <t>Vyčištění budov o výšce podlaží nad 4 m</t>
  </si>
  <si>
    <t>75*6,5</t>
  </si>
  <si>
    <t>952902121R00</t>
  </si>
  <si>
    <t>Odstranění holubího trusu z podlah do tl. 5 cm</t>
  </si>
  <si>
    <t>952903111R00</t>
  </si>
  <si>
    <t>Odstranění prachu z trámů</t>
  </si>
  <si>
    <t>ze stáv. konstrukce krovu- ometení:1744,8</t>
  </si>
  <si>
    <t>952902212R00</t>
  </si>
  <si>
    <t>Dezinsekce-postřik podlah a stěn-holubí roztoči 1x</t>
  </si>
  <si>
    <t>podlaha+ stěny:487,5+2,1*75+7,7*75</t>
  </si>
  <si>
    <t>964061331R00</t>
  </si>
  <si>
    <t>Uvolnění zhlaví trámu, zeď cihel, průřezu 0,05 m2</t>
  </si>
  <si>
    <t>měněné vazné trámy-oboustranně:4</t>
  </si>
  <si>
    <t>měněné pozednice a krokev- jednostranně:3</t>
  </si>
  <si>
    <t>ostatní prcky krovu:25</t>
  </si>
  <si>
    <t>962032641R00</t>
  </si>
  <si>
    <t>Bourání zdiva komínového z cihel na MC</t>
  </si>
  <si>
    <t>pro nové nadstřešní části komínů:0,9*0,5*1,2*4+1,2*0,5*1,2*5</t>
  </si>
  <si>
    <t>962100013RA0</t>
  </si>
  <si>
    <t>Bourání nadzákladového zdiva z cihel plných</t>
  </si>
  <si>
    <t>ubourání dehrad. zdiva atiky 10% dle TZ:27,18/0,6*0,1*0,3</t>
  </si>
  <si>
    <t/>
  </si>
  <si>
    <t>964072321R00</t>
  </si>
  <si>
    <t>Vybourání nosníků ze zdi smíšené dl. 6 m, 20 kg/m</t>
  </si>
  <si>
    <t>podpůrné nosníky:0,3965</t>
  </si>
  <si>
    <t>973031325R00</t>
  </si>
  <si>
    <t>Vysekání kapes zeď cihel. MVC, pl. 0,1m2, hl. 30cm</t>
  </si>
  <si>
    <t>pro osazení U140:8</t>
  </si>
  <si>
    <t>zvětšení otvorů pro osazení nových vazných trámů:4</t>
  </si>
  <si>
    <t>978013191R00</t>
  </si>
  <si>
    <t>Otlučení omítek vnitřních stěn v rozsahu do 100 %</t>
  </si>
  <si>
    <t>v místě měněných vyzných trámů jednostranně:1,2*0,85*2</t>
  </si>
  <si>
    <t>978015291R00</t>
  </si>
  <si>
    <t>Otlučení omítek vnějších MVC v složit.1-4 do 100 %</t>
  </si>
  <si>
    <t>otlučení omítky atik pozice P3 výkres D.1.1:(15,7+11,1+8+10,5)*0,6</t>
  </si>
  <si>
    <t>30cm nad střeš. pláštem, 30 cm pod sřeš. pláštěm:</t>
  </si>
  <si>
    <t>979082111R00</t>
  </si>
  <si>
    <t>Vnitrostaveništní doprava suti do 10 m</t>
  </si>
  <si>
    <t>979082121R00</t>
  </si>
  <si>
    <t>Příplatek k vnitrost. dopravě suti za dalších 5 m</t>
  </si>
  <si>
    <t>67,5*7</t>
  </si>
  <si>
    <t>979011211R00</t>
  </si>
  <si>
    <t>Svislá doprava suti a vybour. hmot za 2.NP nošením</t>
  </si>
  <si>
    <t>979011219R00</t>
  </si>
  <si>
    <t>Přípl.k svislé dopr.suti za každé další NP nošením</t>
  </si>
  <si>
    <t>67,5*4</t>
  </si>
  <si>
    <t>979088212R00</t>
  </si>
  <si>
    <t>Nakládání suti na dopravní prostředky</t>
  </si>
  <si>
    <t>979083117R00</t>
  </si>
  <si>
    <t>Vodorovné přemístění suti na skládku do 6000 m</t>
  </si>
  <si>
    <t>979083191R00</t>
  </si>
  <si>
    <t>Příplatek za dalších započatých 1000 m nad 6000 m</t>
  </si>
  <si>
    <t>skládka Skrochovice cca 13 km:67,5*7</t>
  </si>
  <si>
    <t>979093111R00</t>
  </si>
  <si>
    <t>Uložení suti na skládku bez zhutnění</t>
  </si>
  <si>
    <t>979990121R00</t>
  </si>
  <si>
    <t>Poplatek za skládku suti - asfaltové pásy</t>
  </si>
  <si>
    <t>979990161R00</t>
  </si>
  <si>
    <t>Poplatek za skládku suti - dřevo</t>
  </si>
  <si>
    <t>979990101R00</t>
  </si>
  <si>
    <t>Poplatek za skládku suti - směs betonu a cihel</t>
  </si>
  <si>
    <t>67,5-17,33-2,5-22,03</t>
  </si>
  <si>
    <t>979990111R00</t>
  </si>
  <si>
    <t>Poplatek za skládku suti - stavební keramika</t>
  </si>
  <si>
    <t>979R01</t>
  </si>
  <si>
    <t>Příplatek za přemístění dřev. odpadu v uzavřených, obalech</t>
  </si>
  <si>
    <t>kpl</t>
  </si>
  <si>
    <t>demontované části krovu+ napadená omítka:1</t>
  </si>
  <si>
    <t>999281151R00</t>
  </si>
  <si>
    <t>Přesun hmot pro opravy a údržbu do v. 25 m,nošením</t>
  </si>
  <si>
    <t>998009101R00</t>
  </si>
  <si>
    <t>Přesun hmot lešení samostatně budovaného</t>
  </si>
  <si>
    <t>712600831R00</t>
  </si>
  <si>
    <t>Odstranění živič.krytiny střech nad 30° 1vrstvé</t>
  </si>
  <si>
    <t>36,8+9+27,2+24,3+24,8</t>
  </si>
  <si>
    <t>83,1+13,4+86+53,6+51,3</t>
  </si>
  <si>
    <t>12,6+19,6+12,6+16,1+2,7+2,7</t>
  </si>
  <si>
    <t>12,2*4</t>
  </si>
  <si>
    <t>lepenka + těžký asfaltový pás:</t>
  </si>
  <si>
    <t>998712203V01</t>
  </si>
  <si>
    <t>Přesun hmot pro obor 712 na objektech H 12-24 m</t>
  </si>
  <si>
    <t>762331922R00</t>
  </si>
  <si>
    <t>Vyřezání části střešní vazby do 224 cm2,do dl.5 m</t>
  </si>
  <si>
    <t>krokev 120x140:4,25*2</t>
  </si>
  <si>
    <t>předpoklad výměny krokví 1+1:</t>
  </si>
  <si>
    <t>krokve 120x140:38*4,25+38*5</t>
  </si>
  <si>
    <t>762331923R00</t>
  </si>
  <si>
    <t>Vyřezání části střešní vazby do 224 cm2,do dl.8 m</t>
  </si>
  <si>
    <t>krokev 120x140:7*1</t>
  </si>
  <si>
    <t>762331931R00</t>
  </si>
  <si>
    <t>Vyřezání části střešní vazby do 288 cm2,do dl.3 m</t>
  </si>
  <si>
    <t>pozednice 150x150:1,5*2</t>
  </si>
  <si>
    <t>762331932R00</t>
  </si>
  <si>
    <t>Vyřezání části střešní vazby do 288 cm2,do dl.5 m</t>
  </si>
  <si>
    <t>sloupek 160x160:3,6*2</t>
  </si>
  <si>
    <t>762331942R00</t>
  </si>
  <si>
    <t>Vyřezání části střešní vazby do 450 cm2,do dl.5 m</t>
  </si>
  <si>
    <t>vazný trám 180x240:4,9*1</t>
  </si>
  <si>
    <t>762331943R00</t>
  </si>
  <si>
    <t>Vyřezání části střešní vazby do 450 cm2,do dl.8 m</t>
  </si>
  <si>
    <t>vazný trám 180x240:6,1*1</t>
  </si>
  <si>
    <t>762332932RT2</t>
  </si>
  <si>
    <t>Doplnění části střešní vazby z hranolků do 224 cm2, včetně dodávky řeziva, hranoly 12/14</t>
  </si>
  <si>
    <t>762332933RT2</t>
  </si>
  <si>
    <t>Doplnění části střešní vazby z hranolků do 288 cm2, včetně dodávky řeziva, hranoly 15/15</t>
  </si>
  <si>
    <t>762332933RT3</t>
  </si>
  <si>
    <t>Doplnění části střešní vazby z hranolků do 288 cm2, včetně dodávky řeziva, hranoly 16/16</t>
  </si>
  <si>
    <t>762332934RT3</t>
  </si>
  <si>
    <t>Doplnění části střešní vazby z hranolků do 450 cm2, včetně dodávky řeziva, hranoly 18/24</t>
  </si>
  <si>
    <t>762341210R00</t>
  </si>
  <si>
    <t>Montáž bednění střech rovných, prkna hrubá na sraz</t>
  </si>
  <si>
    <t>pouze části se sklonem 22° a 15°:83,1+13,4+86+53,6+51,3+12,2*4</t>
  </si>
  <si>
    <t>762341811R00</t>
  </si>
  <si>
    <t>Demontáž bednění střech rovných z prken hrubých</t>
  </si>
  <si>
    <t>762342203R00</t>
  </si>
  <si>
    <t>Montáž laťování střech, vzdálenost latí - 33 cm</t>
  </si>
  <si>
    <t>762342204R00</t>
  </si>
  <si>
    <t>Montáž laťování střech, svislé, kontralatě</t>
  </si>
  <si>
    <t>762342811R00</t>
  </si>
  <si>
    <t>Demontáž laťování střech, rozteč latí do 33 cm</t>
  </si>
  <si>
    <t>762395000R00</t>
  </si>
  <si>
    <t>Spojovací a ochranné prostředky pro střechy</t>
  </si>
  <si>
    <t>latě 40x60:336,2/0,33*0,04*0,06</t>
  </si>
  <si>
    <t>latě 50x50:188,4/0,33*0,05*0,05</t>
  </si>
  <si>
    <t>kontralatě 50x50:336,2/0,9*0,05*0,05</t>
  </si>
  <si>
    <t>prkna 24 mm:336,2*0,024</t>
  </si>
  <si>
    <t>605100561</t>
  </si>
  <si>
    <t>profil dřevěný 40/60 mm 2x impregnace</t>
  </si>
  <si>
    <t>pouze části se sklonem 22° a 15°:(83,1+13,4+86+53,6+51,3+12,2*4)/0,33</t>
  </si>
  <si>
    <t>ztrátné 15%:1018,7879*0,15</t>
  </si>
  <si>
    <t>60510061</t>
  </si>
  <si>
    <t>profil dřevěný 50/50 mm 2x impregnace</t>
  </si>
  <si>
    <t>kontralatě pouze části se sklonem 22° a 15°:(83,1+13,4+86+53,6+51,3+12,2*4)/0,9</t>
  </si>
  <si>
    <t>latě části se sklonem 62°:(36,8+9+27,2+24,3+24,8+16,1+2*2,7+12,6+19,6+12,6)/0,33</t>
  </si>
  <si>
    <t>ztrátené 15%:(373,5556+570,9091)*0,15</t>
  </si>
  <si>
    <t>60510360</t>
  </si>
  <si>
    <t>Prkno SM tl.24 mm 2 x impregnace</t>
  </si>
  <si>
    <t>pouze části se sklonem 22° a 15°:(83,1+13,4+86+53,6+51,3+12,2*4)*0,024</t>
  </si>
  <si>
    <t>ztrátené 15%:8,0688*0,15</t>
  </si>
  <si>
    <t>762911125R00</t>
  </si>
  <si>
    <t>Impregnace řeziv.tlakovakuová Bochemit FORTE PROFI</t>
  </si>
  <si>
    <t>nové prvky krovu viz výpis výkres Schema krovu:6,86</t>
  </si>
  <si>
    <t>762313112R00</t>
  </si>
  <si>
    <t>Montáž svorníků, šroubů délky 300 mm</t>
  </si>
  <si>
    <t>pro uchycení U140 ke krovu:8</t>
  </si>
  <si>
    <t>31179108R</t>
  </si>
  <si>
    <t>Tyč závitová M14, DIN 975</t>
  </si>
  <si>
    <t>31111305R</t>
  </si>
  <si>
    <t>Matice přesná 6hranná 02 1401 tř.8, M14</t>
  </si>
  <si>
    <t>1000 k</t>
  </si>
  <si>
    <t>31121604R</t>
  </si>
  <si>
    <t>Podložka pro tyče I, U, IE, UE 021739 otvor 14 mm</t>
  </si>
  <si>
    <t>762R01</t>
  </si>
  <si>
    <t>Ochrana střechy proti zatečení v půběhu stavby</t>
  </si>
  <si>
    <t>762911121R00</t>
  </si>
  <si>
    <t>Impregnace řeziva tlakovakuová Bochemit QB</t>
  </si>
  <si>
    <t>cca 120 m trámů:0,17*0,23*120</t>
  </si>
  <si>
    <t>998762203V01</t>
  </si>
  <si>
    <t>Přesun hmot pro tesařské konstr. v objektu do 24 m</t>
  </si>
  <si>
    <t>764211201R00</t>
  </si>
  <si>
    <t>Krytina hladká z Cu tabulí 2 x 1 m, sklon do 30°</t>
  </si>
  <si>
    <t>18/K:1,5</t>
  </si>
  <si>
    <t>764222210T00</t>
  </si>
  <si>
    <t>Oplechování okapů Cu, tvrdá krytina, rš 150 mm</t>
  </si>
  <si>
    <t>14/K:90,2</t>
  </si>
  <si>
    <t>764222220R00</t>
  </si>
  <si>
    <t>Oplechování okapů Cu, tvrdá krytina, rš 250 mm</t>
  </si>
  <si>
    <t>15/K:15,8</t>
  </si>
  <si>
    <t>764231240R00</t>
  </si>
  <si>
    <t>Lemování z Cu plechu zdí, tvrdá krytina, rš 400 mm</t>
  </si>
  <si>
    <t>6/K:36,7</t>
  </si>
  <si>
    <t>764231250R00</t>
  </si>
  <si>
    <t>Lemování z Cu plechu zdí, tvrdá krytina, rš 500 mm</t>
  </si>
  <si>
    <t>5/K:41,6</t>
  </si>
  <si>
    <t>764231260R00</t>
  </si>
  <si>
    <t>Lemování z Cu plechu zdí, tvrdá krytina, rš 750 mm</t>
  </si>
  <si>
    <t>7/K:8,2</t>
  </si>
  <si>
    <t>764239210R00</t>
  </si>
  <si>
    <t>Lemování z Cu, komínů na vlnité krytině, v ploše</t>
  </si>
  <si>
    <t>17/K:20,4*0,4</t>
  </si>
  <si>
    <t>764257201R00</t>
  </si>
  <si>
    <t>Žlaby z Cu, mezistřešní bez háků, rš 700 mm</t>
  </si>
  <si>
    <t>10/K:11,6</t>
  </si>
  <si>
    <t>764257205R00</t>
  </si>
  <si>
    <t>Oplech. složeného nároží a úžlabí z Cu, rš 1500 mm</t>
  </si>
  <si>
    <t>12/K:9,2</t>
  </si>
  <si>
    <t>764261220R00</t>
  </si>
  <si>
    <t>Střešní okna z Cu plechu, kryt. vlnitá, 60 x 60 cm, pro profil. krytinu + drátosklo</t>
  </si>
  <si>
    <t>1/K:5</t>
  </si>
  <si>
    <t>764267202R00</t>
  </si>
  <si>
    <t>Oplechování vikýře z Cu plochy do 6 m2, nad 45°</t>
  </si>
  <si>
    <t>2/K:3,1*5</t>
  </si>
  <si>
    <t>3/K:4,3</t>
  </si>
  <si>
    <t>764292250R00</t>
  </si>
  <si>
    <t>Úžlabí z Cu plechu, rš 660 mm</t>
  </si>
  <si>
    <t>11/K:38,4</t>
  </si>
  <si>
    <t>764293220R00</t>
  </si>
  <si>
    <t>Hřeben střechy z Cu plechu, rš 330 mm</t>
  </si>
  <si>
    <t>9/K:55,9</t>
  </si>
  <si>
    <t>764293230R00</t>
  </si>
  <si>
    <t>Hřeben střechy z Cu plechu, rš 400 mm</t>
  </si>
  <si>
    <t>13/K:2,3</t>
  </si>
  <si>
    <t>764296230R00</t>
  </si>
  <si>
    <t>Dilatační lišta připojovací z Cu plechu, rš 120 mm</t>
  </si>
  <si>
    <t>3/K:3,13</t>
  </si>
  <si>
    <t>764296240T00</t>
  </si>
  <si>
    <t>Dilatační lišta připojovací z Cu plechu, rš 150 mm</t>
  </si>
  <si>
    <t>17/K:17,5</t>
  </si>
  <si>
    <t>Poznámka</t>
  </si>
  <si>
    <t>Všechny demontované klempířské prvky , demontovat dle možností k dalšímu použití</t>
  </si>
  <si>
    <t>pozn</t>
  </si>
  <si>
    <t>764311821R00</t>
  </si>
  <si>
    <t>Demontáž krytiny, tabule 2 x 1 m, do 25 m2, do 30°</t>
  </si>
  <si>
    <t>764331850R00</t>
  </si>
  <si>
    <t>Demontáž lemování zdí, rš 400 a 500 mm, do 30°</t>
  </si>
  <si>
    <t>764331852R00</t>
  </si>
  <si>
    <t>Demontáž lemování zdí, rš 400 a 500 mm, nad 45°</t>
  </si>
  <si>
    <t>764331861R00</t>
  </si>
  <si>
    <t>Demontáž lemování zdí, rš 660 a 750 mm, do 45°</t>
  </si>
  <si>
    <t>764339811R00</t>
  </si>
  <si>
    <t>Demontáž lemov. komínů v ploše, vln. kryt, do 45°</t>
  </si>
  <si>
    <t>20,4*0,4</t>
  </si>
  <si>
    <t>764357801R00</t>
  </si>
  <si>
    <t>Demontáž žlabů mezistřešních, rš 700 mm</t>
  </si>
  <si>
    <t>764357805R00</t>
  </si>
  <si>
    <t>Demontáž užlabí/nároží, rš 1500 mm</t>
  </si>
  <si>
    <t>764362810R00</t>
  </si>
  <si>
    <t>Demontáž střešního okna, hladká krytina, do 30°</t>
  </si>
  <si>
    <t>764367802R00</t>
  </si>
  <si>
    <t>Demontáž oplechování střešního vikýře, nad 45°</t>
  </si>
  <si>
    <t>3,1*5</t>
  </si>
  <si>
    <t>1*4,3</t>
  </si>
  <si>
    <t>764392851R00</t>
  </si>
  <si>
    <t>Demontáž úžlabí, rš 660 mm, sklon do 45°</t>
  </si>
  <si>
    <t>764393831R00</t>
  </si>
  <si>
    <t>Demontáž hřebene střechy, rš do 400 mm, do 45°</t>
  </si>
  <si>
    <t>55,9</t>
  </si>
  <si>
    <t>2,3</t>
  </si>
  <si>
    <t>764396812R00</t>
  </si>
  <si>
    <t>Demontáž krycí dilatační lišty, rš 250 mm, nad 45°</t>
  </si>
  <si>
    <t>3,13</t>
  </si>
  <si>
    <t>36,7</t>
  </si>
  <si>
    <t>764410850R00</t>
  </si>
  <si>
    <t>Demontáž oplechování parapetů,rš od 100 do 330 mm</t>
  </si>
  <si>
    <t>2,2*5</t>
  </si>
  <si>
    <t>764421870R00</t>
  </si>
  <si>
    <t>Demontáž oplechování říms,rš od 400 do 500 mm</t>
  </si>
  <si>
    <t>62,2*3</t>
  </si>
  <si>
    <t>764430850R00</t>
  </si>
  <si>
    <t>Demontáž oplechování zdí,rš 600 mm</t>
  </si>
  <si>
    <t>764510250R00</t>
  </si>
  <si>
    <t>Oplechování parapetů z Cu, rš 330 mm</t>
  </si>
  <si>
    <t>2/K:2,2*5</t>
  </si>
  <si>
    <t>764521250R00</t>
  </si>
  <si>
    <t>Oplechování říms z Cu plechu, rš 300 mm</t>
  </si>
  <si>
    <t>16/K:62,2</t>
  </si>
  <si>
    <t>764521260R00</t>
  </si>
  <si>
    <t>Oplechování říms z Cu plechu, rš 400 mm</t>
  </si>
  <si>
    <t>16/K:2*62,2</t>
  </si>
  <si>
    <t>764521270R00</t>
  </si>
  <si>
    <t>Oplechování říms z Cu plechu, rš 450 mm</t>
  </si>
  <si>
    <t>8/K:24</t>
  </si>
  <si>
    <t>764530250R00</t>
  </si>
  <si>
    <t>Oplechování zdí z Cu plechu, rš 550 mm</t>
  </si>
  <si>
    <t>4/K:43,2</t>
  </si>
  <si>
    <t>SC 764-01</t>
  </si>
  <si>
    <t>Úprava oplechování napojení na stávající, nadřímsový žlab</t>
  </si>
  <si>
    <t>13,4+10,3+11,49+11,16+2*1+2*3+12,18</t>
  </si>
  <si>
    <t>SC 764-02</t>
  </si>
  <si>
    <t>Úprava oplechování napojení na věžm, viz poznámka P/4</t>
  </si>
  <si>
    <t>kplt</t>
  </si>
  <si>
    <t>SC 764-03</t>
  </si>
  <si>
    <t>Demontáž a zpětná montáž sněhových zábran, případná oprava</t>
  </si>
  <si>
    <t>SC 764-04</t>
  </si>
  <si>
    <t>Demontáž a zpětná montáž,  NOVÝCH hrotů proti ptákům</t>
  </si>
  <si>
    <t>atika:27,18/0,6</t>
  </si>
  <si>
    <t>věž s dřev. okny:7*4+11</t>
  </si>
  <si>
    <t>vikýře volské oka:2,1*5+3,13</t>
  </si>
  <si>
    <t>hroty provedení polykarbonát/nerez:</t>
  </si>
  <si>
    <t>SC 764-06</t>
  </si>
  <si>
    <t>Demontáž a zpětná montáž sítí proti ptákům</t>
  </si>
  <si>
    <t>věžička kolem oken:7*1,5*4</t>
  </si>
  <si>
    <t>998764203V01</t>
  </si>
  <si>
    <t>Přesun hmot, klempířské konstrukce, obj. H do 24 m</t>
  </si>
  <si>
    <t>765312289R00</t>
  </si>
  <si>
    <t>Pás ochranný větrací okapní hliník barvený</t>
  </si>
  <si>
    <t>19/K:90,2+15,8</t>
  </si>
  <si>
    <t>765312810R00</t>
  </si>
  <si>
    <t>Demontáž krytiny dvoudrážkové, na sucho, do suti</t>
  </si>
  <si>
    <t>765312891R00</t>
  </si>
  <si>
    <t>Příplatek za sklon přes 45 do 60°, do suti</t>
  </si>
  <si>
    <t>765313122R00</t>
  </si>
  <si>
    <t>Krytina Lanndach zelená glazura na sucho</t>
  </si>
  <si>
    <t>krytina stejná jako stávající krytina viz. popis v TZ:</t>
  </si>
  <si>
    <t>765313151R00</t>
  </si>
  <si>
    <t>Klínový pás samolepící do úžlabí a lemování</t>
  </si>
  <si>
    <t>úžlabí:38,4*2+9,2</t>
  </si>
  <si>
    <t>lemování:36,7+8,2</t>
  </si>
  <si>
    <t>komíny:1,5*4</t>
  </si>
  <si>
    <t>vikýře:0,8*2*5</t>
  </si>
  <si>
    <t>765313181R00</t>
  </si>
  <si>
    <t>Přiřezání a uchycení tašek drážkových</t>
  </si>
  <si>
    <t>nároží:55,9*2+11,6*2</t>
  </si>
  <si>
    <t>úžlabí:38,4*2+9,2*2</t>
  </si>
  <si>
    <t>765313192R00</t>
  </si>
  <si>
    <t>Krytina - příplatek za sklon přes 45 do 60°</t>
  </si>
  <si>
    <t>765313193R00</t>
  </si>
  <si>
    <t>Krytina - příplatek za sklon přes 60 do 75°</t>
  </si>
  <si>
    <t>765799313R00</t>
  </si>
  <si>
    <t>Montáž fólie na bednění přibitím, přelepení spojů, včetně dodávky pásky</t>
  </si>
  <si>
    <t>DHV třída těsnosti 1 (sklon 15°):13,4+86</t>
  </si>
  <si>
    <t>DHV třída těsnosti 2 (sklon 22°):83,1+53,6+51,3+12,2*4</t>
  </si>
  <si>
    <t>765901311R00</t>
  </si>
  <si>
    <t>Montáž páska těsnicí pod a přes kontralatě</t>
  </si>
  <si>
    <t>pouze části se sklonem 22° a 15°:(83,1+13,4+86+53,6+51,3+12,2*4)/0,9</t>
  </si>
  <si>
    <t>596602161</t>
  </si>
  <si>
    <t>Svařitelná fólie pro nízké sklony 340g/m2,  pro třídu těsnost 1, 2</t>
  </si>
  <si>
    <t>ztrátné 18%:(236,8+99,4)*0,18</t>
  </si>
  <si>
    <t>596602162</t>
  </si>
  <si>
    <t>Těsnící páska přes kontralatě 300mm x 50m</t>
  </si>
  <si>
    <t>DHV třída těsnosti 1 (sklon 15°) přes kontralatě:(13,4+86)/0,9</t>
  </si>
  <si>
    <t>ztrátné 15%:110,4444*0,15</t>
  </si>
  <si>
    <t>596602163</t>
  </si>
  <si>
    <t>Těsnící páska pod kontralatě 55mm x 30m butyl</t>
  </si>
  <si>
    <t>DHV třída těsnosti 2 (sklon 22°) pod kontralatě:(83,1+53,6+51,3+12,2*4)/0,9</t>
  </si>
  <si>
    <t>ztrátné 15%:263,1111*0,15</t>
  </si>
  <si>
    <t>998765203V01</t>
  </si>
  <si>
    <t>Přesun hmot pro krytiny tvrdé na objektech do 24 m</t>
  </si>
  <si>
    <t>SC 766-01</t>
  </si>
  <si>
    <t>Repase stáv. prosvětl. výplní vikýřů 2100x600</t>
  </si>
  <si>
    <t>1/T dle popisu v tabulce truhlářských výrobků:5</t>
  </si>
  <si>
    <t>SC 766-02</t>
  </si>
  <si>
    <t>Výměna výplní prosv. otvorů věže 1100x750</t>
  </si>
  <si>
    <t>2/T dle popisu v tabulce truhlářských výrobků:16</t>
  </si>
  <si>
    <t>998766203V01</t>
  </si>
  <si>
    <t>Přesun hmot pro obor 766 v objektech výšky do 24 m</t>
  </si>
  <si>
    <t>783782205R00</t>
  </si>
  <si>
    <t>Nátěr tesařských konstrukcí Bochemitem QB 2x</t>
  </si>
  <si>
    <t>stávající konstrukce krovu ponechaná:1744,8</t>
  </si>
  <si>
    <t>nátěr nebo nástřik:</t>
  </si>
  <si>
    <t>783601814RUU</t>
  </si>
  <si>
    <t>Odstranění nátěrů tesař. konstrukcí, broušení, tesání</t>
  </si>
  <si>
    <t>1</t>
  </si>
  <si>
    <t>D+M Drát AlMgSi O8mm</t>
  </si>
  <si>
    <t xml:space="preserve">D+M Svorka k jímací tyči o16mm </t>
  </si>
  <si>
    <t>D+M Svorka k jímací tyči, alternativní provedení</t>
  </si>
  <si>
    <t>D+M Svorka MV Al (křížová)</t>
  </si>
  <si>
    <t>5</t>
  </si>
  <si>
    <t>D+M Podpěra vedení na hřebenáč (typ dle krytiny)</t>
  </si>
  <si>
    <t>6</t>
  </si>
  <si>
    <t>D+M Podpěra vedení do šikmých střech, (dle typu kritiny)</t>
  </si>
  <si>
    <t>7</t>
  </si>
  <si>
    <t>Demontáže stávajících částí bleskosvodů</t>
  </si>
  <si>
    <t>HZS</t>
  </si>
  <si>
    <t>8</t>
  </si>
  <si>
    <t>Úpravy stávajících částí hromosvodu</t>
  </si>
  <si>
    <t>9</t>
  </si>
  <si>
    <t>D+M Přidružený materiál k úpravám stávajících, částí hromosvodu</t>
  </si>
  <si>
    <t>10</t>
  </si>
  <si>
    <t>Koordinace a spolupráce s jinými profesemi</t>
  </si>
  <si>
    <t xml:space="preserve">HZS </t>
  </si>
  <si>
    <t>11</t>
  </si>
  <si>
    <t xml:space="preserve">Provedení elektrorevize, vyprac. reviz. zprávy </t>
  </si>
  <si>
    <t>12</t>
  </si>
  <si>
    <t xml:space="preserve">GZS 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</si>
  <si>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</si>
  <si>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</si>
  <si>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</si>
  <si>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</si>
  <si>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</si>
  <si>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</si>
  <si>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</si>
  <si>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</si>
  <si>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</si>
  <si>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VRN1</t>
  </si>
  <si>
    <t>Mimostaveništní doprava materíálů</t>
  </si>
  <si>
    <t>VRN2</t>
  </si>
  <si>
    <t>Oplocení staveniště- zřízení, pronájem, odstranění</t>
  </si>
  <si>
    <t>VRN3</t>
  </si>
  <si>
    <t>Provozní vlivy- provoz objednatele</t>
  </si>
  <si>
    <t>180156190400</t>
  </si>
  <si>
    <t>Šikmý střešní výtah</t>
  </si>
  <si>
    <t>den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</si>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</sst>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2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52</v>
      </c>
      <c r="J5" s="11"/>
    </row>
    <row r="6" spans="1:15" ht="15.75" customHeight="1" x14ac:dyDescent="0.2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 t="s">
        <v>53</v>
      </c>
      <c r="J6" s="11"/>
    </row>
    <row r="7" spans="1:15" ht="15.75" customHeight="1" x14ac:dyDescent="0.2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54</v>
      </c>
      <c r="E11" s="124"/>
      <c r="F11" s="124"/>
      <c r="G11" s="124"/>
      <c r="H11" s="28" t="s">
        <v>33</v>
      </c>
      <c r="I11" s="128" t="s">
        <v>57</v>
      </c>
      <c r="J11" s="11"/>
    </row>
    <row r="12" spans="1:15" ht="15.75" customHeight="1" x14ac:dyDescent="0.2">
      <c r="A12" s="4"/>
      <c r="B12" s="41"/>
      <c r="C12" s="26"/>
      <c r="D12" s="125" t="s">
        <v>55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56</v>
      </c>
      <c r="D13" s="126" t="s">
        <v>50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SUMIF(F47:F67,A16,I47:I67)+SUMIF(F47:F67,"PSU",I47:I67)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SUMIF(F47:F67,A17,I47:I67)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SUMIF(F47:F67,A18,I47:I67)</f>
        <v>0</v>
      </c>
      <c r="J18" s="93"/>
    </row>
    <row r="19" spans="1:10" ht="23.25" customHeight="1" x14ac:dyDescent="0.2">
      <c r="A19" s="193" t="s">
        <v>100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SUMIF(F47:F67,A19,I47:I67)</f>
        <v>0</v>
      </c>
      <c r="J19" s="93"/>
    </row>
    <row r="20" spans="1:10" ht="23.25" customHeight="1" x14ac:dyDescent="0.2">
      <c r="A20" s="193" t="s">
        <v>103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SUMIF(F47:F67,A20,I47:I67)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42954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Pol'!AC425</f>
        <v>0</v>
      </c>
      <c r="G39" s="148">
        <f>' Pol'!AD425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58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60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61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62</v>
      </c>
      <c r="C47" s="175" t="s">
        <v>63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64</v>
      </c>
      <c r="C48" s="165" t="s">
        <v>65</v>
      </c>
      <c r="D48" s="167"/>
      <c r="E48" s="167"/>
      <c r="F48" s="183" t="s">
        <v>23</v>
      </c>
      <c r="G48" s="184"/>
      <c r="H48" s="184"/>
      <c r="I48" s="185">
        <f>' Pol'!G11</f>
        <v>0</v>
      </c>
      <c r="J48" s="185"/>
    </row>
    <row r="49" spans="1:10" ht="25.5" customHeight="1" x14ac:dyDescent="0.2">
      <c r="A49" s="163"/>
      <c r="B49" s="166" t="s">
        <v>66</v>
      </c>
      <c r="C49" s="165" t="s">
        <v>67</v>
      </c>
      <c r="D49" s="167"/>
      <c r="E49" s="167"/>
      <c r="F49" s="183" t="s">
        <v>23</v>
      </c>
      <c r="G49" s="184"/>
      <c r="H49" s="184"/>
      <c r="I49" s="185">
        <f>' Pol'!G24</f>
        <v>0</v>
      </c>
      <c r="J49" s="185"/>
    </row>
    <row r="50" spans="1:10" ht="25.5" customHeight="1" x14ac:dyDescent="0.2">
      <c r="A50" s="163"/>
      <c r="B50" s="166" t="s">
        <v>68</v>
      </c>
      <c r="C50" s="165" t="s">
        <v>69</v>
      </c>
      <c r="D50" s="167"/>
      <c r="E50" s="167"/>
      <c r="F50" s="183" t="s">
        <v>23</v>
      </c>
      <c r="G50" s="184"/>
      <c r="H50" s="184"/>
      <c r="I50" s="185">
        <f>' Pol'!G33</f>
        <v>0</v>
      </c>
      <c r="J50" s="185"/>
    </row>
    <row r="51" spans="1:10" ht="25.5" customHeight="1" x14ac:dyDescent="0.2">
      <c r="A51" s="163"/>
      <c r="B51" s="166" t="s">
        <v>70</v>
      </c>
      <c r="C51" s="165" t="s">
        <v>71</v>
      </c>
      <c r="D51" s="167"/>
      <c r="E51" s="167"/>
      <c r="F51" s="183" t="s">
        <v>23</v>
      </c>
      <c r="G51" s="184"/>
      <c r="H51" s="184"/>
      <c r="I51" s="185">
        <f>' Pol'!G36</f>
        <v>0</v>
      </c>
      <c r="J51" s="185"/>
    </row>
    <row r="52" spans="1:10" ht="25.5" customHeight="1" x14ac:dyDescent="0.2">
      <c r="A52" s="163"/>
      <c r="B52" s="166" t="s">
        <v>72</v>
      </c>
      <c r="C52" s="165" t="s">
        <v>73</v>
      </c>
      <c r="D52" s="167"/>
      <c r="E52" s="167"/>
      <c r="F52" s="183" t="s">
        <v>23</v>
      </c>
      <c r="G52" s="184"/>
      <c r="H52" s="184"/>
      <c r="I52" s="185">
        <f>' Pol'!G41</f>
        <v>0</v>
      </c>
      <c r="J52" s="185"/>
    </row>
    <row r="53" spans="1:10" ht="25.5" customHeight="1" x14ac:dyDescent="0.2">
      <c r="A53" s="163"/>
      <c r="B53" s="166" t="s">
        <v>74</v>
      </c>
      <c r="C53" s="165" t="s">
        <v>75</v>
      </c>
      <c r="D53" s="167"/>
      <c r="E53" s="167"/>
      <c r="F53" s="183" t="s">
        <v>23</v>
      </c>
      <c r="G53" s="184"/>
      <c r="H53" s="184"/>
      <c r="I53" s="185">
        <f>' Pol'!G44</f>
        <v>0</v>
      </c>
      <c r="J53" s="185"/>
    </row>
    <row r="54" spans="1:10" ht="25.5" customHeight="1" x14ac:dyDescent="0.2">
      <c r="A54" s="163"/>
      <c r="B54" s="166" t="s">
        <v>76</v>
      </c>
      <c r="C54" s="165" t="s">
        <v>77</v>
      </c>
      <c r="D54" s="167"/>
      <c r="E54" s="167"/>
      <c r="F54" s="183" t="s">
        <v>23</v>
      </c>
      <c r="G54" s="184"/>
      <c r="H54" s="184"/>
      <c r="I54" s="185">
        <f>' Pol'!G47</f>
        <v>0</v>
      </c>
      <c r="J54" s="185"/>
    </row>
    <row r="55" spans="1:10" ht="25.5" customHeight="1" x14ac:dyDescent="0.2">
      <c r="A55" s="163"/>
      <c r="B55" s="166" t="s">
        <v>78</v>
      </c>
      <c r="C55" s="165" t="s">
        <v>79</v>
      </c>
      <c r="D55" s="167"/>
      <c r="E55" s="167"/>
      <c r="F55" s="183" t="s">
        <v>23</v>
      </c>
      <c r="G55" s="184"/>
      <c r="H55" s="184"/>
      <c r="I55" s="185">
        <f>' Pol'!G68</f>
        <v>0</v>
      </c>
      <c r="J55" s="185"/>
    </row>
    <row r="56" spans="1:10" ht="25.5" customHeight="1" x14ac:dyDescent="0.2">
      <c r="A56" s="163"/>
      <c r="B56" s="166" t="s">
        <v>80</v>
      </c>
      <c r="C56" s="165" t="s">
        <v>81</v>
      </c>
      <c r="D56" s="167"/>
      <c r="E56" s="167"/>
      <c r="F56" s="183" t="s">
        <v>23</v>
      </c>
      <c r="G56" s="184"/>
      <c r="H56" s="184"/>
      <c r="I56" s="185">
        <f>' Pol'!G76</f>
        <v>0</v>
      </c>
      <c r="J56" s="185"/>
    </row>
    <row r="57" spans="1:10" ht="25.5" customHeight="1" x14ac:dyDescent="0.2">
      <c r="A57" s="163"/>
      <c r="B57" s="166" t="s">
        <v>82</v>
      </c>
      <c r="C57" s="165" t="s">
        <v>83</v>
      </c>
      <c r="D57" s="167"/>
      <c r="E57" s="167"/>
      <c r="F57" s="183" t="s">
        <v>23</v>
      </c>
      <c r="G57" s="184"/>
      <c r="H57" s="184"/>
      <c r="I57" s="185">
        <f>' Pol'!G88</f>
        <v>0</v>
      </c>
      <c r="J57" s="185"/>
    </row>
    <row r="58" spans="1:10" ht="25.5" customHeight="1" x14ac:dyDescent="0.2">
      <c r="A58" s="163"/>
      <c r="B58" s="166" t="s">
        <v>84</v>
      </c>
      <c r="C58" s="165" t="s">
        <v>85</v>
      </c>
      <c r="D58" s="167"/>
      <c r="E58" s="167"/>
      <c r="F58" s="183" t="s">
        <v>23</v>
      </c>
      <c r="G58" s="184"/>
      <c r="H58" s="184"/>
      <c r="I58" s="185">
        <f>' Pol'!G115</f>
        <v>0</v>
      </c>
      <c r="J58" s="185"/>
    </row>
    <row r="59" spans="1:10" ht="25.5" customHeight="1" x14ac:dyDescent="0.2">
      <c r="A59" s="163"/>
      <c r="B59" s="166" t="s">
        <v>86</v>
      </c>
      <c r="C59" s="165" t="s">
        <v>87</v>
      </c>
      <c r="D59" s="167"/>
      <c r="E59" s="167"/>
      <c r="F59" s="183" t="s">
        <v>24</v>
      </c>
      <c r="G59" s="184"/>
      <c r="H59" s="184"/>
      <c r="I59" s="185">
        <f>' Pol'!G118</f>
        <v>0</v>
      </c>
      <c r="J59" s="185"/>
    </row>
    <row r="60" spans="1:10" ht="25.5" customHeight="1" x14ac:dyDescent="0.2">
      <c r="A60" s="163"/>
      <c r="B60" s="166" t="s">
        <v>88</v>
      </c>
      <c r="C60" s="165" t="s">
        <v>89</v>
      </c>
      <c r="D60" s="167"/>
      <c r="E60" s="167"/>
      <c r="F60" s="183" t="s">
        <v>24</v>
      </c>
      <c r="G60" s="184"/>
      <c r="H60" s="184"/>
      <c r="I60" s="185">
        <f>' Pol'!G126</f>
        <v>0</v>
      </c>
      <c r="J60" s="185"/>
    </row>
    <row r="61" spans="1:10" ht="25.5" customHeight="1" x14ac:dyDescent="0.2">
      <c r="A61" s="163"/>
      <c r="B61" s="166" t="s">
        <v>90</v>
      </c>
      <c r="C61" s="165" t="s">
        <v>91</v>
      </c>
      <c r="D61" s="167"/>
      <c r="E61" s="167"/>
      <c r="F61" s="183" t="s">
        <v>24</v>
      </c>
      <c r="G61" s="184"/>
      <c r="H61" s="184"/>
      <c r="I61" s="185">
        <f>' Pol'!G217</f>
        <v>0</v>
      </c>
      <c r="J61" s="185"/>
    </row>
    <row r="62" spans="1:10" ht="25.5" customHeight="1" x14ac:dyDescent="0.2">
      <c r="A62" s="163"/>
      <c r="B62" s="166" t="s">
        <v>92</v>
      </c>
      <c r="C62" s="165" t="s">
        <v>93</v>
      </c>
      <c r="D62" s="167"/>
      <c r="E62" s="167"/>
      <c r="F62" s="183" t="s">
        <v>24</v>
      </c>
      <c r="G62" s="184"/>
      <c r="H62" s="184"/>
      <c r="I62" s="185">
        <f>' Pol'!G328</f>
        <v>0</v>
      </c>
      <c r="J62" s="185"/>
    </row>
    <row r="63" spans="1:10" ht="25.5" customHeight="1" x14ac:dyDescent="0.2">
      <c r="A63" s="163"/>
      <c r="B63" s="166" t="s">
        <v>94</v>
      </c>
      <c r="C63" s="165" t="s">
        <v>95</v>
      </c>
      <c r="D63" s="167"/>
      <c r="E63" s="167"/>
      <c r="F63" s="183" t="s">
        <v>24</v>
      </c>
      <c r="G63" s="184"/>
      <c r="H63" s="184"/>
      <c r="I63" s="185">
        <f>' Pol'!G388</f>
        <v>0</v>
      </c>
      <c r="J63" s="185"/>
    </row>
    <row r="64" spans="1:10" ht="25.5" customHeight="1" x14ac:dyDescent="0.2">
      <c r="A64" s="163"/>
      <c r="B64" s="166" t="s">
        <v>96</v>
      </c>
      <c r="C64" s="165" t="s">
        <v>97</v>
      </c>
      <c r="D64" s="167"/>
      <c r="E64" s="167"/>
      <c r="F64" s="183" t="s">
        <v>24</v>
      </c>
      <c r="G64" s="184"/>
      <c r="H64" s="184"/>
      <c r="I64" s="185">
        <f>' Pol'!G396</f>
        <v>0</v>
      </c>
      <c r="J64" s="185"/>
    </row>
    <row r="65" spans="1:10" ht="25.5" customHeight="1" x14ac:dyDescent="0.2">
      <c r="A65" s="163"/>
      <c r="B65" s="166" t="s">
        <v>98</v>
      </c>
      <c r="C65" s="165" t="s">
        <v>99</v>
      </c>
      <c r="D65" s="167"/>
      <c r="E65" s="167"/>
      <c r="F65" s="183" t="s">
        <v>25</v>
      </c>
      <c r="G65" s="184"/>
      <c r="H65" s="184"/>
      <c r="I65" s="185">
        <f>' Pol'!G401</f>
        <v>0</v>
      </c>
      <c r="J65" s="185"/>
    </row>
    <row r="66" spans="1:10" ht="25.5" customHeight="1" x14ac:dyDescent="0.2">
      <c r="A66" s="163"/>
      <c r="B66" s="166" t="s">
        <v>100</v>
      </c>
      <c r="C66" s="165" t="s">
        <v>26</v>
      </c>
      <c r="D66" s="167"/>
      <c r="E66" s="167"/>
      <c r="F66" s="183" t="s">
        <v>100</v>
      </c>
      <c r="G66" s="184"/>
      <c r="H66" s="184"/>
      <c r="I66" s="185">
        <f>' Pol'!G414</f>
        <v>0</v>
      </c>
      <c r="J66" s="185"/>
    </row>
    <row r="67" spans="1:10" ht="25.5" customHeight="1" x14ac:dyDescent="0.2">
      <c r="A67" s="163"/>
      <c r="B67" s="177" t="s">
        <v>101</v>
      </c>
      <c r="C67" s="178" t="s">
        <v>102</v>
      </c>
      <c r="D67" s="179"/>
      <c r="E67" s="179"/>
      <c r="F67" s="186" t="s">
        <v>24</v>
      </c>
      <c r="G67" s="187"/>
      <c r="H67" s="187"/>
      <c r="I67" s="188">
        <f>' Pol'!G422</f>
        <v>0</v>
      </c>
      <c r="J67" s="188"/>
    </row>
    <row r="68" spans="1:10" ht="25.5" customHeight="1" x14ac:dyDescent="0.2">
      <c r="A68" s="164"/>
      <c r="B68" s="170" t="s">
        <v>1</v>
      </c>
      <c r="C68" s="170"/>
      <c r="D68" s="171"/>
      <c r="E68" s="171"/>
      <c r="F68" s="189"/>
      <c r="G68" s="190"/>
      <c r="H68" s="190"/>
      <c r="I68" s="191">
        <f>SUM(I47:I67)</f>
        <v>0</v>
      </c>
      <c r="J68" s="191"/>
    </row>
    <row r="69" spans="1:10" x14ac:dyDescent="0.2">
      <c r="F69" s="192"/>
      <c r="G69" s="130"/>
      <c r="H69" s="192"/>
      <c r="I69" s="130"/>
      <c r="J69" s="130"/>
    </row>
    <row r="70" spans="1:10" x14ac:dyDescent="0.2">
      <c r="F70" s="192"/>
      <c r="G70" s="130"/>
      <c r="H70" s="192"/>
      <c r="I70" s="130"/>
      <c r="J70" s="130"/>
    </row>
    <row r="71" spans="1:10" x14ac:dyDescent="0.2">
      <c r="F71" s="192"/>
      <c r="G71" s="130"/>
      <c r="H71" s="192"/>
      <c r="I71" s="130"/>
      <c r="J71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I67:J67"/>
    <mergeCell ref="C67:E67"/>
    <mergeCell ref="I68:J68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35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105</v>
      </c>
    </row>
    <row r="2" spans="1:60" ht="24.95" customHeight="1" x14ac:dyDescent="0.2">
      <c r="A2" s="202" t="s">
        <v>104</v>
      </c>
      <c r="B2" s="196"/>
      <c r="C2" s="197" t="s">
        <v>47</v>
      </c>
      <c r="D2" s="198"/>
      <c r="E2" s="198"/>
      <c r="F2" s="198"/>
      <c r="G2" s="204"/>
      <c r="AE2" t="s">
        <v>106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107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108</v>
      </c>
    </row>
    <row r="5" spans="1:60" hidden="1" x14ac:dyDescent="0.2">
      <c r="A5" s="206" t="s">
        <v>109</v>
      </c>
      <c r="B5" s="207"/>
      <c r="C5" s="208"/>
      <c r="D5" s="209"/>
      <c r="E5" s="209"/>
      <c r="F5" s="209"/>
      <c r="G5" s="210"/>
      <c r="AE5" t="s">
        <v>110</v>
      </c>
    </row>
    <row r="7" spans="1:60" ht="38.25" x14ac:dyDescent="0.2">
      <c r="A7" s="215" t="s">
        <v>111</v>
      </c>
      <c r="B7" s="216" t="s">
        <v>112</v>
      </c>
      <c r="C7" s="216" t="s">
        <v>113</v>
      </c>
      <c r="D7" s="215" t="s">
        <v>114</v>
      </c>
      <c r="E7" s="215" t="s">
        <v>115</v>
      </c>
      <c r="F7" s="211" t="s">
        <v>116</v>
      </c>
      <c r="G7" s="234" t="s">
        <v>28</v>
      </c>
      <c r="H7" s="235" t="s">
        <v>29</v>
      </c>
      <c r="I7" s="235" t="s">
        <v>117</v>
      </c>
      <c r="J7" s="235" t="s">
        <v>30</v>
      </c>
      <c r="K7" s="235" t="s">
        <v>118</v>
      </c>
      <c r="L7" s="235" t="s">
        <v>119</v>
      </c>
      <c r="M7" s="235" t="s">
        <v>120</v>
      </c>
      <c r="N7" s="235" t="s">
        <v>121</v>
      </c>
      <c r="O7" s="235" t="s">
        <v>122</v>
      </c>
      <c r="P7" s="235" t="s">
        <v>123</v>
      </c>
      <c r="Q7" s="235" t="s">
        <v>124</v>
      </c>
      <c r="R7" s="235" t="s">
        <v>125</v>
      </c>
      <c r="S7" s="235" t="s">
        <v>126</v>
      </c>
      <c r="T7" s="235" t="s">
        <v>127</v>
      </c>
      <c r="U7" s="218" t="s">
        <v>128</v>
      </c>
    </row>
    <row r="8" spans="1:60" x14ac:dyDescent="0.2">
      <c r="A8" s="236" t="s">
        <v>129</v>
      </c>
      <c r="B8" s="237" t="s">
        <v>62</v>
      </c>
      <c r="C8" s="238" t="s">
        <v>63</v>
      </c>
      <c r="D8" s="239"/>
      <c r="E8" s="240"/>
      <c r="F8" s="241"/>
      <c r="G8" s="241">
        <f>SUMIF(AE9:AE10,"&lt;&gt;NOR",G9:G10)</f>
        <v>0</v>
      </c>
      <c r="H8" s="241"/>
      <c r="I8" s="241">
        <f>SUM(I9:I10)</f>
        <v>0</v>
      </c>
      <c r="J8" s="241"/>
      <c r="K8" s="241">
        <f>SUM(K9:K10)</f>
        <v>0</v>
      </c>
      <c r="L8" s="241"/>
      <c r="M8" s="241">
        <f>SUM(M9:M10)</f>
        <v>0</v>
      </c>
      <c r="N8" s="217"/>
      <c r="O8" s="217">
        <f>SUM(O9:O10)</f>
        <v>5.3E-3</v>
      </c>
      <c r="P8" s="217"/>
      <c r="Q8" s="217">
        <f>SUM(Q9:Q10)</f>
        <v>0</v>
      </c>
      <c r="R8" s="217"/>
      <c r="S8" s="217"/>
      <c r="T8" s="236"/>
      <c r="U8" s="217">
        <f>SUM(U9:U10)</f>
        <v>10</v>
      </c>
      <c r="AE8" t="s">
        <v>130</v>
      </c>
    </row>
    <row r="9" spans="1:60" outlineLevel="1" x14ac:dyDescent="0.2">
      <c r="A9" s="213">
        <v>1</v>
      </c>
      <c r="B9" s="219" t="s">
        <v>131</v>
      </c>
      <c r="C9" s="264" t="s">
        <v>132</v>
      </c>
      <c r="D9" s="221" t="s">
        <v>133</v>
      </c>
      <c r="E9" s="228">
        <v>10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5.2999999999999998E-4</v>
      </c>
      <c r="O9" s="222">
        <f>ROUND(E9*N9,5)</f>
        <v>5.3E-3</v>
      </c>
      <c r="P9" s="222">
        <v>0</v>
      </c>
      <c r="Q9" s="222">
        <f>ROUND(E9*P9,5)</f>
        <v>0</v>
      </c>
      <c r="R9" s="222"/>
      <c r="S9" s="222"/>
      <c r="T9" s="223">
        <v>0.99999000000000005</v>
      </c>
      <c r="U9" s="222">
        <f>ROUND(E9*T9,2)</f>
        <v>10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134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3"/>
      <c r="B10" s="219"/>
      <c r="C10" s="265" t="s">
        <v>135</v>
      </c>
      <c r="D10" s="224"/>
      <c r="E10" s="229">
        <v>10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136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14" t="s">
        <v>129</v>
      </c>
      <c r="B11" s="220" t="s">
        <v>64</v>
      </c>
      <c r="C11" s="266" t="s">
        <v>65</v>
      </c>
      <c r="D11" s="225"/>
      <c r="E11" s="230"/>
      <c r="F11" s="233"/>
      <c r="G11" s="233">
        <f>SUMIF(AE12:AE23,"&lt;&gt;NOR",G12:G23)</f>
        <v>0</v>
      </c>
      <c r="H11" s="233"/>
      <c r="I11" s="233">
        <f>SUM(I12:I23)</f>
        <v>0</v>
      </c>
      <c r="J11" s="233"/>
      <c r="K11" s="233">
        <f>SUM(K12:K23)</f>
        <v>0</v>
      </c>
      <c r="L11" s="233"/>
      <c r="M11" s="233">
        <f>SUM(M12:M23)</f>
        <v>0</v>
      </c>
      <c r="N11" s="226"/>
      <c r="O11" s="226">
        <f>SUM(O12:O23)</f>
        <v>13.111209999999998</v>
      </c>
      <c r="P11" s="226"/>
      <c r="Q11" s="226">
        <f>SUM(Q12:Q23)</f>
        <v>0</v>
      </c>
      <c r="R11" s="226"/>
      <c r="S11" s="226"/>
      <c r="T11" s="227"/>
      <c r="U11" s="226">
        <f>SUM(U12:U23)</f>
        <v>53.52</v>
      </c>
      <c r="AE11" t="s">
        <v>130</v>
      </c>
    </row>
    <row r="12" spans="1:60" ht="22.5" outlineLevel="1" x14ac:dyDescent="0.2">
      <c r="A12" s="213">
        <v>2</v>
      </c>
      <c r="B12" s="219" t="s">
        <v>137</v>
      </c>
      <c r="C12" s="264" t="s">
        <v>138</v>
      </c>
      <c r="D12" s="221" t="s">
        <v>139</v>
      </c>
      <c r="E12" s="228">
        <v>5.76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22">
        <v>1.8193999999999999</v>
      </c>
      <c r="O12" s="222">
        <f>ROUND(E12*N12,5)</f>
        <v>10.47974</v>
      </c>
      <c r="P12" s="222">
        <v>0</v>
      </c>
      <c r="Q12" s="222">
        <f>ROUND(E12*P12,5)</f>
        <v>0</v>
      </c>
      <c r="R12" s="222"/>
      <c r="S12" s="222"/>
      <c r="T12" s="223">
        <v>7.2465599999999997</v>
      </c>
      <c r="U12" s="222">
        <f>ROUND(E12*T12,2)</f>
        <v>41.74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140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3"/>
      <c r="B13" s="219"/>
      <c r="C13" s="265" t="s">
        <v>141</v>
      </c>
      <c r="D13" s="224"/>
      <c r="E13" s="229">
        <v>5.76</v>
      </c>
      <c r="F13" s="232"/>
      <c r="G13" s="232"/>
      <c r="H13" s="232"/>
      <c r="I13" s="232"/>
      <c r="J13" s="232"/>
      <c r="K13" s="232"/>
      <c r="L13" s="232"/>
      <c r="M13" s="232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136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13">
        <v>3</v>
      </c>
      <c r="B14" s="219" t="s">
        <v>142</v>
      </c>
      <c r="C14" s="264" t="s">
        <v>143</v>
      </c>
      <c r="D14" s="221" t="s">
        <v>144</v>
      </c>
      <c r="E14" s="228">
        <v>0.39648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22">
        <v>1.0970899999999999</v>
      </c>
      <c r="O14" s="222">
        <f>ROUND(E14*N14,5)</f>
        <v>0.43497000000000002</v>
      </c>
      <c r="P14" s="222">
        <v>0</v>
      </c>
      <c r="Q14" s="222">
        <f>ROUND(E14*P14,5)</f>
        <v>0</v>
      </c>
      <c r="R14" s="222"/>
      <c r="S14" s="222"/>
      <c r="T14" s="223">
        <v>16.582999999999998</v>
      </c>
      <c r="U14" s="222">
        <f>ROUND(E14*T14,2)</f>
        <v>6.57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134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13"/>
      <c r="B15" s="219"/>
      <c r="C15" s="265" t="s">
        <v>145</v>
      </c>
      <c r="D15" s="224"/>
      <c r="E15" s="229">
        <v>0.39648</v>
      </c>
      <c r="F15" s="232"/>
      <c r="G15" s="232"/>
      <c r="H15" s="232"/>
      <c r="I15" s="232"/>
      <c r="J15" s="232"/>
      <c r="K15" s="232"/>
      <c r="L15" s="232"/>
      <c r="M15" s="232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136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4</v>
      </c>
      <c r="B16" s="219" t="s">
        <v>146</v>
      </c>
      <c r="C16" s="264" t="s">
        <v>147</v>
      </c>
      <c r="D16" s="221" t="s">
        <v>144</v>
      </c>
      <c r="E16" s="228">
        <v>8.0000000000000002E-3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22">
        <v>1</v>
      </c>
      <c r="O16" s="222">
        <f>ROUND(E16*N16,5)</f>
        <v>8.0000000000000002E-3</v>
      </c>
      <c r="P16" s="222">
        <v>0</v>
      </c>
      <c r="Q16" s="222">
        <f>ROUND(E16*P16,5)</f>
        <v>0</v>
      </c>
      <c r="R16" s="222"/>
      <c r="S16" s="222"/>
      <c r="T16" s="223">
        <v>0</v>
      </c>
      <c r="U16" s="222">
        <f>ROUND(E16*T16,2)</f>
        <v>0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148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13"/>
      <c r="B17" s="219"/>
      <c r="C17" s="265" t="s">
        <v>149</v>
      </c>
      <c r="D17" s="224"/>
      <c r="E17" s="229">
        <v>8.0000000000000002E-3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136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5</v>
      </c>
      <c r="B18" s="219" t="s">
        <v>150</v>
      </c>
      <c r="C18" s="264" t="s">
        <v>151</v>
      </c>
      <c r="D18" s="221" t="s">
        <v>152</v>
      </c>
      <c r="E18" s="228">
        <v>23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22">
        <v>0</v>
      </c>
      <c r="O18" s="222">
        <f>ROUND(E18*N18,5)</f>
        <v>0</v>
      </c>
      <c r="P18" s="222">
        <v>0</v>
      </c>
      <c r="Q18" s="222">
        <f>ROUND(E18*P18,5)</f>
        <v>0</v>
      </c>
      <c r="R18" s="222"/>
      <c r="S18" s="222"/>
      <c r="T18" s="223">
        <v>0</v>
      </c>
      <c r="U18" s="222">
        <f>ROUND(E18*T18,2)</f>
        <v>0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134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5" t="s">
        <v>153</v>
      </c>
      <c r="D19" s="224"/>
      <c r="E19" s="229">
        <v>23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136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6</v>
      </c>
      <c r="B20" s="219" t="s">
        <v>154</v>
      </c>
      <c r="C20" s="264" t="s">
        <v>155</v>
      </c>
      <c r="D20" s="221" t="s">
        <v>156</v>
      </c>
      <c r="E20" s="228">
        <v>2.1461999999999999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22">
        <v>0.14321999999999999</v>
      </c>
      <c r="O20" s="222">
        <f>ROUND(E20*N20,5)</f>
        <v>0.30737999999999999</v>
      </c>
      <c r="P20" s="222">
        <v>0</v>
      </c>
      <c r="Q20" s="222">
        <f>ROUND(E20*P20,5)</f>
        <v>0</v>
      </c>
      <c r="R20" s="222"/>
      <c r="S20" s="222"/>
      <c r="T20" s="223">
        <v>0.5</v>
      </c>
      <c r="U20" s="222">
        <f>ROUND(E20*T20,2)</f>
        <v>1.07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134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5" t="s">
        <v>157</v>
      </c>
      <c r="D21" s="224"/>
      <c r="E21" s="229">
        <v>2.1461999999999999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136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>
        <v>7</v>
      </c>
      <c r="B22" s="219" t="s">
        <v>158</v>
      </c>
      <c r="C22" s="264" t="s">
        <v>159</v>
      </c>
      <c r="D22" s="221" t="s">
        <v>139</v>
      </c>
      <c r="E22" s="228">
        <v>0.72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22">
        <v>2.61267</v>
      </c>
      <c r="O22" s="222">
        <f>ROUND(E22*N22,5)</f>
        <v>1.8811199999999999</v>
      </c>
      <c r="P22" s="222">
        <v>0</v>
      </c>
      <c r="Q22" s="222">
        <f>ROUND(E22*P22,5)</f>
        <v>0</v>
      </c>
      <c r="R22" s="222"/>
      <c r="S22" s="222"/>
      <c r="T22" s="223">
        <v>5.7489999999999997</v>
      </c>
      <c r="U22" s="222">
        <f>ROUND(E22*T22,2)</f>
        <v>4.1399999999999997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134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19"/>
      <c r="C23" s="265" t="s">
        <v>160</v>
      </c>
      <c r="D23" s="224"/>
      <c r="E23" s="229">
        <v>0.72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136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14" t="s">
        <v>129</v>
      </c>
      <c r="B24" s="220" t="s">
        <v>66</v>
      </c>
      <c r="C24" s="266" t="s">
        <v>67</v>
      </c>
      <c r="D24" s="225"/>
      <c r="E24" s="230"/>
      <c r="F24" s="233"/>
      <c r="G24" s="233">
        <f>SUMIF(AE25:AE32,"&lt;&gt;NOR",G25:G32)</f>
        <v>0</v>
      </c>
      <c r="H24" s="233"/>
      <c r="I24" s="233">
        <f>SUM(I25:I32)</f>
        <v>0</v>
      </c>
      <c r="J24" s="233"/>
      <c r="K24" s="233">
        <f>SUM(K25:K32)</f>
        <v>0</v>
      </c>
      <c r="L24" s="233"/>
      <c r="M24" s="233">
        <f>SUM(M25:M32)</f>
        <v>0</v>
      </c>
      <c r="N24" s="226"/>
      <c r="O24" s="226">
        <f>SUM(O25:O32)</f>
        <v>2.8072699999999999</v>
      </c>
      <c r="P24" s="226"/>
      <c r="Q24" s="226">
        <f>SUM(Q25:Q32)</f>
        <v>0</v>
      </c>
      <c r="R24" s="226"/>
      <c r="S24" s="226"/>
      <c r="T24" s="227"/>
      <c r="U24" s="226">
        <f>SUM(U25:U32)</f>
        <v>21.54</v>
      </c>
      <c r="AE24" t="s">
        <v>130</v>
      </c>
    </row>
    <row r="25" spans="1:60" ht="22.5" outlineLevel="1" x14ac:dyDescent="0.2">
      <c r="A25" s="213">
        <v>8</v>
      </c>
      <c r="B25" s="219" t="s">
        <v>161</v>
      </c>
      <c r="C25" s="264" t="s">
        <v>162</v>
      </c>
      <c r="D25" s="221" t="s">
        <v>163</v>
      </c>
      <c r="E25" s="228">
        <v>32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22">
        <v>8.0250000000000002E-2</v>
      </c>
      <c r="O25" s="222">
        <f>ROUND(E25*N25,5)</f>
        <v>2.5680000000000001</v>
      </c>
      <c r="P25" s="222">
        <v>0</v>
      </c>
      <c r="Q25" s="222">
        <f>ROUND(E25*P25,5)</f>
        <v>0</v>
      </c>
      <c r="R25" s="222"/>
      <c r="S25" s="222"/>
      <c r="T25" s="223">
        <v>0.43530000000000002</v>
      </c>
      <c r="U25" s="222">
        <f>ROUND(E25*T25,2)</f>
        <v>13.93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134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/>
      <c r="B26" s="219"/>
      <c r="C26" s="265" t="s">
        <v>164</v>
      </c>
      <c r="D26" s="224"/>
      <c r="E26" s="229">
        <v>32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136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/>
      <c r="B27" s="219"/>
      <c r="C27" s="265" t="s">
        <v>165</v>
      </c>
      <c r="D27" s="224"/>
      <c r="E27" s="229"/>
      <c r="F27" s="232"/>
      <c r="G27" s="232"/>
      <c r="H27" s="232"/>
      <c r="I27" s="232"/>
      <c r="J27" s="232"/>
      <c r="K27" s="232"/>
      <c r="L27" s="232"/>
      <c r="M27" s="232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136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13">
        <v>9</v>
      </c>
      <c r="B28" s="219" t="s">
        <v>166</v>
      </c>
      <c r="C28" s="264" t="s">
        <v>167</v>
      </c>
      <c r="D28" s="221" t="s">
        <v>163</v>
      </c>
      <c r="E28" s="228">
        <v>8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22">
        <v>2.5340000000000001E-2</v>
      </c>
      <c r="O28" s="222">
        <f>ROUND(E28*N28,5)</f>
        <v>0.20272000000000001</v>
      </c>
      <c r="P28" s="222">
        <v>0</v>
      </c>
      <c r="Q28" s="222">
        <f>ROUND(E28*P28,5)</f>
        <v>0</v>
      </c>
      <c r="R28" s="222"/>
      <c r="S28" s="222"/>
      <c r="T28" s="223">
        <v>0.2</v>
      </c>
      <c r="U28" s="222">
        <f>ROUND(E28*T28,2)</f>
        <v>1.6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134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13"/>
      <c r="B29" s="219"/>
      <c r="C29" s="265" t="s">
        <v>168</v>
      </c>
      <c r="D29" s="224"/>
      <c r="E29" s="229">
        <v>8</v>
      </c>
      <c r="F29" s="232"/>
      <c r="G29" s="232"/>
      <c r="H29" s="232"/>
      <c r="I29" s="232"/>
      <c r="J29" s="232"/>
      <c r="K29" s="232"/>
      <c r="L29" s="232"/>
      <c r="M29" s="232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136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10</v>
      </c>
      <c r="B30" s="219" t="s">
        <v>169</v>
      </c>
      <c r="C30" s="264" t="s">
        <v>170</v>
      </c>
      <c r="D30" s="221" t="s">
        <v>156</v>
      </c>
      <c r="E30" s="228">
        <v>8.4600000000000009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22">
        <v>4.3200000000000001E-3</v>
      </c>
      <c r="O30" s="222">
        <f>ROUND(E30*N30,5)</f>
        <v>3.6549999999999999E-2</v>
      </c>
      <c r="P30" s="222">
        <v>0</v>
      </c>
      <c r="Q30" s="222">
        <f>ROUND(E30*P30,5)</f>
        <v>0</v>
      </c>
      <c r="R30" s="222"/>
      <c r="S30" s="222"/>
      <c r="T30" s="223">
        <v>0.495</v>
      </c>
      <c r="U30" s="222">
        <f>ROUND(E30*T30,2)</f>
        <v>4.1900000000000004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134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5" t="s">
        <v>171</v>
      </c>
      <c r="D31" s="224"/>
      <c r="E31" s="229">
        <v>8.4600000000000009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136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11</v>
      </c>
      <c r="B32" s="219" t="s">
        <v>172</v>
      </c>
      <c r="C32" s="264" t="s">
        <v>173</v>
      </c>
      <c r="D32" s="221" t="s">
        <v>156</v>
      </c>
      <c r="E32" s="228">
        <v>8.4600000000000009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0.215</v>
      </c>
      <c r="U32" s="222">
        <f>ROUND(E32*T32,2)</f>
        <v>1.82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134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14" t="s">
        <v>129</v>
      </c>
      <c r="B33" s="220" t="s">
        <v>68</v>
      </c>
      <c r="C33" s="266" t="s">
        <v>69</v>
      </c>
      <c r="D33" s="225"/>
      <c r="E33" s="230"/>
      <c r="F33" s="233"/>
      <c r="G33" s="233">
        <f>SUMIF(AE34:AE35,"&lt;&gt;NOR",G34:G35)</f>
        <v>0</v>
      </c>
      <c r="H33" s="233"/>
      <c r="I33" s="233">
        <f>SUM(I34:I35)</f>
        <v>0</v>
      </c>
      <c r="J33" s="233"/>
      <c r="K33" s="233">
        <f>SUM(K34:K35)</f>
        <v>0</v>
      </c>
      <c r="L33" s="233"/>
      <c r="M33" s="233">
        <f>SUM(M34:M35)</f>
        <v>0</v>
      </c>
      <c r="N33" s="226"/>
      <c r="O33" s="226">
        <f>SUM(O34:O35)</f>
        <v>0.4894</v>
      </c>
      <c r="P33" s="226"/>
      <c r="Q33" s="226">
        <f>SUM(Q34:Q35)</f>
        <v>0</v>
      </c>
      <c r="R33" s="226"/>
      <c r="S33" s="226"/>
      <c r="T33" s="227"/>
      <c r="U33" s="226">
        <f>SUM(U34:U35)</f>
        <v>12.3</v>
      </c>
      <c r="AE33" t="s">
        <v>130</v>
      </c>
    </row>
    <row r="34" spans="1:60" ht="22.5" outlineLevel="1" x14ac:dyDescent="0.2">
      <c r="A34" s="213">
        <v>12</v>
      </c>
      <c r="B34" s="219" t="s">
        <v>174</v>
      </c>
      <c r="C34" s="264" t="s">
        <v>175</v>
      </c>
      <c r="D34" s="221" t="s">
        <v>156</v>
      </c>
      <c r="E34" s="228">
        <v>10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22">
        <v>4.8939999999999997E-2</v>
      </c>
      <c r="O34" s="222">
        <f>ROUND(E34*N34,5)</f>
        <v>0.4894</v>
      </c>
      <c r="P34" s="222">
        <v>0</v>
      </c>
      <c r="Q34" s="222">
        <f>ROUND(E34*P34,5)</f>
        <v>0</v>
      </c>
      <c r="R34" s="222"/>
      <c r="S34" s="222"/>
      <c r="T34" s="223">
        <v>1.2295499999999999</v>
      </c>
      <c r="U34" s="222">
        <f>ROUND(E34*T34,2)</f>
        <v>12.3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134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/>
      <c r="B35" s="219"/>
      <c r="C35" s="265" t="s">
        <v>176</v>
      </c>
      <c r="D35" s="224"/>
      <c r="E35" s="229">
        <v>10</v>
      </c>
      <c r="F35" s="232"/>
      <c r="G35" s="232"/>
      <c r="H35" s="232"/>
      <c r="I35" s="232"/>
      <c r="J35" s="232"/>
      <c r="K35" s="232"/>
      <c r="L35" s="232"/>
      <c r="M35" s="232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136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14" t="s">
        <v>129</v>
      </c>
      <c r="B36" s="220" t="s">
        <v>70</v>
      </c>
      <c r="C36" s="266" t="s">
        <v>71</v>
      </c>
      <c r="D36" s="225"/>
      <c r="E36" s="230"/>
      <c r="F36" s="233"/>
      <c r="G36" s="233">
        <f>SUMIF(AE37:AE40,"&lt;&gt;NOR",G37:G40)</f>
        <v>0</v>
      </c>
      <c r="H36" s="233"/>
      <c r="I36" s="233">
        <f>SUM(I37:I40)</f>
        <v>0</v>
      </c>
      <c r="J36" s="233"/>
      <c r="K36" s="233">
        <f>SUM(K37:K40)</f>
        <v>0</v>
      </c>
      <c r="L36" s="233"/>
      <c r="M36" s="233">
        <f>SUM(M37:M40)</f>
        <v>0</v>
      </c>
      <c r="N36" s="226"/>
      <c r="O36" s="226">
        <f>SUM(O37:O40)</f>
        <v>3.2374099999999997</v>
      </c>
      <c r="P36" s="226"/>
      <c r="Q36" s="226">
        <f>SUM(Q37:Q40)</f>
        <v>0</v>
      </c>
      <c r="R36" s="226"/>
      <c r="S36" s="226"/>
      <c r="T36" s="227"/>
      <c r="U36" s="226">
        <f>SUM(U37:U40)</f>
        <v>60.81</v>
      </c>
      <c r="AE36" t="s">
        <v>130</v>
      </c>
    </row>
    <row r="37" spans="1:60" outlineLevel="1" x14ac:dyDescent="0.2">
      <c r="A37" s="213">
        <v>13</v>
      </c>
      <c r="B37" s="219" t="s">
        <v>177</v>
      </c>
      <c r="C37" s="264" t="s">
        <v>178</v>
      </c>
      <c r="D37" s="221" t="s">
        <v>156</v>
      </c>
      <c r="E37" s="228">
        <v>27.18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22">
        <v>9.2399999999999999E-3</v>
      </c>
      <c r="O37" s="222">
        <f>ROUND(E37*N37,5)</f>
        <v>0.25113999999999997</v>
      </c>
      <c r="P37" s="222">
        <v>0</v>
      </c>
      <c r="Q37" s="222">
        <f>ROUND(E37*P37,5)</f>
        <v>0</v>
      </c>
      <c r="R37" s="222"/>
      <c r="S37" s="222"/>
      <c r="T37" s="223">
        <v>0.24173</v>
      </c>
      <c r="U37" s="222">
        <f>ROUND(E37*T37,2)</f>
        <v>6.57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134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19"/>
      <c r="C38" s="265" t="s">
        <v>179</v>
      </c>
      <c r="D38" s="224"/>
      <c r="E38" s="229">
        <v>27.18</v>
      </c>
      <c r="F38" s="232"/>
      <c r="G38" s="232"/>
      <c r="H38" s="232"/>
      <c r="I38" s="232"/>
      <c r="J38" s="232"/>
      <c r="K38" s="232"/>
      <c r="L38" s="232"/>
      <c r="M38" s="232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136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14</v>
      </c>
      <c r="B39" s="219" t="s">
        <v>180</v>
      </c>
      <c r="C39" s="264" t="s">
        <v>181</v>
      </c>
      <c r="D39" s="221" t="s">
        <v>156</v>
      </c>
      <c r="E39" s="228">
        <v>27.18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22">
        <v>5.2650000000000002E-2</v>
      </c>
      <c r="O39" s="222">
        <f>ROUND(E39*N39,5)</f>
        <v>1.43103</v>
      </c>
      <c r="P39" s="222">
        <v>0</v>
      </c>
      <c r="Q39" s="222">
        <f>ROUND(E39*P39,5)</f>
        <v>0</v>
      </c>
      <c r="R39" s="222"/>
      <c r="S39" s="222"/>
      <c r="T39" s="223">
        <v>0.87472000000000005</v>
      </c>
      <c r="U39" s="222">
        <f>ROUND(E39*T39,2)</f>
        <v>23.77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134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>
        <v>15</v>
      </c>
      <c r="B40" s="219" t="s">
        <v>182</v>
      </c>
      <c r="C40" s="264" t="s">
        <v>183</v>
      </c>
      <c r="D40" s="221" t="s">
        <v>156</v>
      </c>
      <c r="E40" s="228">
        <v>27.18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22">
        <v>5.722E-2</v>
      </c>
      <c r="O40" s="222">
        <f>ROUND(E40*N40,5)</f>
        <v>1.55524</v>
      </c>
      <c r="P40" s="222">
        <v>0</v>
      </c>
      <c r="Q40" s="222">
        <f>ROUND(E40*P40,5)</f>
        <v>0</v>
      </c>
      <c r="R40" s="222"/>
      <c r="S40" s="222"/>
      <c r="T40" s="223">
        <v>1.121</v>
      </c>
      <c r="U40" s="222">
        <f>ROUND(E40*T40,2)</f>
        <v>30.47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134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14" t="s">
        <v>129</v>
      </c>
      <c r="B41" s="220" t="s">
        <v>72</v>
      </c>
      <c r="C41" s="266" t="s">
        <v>73</v>
      </c>
      <c r="D41" s="225"/>
      <c r="E41" s="230"/>
      <c r="F41" s="233"/>
      <c r="G41" s="233">
        <f>SUMIF(AE42:AE43,"&lt;&gt;NOR",G42:G43)</f>
        <v>0</v>
      </c>
      <c r="H41" s="233"/>
      <c r="I41" s="233">
        <f>SUM(I42:I43)</f>
        <v>0</v>
      </c>
      <c r="J41" s="233"/>
      <c r="K41" s="233">
        <f>SUM(K42:K43)</f>
        <v>0</v>
      </c>
      <c r="L41" s="233"/>
      <c r="M41" s="233">
        <f>SUM(M42:M43)</f>
        <v>0</v>
      </c>
      <c r="N41" s="226"/>
      <c r="O41" s="226">
        <f>SUM(O42:O43)</f>
        <v>1.7940000000000001E-2</v>
      </c>
      <c r="P41" s="226"/>
      <c r="Q41" s="226">
        <f>SUM(Q42:Q43)</f>
        <v>0</v>
      </c>
      <c r="R41" s="226"/>
      <c r="S41" s="226"/>
      <c r="T41" s="227"/>
      <c r="U41" s="226">
        <f>SUM(U42:U43)</f>
        <v>0.09</v>
      </c>
      <c r="AE41" t="s">
        <v>130</v>
      </c>
    </row>
    <row r="42" spans="1:60" outlineLevel="1" x14ac:dyDescent="0.2">
      <c r="A42" s="213">
        <v>16</v>
      </c>
      <c r="B42" s="219" t="s">
        <v>184</v>
      </c>
      <c r="C42" s="264" t="s">
        <v>185</v>
      </c>
      <c r="D42" s="221" t="s">
        <v>156</v>
      </c>
      <c r="E42" s="228">
        <v>0.36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22">
        <v>4.9840000000000002E-2</v>
      </c>
      <c r="O42" s="222">
        <f>ROUND(E42*N42,5)</f>
        <v>1.7940000000000001E-2</v>
      </c>
      <c r="P42" s="222">
        <v>0</v>
      </c>
      <c r="Q42" s="222">
        <f>ROUND(E42*P42,5)</f>
        <v>0</v>
      </c>
      <c r="R42" s="222"/>
      <c r="S42" s="222"/>
      <c r="T42" s="223">
        <v>0.25</v>
      </c>
      <c r="U42" s="222">
        <f>ROUND(E42*T42,2)</f>
        <v>0.09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134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13"/>
      <c r="B43" s="219"/>
      <c r="C43" s="265" t="s">
        <v>186</v>
      </c>
      <c r="D43" s="224"/>
      <c r="E43" s="229">
        <v>0.36</v>
      </c>
      <c r="F43" s="232"/>
      <c r="G43" s="232"/>
      <c r="H43" s="232"/>
      <c r="I43" s="232"/>
      <c r="J43" s="232"/>
      <c r="K43" s="232"/>
      <c r="L43" s="232"/>
      <c r="M43" s="232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136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14" t="s">
        <v>129</v>
      </c>
      <c r="B44" s="220" t="s">
        <v>74</v>
      </c>
      <c r="C44" s="266" t="s">
        <v>75</v>
      </c>
      <c r="D44" s="225"/>
      <c r="E44" s="230"/>
      <c r="F44" s="233"/>
      <c r="G44" s="233">
        <f>SUMIF(AE45:AE46,"&lt;&gt;NOR",G45:G46)</f>
        <v>0</v>
      </c>
      <c r="H44" s="233"/>
      <c r="I44" s="233">
        <f>SUM(I45:I46)</f>
        <v>0</v>
      </c>
      <c r="J44" s="233"/>
      <c r="K44" s="233">
        <f>SUM(K45:K46)</f>
        <v>0</v>
      </c>
      <c r="L44" s="233"/>
      <c r="M44" s="233">
        <f>SUM(M45:M46)</f>
        <v>0</v>
      </c>
      <c r="N44" s="226"/>
      <c r="O44" s="226">
        <f>SUM(O45:O46)</f>
        <v>4.5399999999999998E-3</v>
      </c>
      <c r="P44" s="226"/>
      <c r="Q44" s="226">
        <f>SUM(Q45:Q46)</f>
        <v>0</v>
      </c>
      <c r="R44" s="226"/>
      <c r="S44" s="226"/>
      <c r="T44" s="227"/>
      <c r="U44" s="226">
        <f>SUM(U45:U46)</f>
        <v>0.19</v>
      </c>
      <c r="AE44" t="s">
        <v>130</v>
      </c>
    </row>
    <row r="45" spans="1:60" outlineLevel="1" x14ac:dyDescent="0.2">
      <c r="A45" s="213">
        <v>17</v>
      </c>
      <c r="B45" s="219" t="s">
        <v>187</v>
      </c>
      <c r="C45" s="264" t="s">
        <v>188</v>
      </c>
      <c r="D45" s="221" t="s">
        <v>156</v>
      </c>
      <c r="E45" s="228">
        <v>0.84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22">
        <v>5.4000000000000003E-3</v>
      </c>
      <c r="O45" s="222">
        <f>ROUND(E45*N45,5)</f>
        <v>4.5399999999999998E-3</v>
      </c>
      <c r="P45" s="222">
        <v>0</v>
      </c>
      <c r="Q45" s="222">
        <f>ROUND(E45*P45,5)</f>
        <v>0</v>
      </c>
      <c r="R45" s="222"/>
      <c r="S45" s="222"/>
      <c r="T45" s="223">
        <v>0.22500000000000001</v>
      </c>
      <c r="U45" s="222">
        <f>ROUND(E45*T45,2)</f>
        <v>0.19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134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5" t="s">
        <v>189</v>
      </c>
      <c r="D46" s="224"/>
      <c r="E46" s="229">
        <v>0.84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136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14" t="s">
        <v>129</v>
      </c>
      <c r="B47" s="220" t="s">
        <v>76</v>
      </c>
      <c r="C47" s="266" t="s">
        <v>77</v>
      </c>
      <c r="D47" s="225"/>
      <c r="E47" s="230"/>
      <c r="F47" s="233"/>
      <c r="G47" s="233">
        <f>SUMIF(AE48:AE67,"&lt;&gt;NOR",G48:G67)</f>
        <v>0</v>
      </c>
      <c r="H47" s="233"/>
      <c r="I47" s="233">
        <f>SUM(I48:I67)</f>
        <v>0</v>
      </c>
      <c r="J47" s="233"/>
      <c r="K47" s="233">
        <f>SUM(K48:K67)</f>
        <v>0</v>
      </c>
      <c r="L47" s="233"/>
      <c r="M47" s="233">
        <f>SUM(M48:M67)</f>
        <v>0</v>
      </c>
      <c r="N47" s="226"/>
      <c r="O47" s="226">
        <f>SUM(O48:O67)</f>
        <v>47.882089999999998</v>
      </c>
      <c r="P47" s="226"/>
      <c r="Q47" s="226">
        <f>SUM(Q48:Q67)</f>
        <v>0</v>
      </c>
      <c r="R47" s="226"/>
      <c r="S47" s="226"/>
      <c r="T47" s="227"/>
      <c r="U47" s="226">
        <f>SUM(U48:U67)</f>
        <v>583.79</v>
      </c>
      <c r="AE47" t="s">
        <v>130</v>
      </c>
    </row>
    <row r="48" spans="1:60" outlineLevel="1" x14ac:dyDescent="0.2">
      <c r="A48" s="213">
        <v>18</v>
      </c>
      <c r="B48" s="219" t="s">
        <v>190</v>
      </c>
      <c r="C48" s="264" t="s">
        <v>191</v>
      </c>
      <c r="D48" s="221" t="s">
        <v>156</v>
      </c>
      <c r="E48" s="228">
        <v>1404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22">
        <v>2.426E-2</v>
      </c>
      <c r="O48" s="222">
        <f>ROUND(E48*N48,5)</f>
        <v>34.061039999999998</v>
      </c>
      <c r="P48" s="222">
        <v>0</v>
      </c>
      <c r="Q48" s="222">
        <f>ROUND(E48*P48,5)</f>
        <v>0</v>
      </c>
      <c r="R48" s="222"/>
      <c r="S48" s="222"/>
      <c r="T48" s="223">
        <v>0.14199999999999999</v>
      </c>
      <c r="U48" s="222">
        <f>ROUND(E48*T48,2)</f>
        <v>199.37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134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/>
      <c r="B49" s="219"/>
      <c r="C49" s="265" t="s">
        <v>192</v>
      </c>
      <c r="D49" s="224"/>
      <c r="E49" s="229">
        <v>1404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136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19</v>
      </c>
      <c r="B50" s="219" t="s">
        <v>193</v>
      </c>
      <c r="C50" s="264" t="s">
        <v>194</v>
      </c>
      <c r="D50" s="221" t="s">
        <v>156</v>
      </c>
      <c r="E50" s="228">
        <v>1404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22">
        <v>0</v>
      </c>
      <c r="O50" s="222">
        <f>ROUND(E50*N50,5)</f>
        <v>0</v>
      </c>
      <c r="P50" s="222">
        <v>0</v>
      </c>
      <c r="Q50" s="222">
        <f>ROUND(E50*P50,5)</f>
        <v>0</v>
      </c>
      <c r="R50" s="222"/>
      <c r="S50" s="222"/>
      <c r="T50" s="223">
        <v>0.12</v>
      </c>
      <c r="U50" s="222">
        <f>ROUND(E50*T50,2)</f>
        <v>168.48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134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>
        <v>20</v>
      </c>
      <c r="B51" s="219" t="s">
        <v>195</v>
      </c>
      <c r="C51" s="264" t="s">
        <v>196</v>
      </c>
      <c r="D51" s="221" t="s">
        <v>156</v>
      </c>
      <c r="E51" s="228">
        <v>168480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22">
        <v>0</v>
      </c>
      <c r="O51" s="222">
        <f>ROUND(E51*N51,5)</f>
        <v>0</v>
      </c>
      <c r="P51" s="222">
        <v>0</v>
      </c>
      <c r="Q51" s="222">
        <f>ROUND(E51*P51,5)</f>
        <v>0</v>
      </c>
      <c r="R51" s="222"/>
      <c r="S51" s="222"/>
      <c r="T51" s="223">
        <v>0</v>
      </c>
      <c r="U51" s="222">
        <f>ROUND(E51*T51,2)</f>
        <v>0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134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/>
      <c r="B52" s="219"/>
      <c r="C52" s="265" t="s">
        <v>197</v>
      </c>
      <c r="D52" s="224"/>
      <c r="E52" s="229">
        <v>168480</v>
      </c>
      <c r="F52" s="232"/>
      <c r="G52" s="232"/>
      <c r="H52" s="232"/>
      <c r="I52" s="232"/>
      <c r="J52" s="232"/>
      <c r="K52" s="232"/>
      <c r="L52" s="232"/>
      <c r="M52" s="232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136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21</v>
      </c>
      <c r="B53" s="219" t="s">
        <v>198</v>
      </c>
      <c r="C53" s="264" t="s">
        <v>199</v>
      </c>
      <c r="D53" s="221" t="s">
        <v>156</v>
      </c>
      <c r="E53" s="228">
        <v>1404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22">
        <v>0</v>
      </c>
      <c r="O53" s="222">
        <f>ROUND(E53*N53,5)</f>
        <v>0</v>
      </c>
      <c r="P53" s="222">
        <v>0</v>
      </c>
      <c r="Q53" s="222">
        <f>ROUND(E53*P53,5)</f>
        <v>0</v>
      </c>
      <c r="R53" s="222"/>
      <c r="S53" s="222"/>
      <c r="T53" s="223">
        <v>0.04</v>
      </c>
      <c r="U53" s="222">
        <f>ROUND(E53*T53,2)</f>
        <v>56.16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134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>
        <v>22</v>
      </c>
      <c r="B54" s="219" t="s">
        <v>200</v>
      </c>
      <c r="C54" s="264" t="s">
        <v>201</v>
      </c>
      <c r="D54" s="221" t="s">
        <v>156</v>
      </c>
      <c r="E54" s="228">
        <v>1404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22">
        <v>0</v>
      </c>
      <c r="O54" s="222">
        <f>ROUND(E54*N54,5)</f>
        <v>0</v>
      </c>
      <c r="P54" s="222">
        <v>0</v>
      </c>
      <c r="Q54" s="222">
        <f>ROUND(E54*P54,5)</f>
        <v>0</v>
      </c>
      <c r="R54" s="222"/>
      <c r="S54" s="222"/>
      <c r="T54" s="223">
        <v>2.4E-2</v>
      </c>
      <c r="U54" s="222">
        <f>ROUND(E54*T54,2)</f>
        <v>33.700000000000003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134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>
        <v>23</v>
      </c>
      <c r="B55" s="219" t="s">
        <v>202</v>
      </c>
      <c r="C55" s="264" t="s">
        <v>203</v>
      </c>
      <c r="D55" s="221" t="s">
        <v>133</v>
      </c>
      <c r="E55" s="228">
        <v>18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22">
        <v>2.4819999999999998E-2</v>
      </c>
      <c r="O55" s="222">
        <f>ROUND(E55*N55,5)</f>
        <v>0.44675999999999999</v>
      </c>
      <c r="P55" s="222">
        <v>0</v>
      </c>
      <c r="Q55" s="222">
        <f>ROUND(E55*P55,5)</f>
        <v>0</v>
      </c>
      <c r="R55" s="222"/>
      <c r="S55" s="222"/>
      <c r="T55" s="223">
        <v>0.23899999999999999</v>
      </c>
      <c r="U55" s="222">
        <f>ROUND(E55*T55,2)</f>
        <v>4.3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134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19"/>
      <c r="C56" s="265" t="s">
        <v>204</v>
      </c>
      <c r="D56" s="224"/>
      <c r="E56" s="229">
        <v>18</v>
      </c>
      <c r="F56" s="232"/>
      <c r="G56" s="232"/>
      <c r="H56" s="232"/>
      <c r="I56" s="232"/>
      <c r="J56" s="232"/>
      <c r="K56" s="232"/>
      <c r="L56" s="232"/>
      <c r="M56" s="232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136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>
        <v>24</v>
      </c>
      <c r="B57" s="219" t="s">
        <v>205</v>
      </c>
      <c r="C57" s="264" t="s">
        <v>206</v>
      </c>
      <c r="D57" s="221" t="s">
        <v>133</v>
      </c>
      <c r="E57" s="228">
        <v>18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21</v>
      </c>
      <c r="M57" s="232">
        <f>G57*(1+L57/100)</f>
        <v>0</v>
      </c>
      <c r="N57" s="222">
        <v>2.2499999999999998E-3</v>
      </c>
      <c r="O57" s="222">
        <f>ROUND(E57*N57,5)</f>
        <v>4.0500000000000001E-2</v>
      </c>
      <c r="P57" s="222">
        <v>0</v>
      </c>
      <c r="Q57" s="222">
        <f>ROUND(E57*P57,5)</f>
        <v>0</v>
      </c>
      <c r="R57" s="222"/>
      <c r="S57" s="222"/>
      <c r="T57" s="223">
        <v>0.01</v>
      </c>
      <c r="U57" s="222">
        <f>ROUND(E57*T57,2)</f>
        <v>0.18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134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>
        <v>25</v>
      </c>
      <c r="B58" s="219" t="s">
        <v>207</v>
      </c>
      <c r="C58" s="264" t="s">
        <v>208</v>
      </c>
      <c r="D58" s="221" t="s">
        <v>133</v>
      </c>
      <c r="E58" s="228">
        <v>18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22">
        <v>0</v>
      </c>
      <c r="O58" s="222">
        <f>ROUND(E58*N58,5)</f>
        <v>0</v>
      </c>
      <c r="P58" s="222">
        <v>0</v>
      </c>
      <c r="Q58" s="222">
        <f>ROUND(E58*P58,5)</f>
        <v>0</v>
      </c>
      <c r="R58" s="222"/>
      <c r="S58" s="222"/>
      <c r="T58" s="223">
        <v>0.154</v>
      </c>
      <c r="U58" s="222">
        <f>ROUND(E58*T58,2)</f>
        <v>2.77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134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26</v>
      </c>
      <c r="B59" s="219" t="s">
        <v>209</v>
      </c>
      <c r="C59" s="264" t="s">
        <v>210</v>
      </c>
      <c r="D59" s="221" t="s">
        <v>133</v>
      </c>
      <c r="E59" s="228">
        <v>133.75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21</v>
      </c>
      <c r="M59" s="232">
        <f>G59*(1+L59/100)</f>
        <v>0</v>
      </c>
      <c r="N59" s="222">
        <v>8.2900000000000005E-3</v>
      </c>
      <c r="O59" s="222">
        <f>ROUND(E59*N59,5)</f>
        <v>1.1087899999999999</v>
      </c>
      <c r="P59" s="222">
        <v>0</v>
      </c>
      <c r="Q59" s="222">
        <f>ROUND(E59*P59,5)</f>
        <v>0</v>
      </c>
      <c r="R59" s="222"/>
      <c r="S59" s="222"/>
      <c r="T59" s="223">
        <v>0.23799999999999999</v>
      </c>
      <c r="U59" s="222">
        <f>ROUND(E59*T59,2)</f>
        <v>31.83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134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/>
      <c r="B60" s="219"/>
      <c r="C60" s="265" t="s">
        <v>211</v>
      </c>
      <c r="D60" s="224"/>
      <c r="E60" s="229">
        <v>87.75</v>
      </c>
      <c r="F60" s="232"/>
      <c r="G60" s="232"/>
      <c r="H60" s="232"/>
      <c r="I60" s="232"/>
      <c r="J60" s="232"/>
      <c r="K60" s="232"/>
      <c r="L60" s="232"/>
      <c r="M60" s="232"/>
      <c r="N60" s="222"/>
      <c r="O60" s="222"/>
      <c r="P60" s="222"/>
      <c r="Q60" s="222"/>
      <c r="R60" s="222"/>
      <c r="S60" s="222"/>
      <c r="T60" s="223"/>
      <c r="U60" s="22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136</v>
      </c>
      <c r="AF60" s="212">
        <v>0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/>
      <c r="B61" s="219"/>
      <c r="C61" s="265" t="s">
        <v>212</v>
      </c>
      <c r="D61" s="224"/>
      <c r="E61" s="229">
        <v>46</v>
      </c>
      <c r="F61" s="232"/>
      <c r="G61" s="232"/>
      <c r="H61" s="232"/>
      <c r="I61" s="232"/>
      <c r="J61" s="232"/>
      <c r="K61" s="232"/>
      <c r="L61" s="232"/>
      <c r="M61" s="232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136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27</v>
      </c>
      <c r="B62" s="219" t="s">
        <v>213</v>
      </c>
      <c r="C62" s="264" t="s">
        <v>214</v>
      </c>
      <c r="D62" s="221" t="s">
        <v>139</v>
      </c>
      <c r="E62" s="228">
        <v>1500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22">
        <v>7.3499999999999998E-3</v>
      </c>
      <c r="O62" s="222">
        <f>ROUND(E62*N62,5)</f>
        <v>11.025</v>
      </c>
      <c r="P62" s="222">
        <v>0</v>
      </c>
      <c r="Q62" s="222">
        <f>ROUND(E62*P62,5)</f>
        <v>0</v>
      </c>
      <c r="R62" s="222"/>
      <c r="S62" s="222"/>
      <c r="T62" s="223">
        <v>3.3000000000000002E-2</v>
      </c>
      <c r="U62" s="222">
        <f>ROUND(E62*T62,2)</f>
        <v>49.5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134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/>
      <c r="B63" s="219"/>
      <c r="C63" s="265" t="s">
        <v>215</v>
      </c>
      <c r="D63" s="224"/>
      <c r="E63" s="229">
        <v>1500</v>
      </c>
      <c r="F63" s="232"/>
      <c r="G63" s="232"/>
      <c r="H63" s="232"/>
      <c r="I63" s="232"/>
      <c r="J63" s="232"/>
      <c r="K63" s="232"/>
      <c r="L63" s="232"/>
      <c r="M63" s="232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136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>
        <v>28</v>
      </c>
      <c r="B64" s="219" t="s">
        <v>216</v>
      </c>
      <c r="C64" s="264" t="s">
        <v>217</v>
      </c>
      <c r="D64" s="221" t="s">
        <v>139</v>
      </c>
      <c r="E64" s="228">
        <v>1500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22">
        <v>0</v>
      </c>
      <c r="O64" s="222">
        <f>ROUND(E64*N64,5)</f>
        <v>0</v>
      </c>
      <c r="P64" s="222">
        <v>0</v>
      </c>
      <c r="Q64" s="222">
        <f>ROUND(E64*P64,5)</f>
        <v>0</v>
      </c>
      <c r="R64" s="222"/>
      <c r="S64" s="222"/>
      <c r="T64" s="223">
        <v>2.1000000000000001E-2</v>
      </c>
      <c r="U64" s="222">
        <f>ROUND(E64*T64,2)</f>
        <v>31.5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134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>
        <v>29</v>
      </c>
      <c r="B65" s="219" t="s">
        <v>218</v>
      </c>
      <c r="C65" s="264" t="s">
        <v>219</v>
      </c>
      <c r="D65" s="221" t="s">
        <v>139</v>
      </c>
      <c r="E65" s="228">
        <v>6000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22">
        <v>2.0000000000000001E-4</v>
      </c>
      <c r="O65" s="222">
        <f>ROUND(E65*N65,5)</f>
        <v>1.2</v>
      </c>
      <c r="P65" s="222">
        <v>0</v>
      </c>
      <c r="Q65" s="222">
        <f>ROUND(E65*P65,5)</f>
        <v>0</v>
      </c>
      <c r="R65" s="222"/>
      <c r="S65" s="222"/>
      <c r="T65" s="223">
        <v>1E-3</v>
      </c>
      <c r="U65" s="222">
        <f>ROUND(E65*T65,2)</f>
        <v>6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134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/>
      <c r="B66" s="219"/>
      <c r="C66" s="265" t="s">
        <v>220</v>
      </c>
      <c r="D66" s="224"/>
      <c r="E66" s="229">
        <v>6000</v>
      </c>
      <c r="F66" s="232"/>
      <c r="G66" s="232"/>
      <c r="H66" s="232"/>
      <c r="I66" s="232"/>
      <c r="J66" s="232"/>
      <c r="K66" s="232"/>
      <c r="L66" s="232"/>
      <c r="M66" s="232"/>
      <c r="N66" s="222"/>
      <c r="O66" s="222"/>
      <c r="P66" s="222"/>
      <c r="Q66" s="222"/>
      <c r="R66" s="222"/>
      <c r="S66" s="222"/>
      <c r="T66" s="223"/>
      <c r="U66" s="222"/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136</v>
      </c>
      <c r="AF66" s="212">
        <v>0</v>
      </c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13">
        <v>30</v>
      </c>
      <c r="B67" s="219" t="s">
        <v>221</v>
      </c>
      <c r="C67" s="264" t="s">
        <v>222</v>
      </c>
      <c r="D67" s="221" t="s">
        <v>152</v>
      </c>
      <c r="E67" s="228">
        <v>12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22">
        <v>0</v>
      </c>
      <c r="O67" s="222">
        <f>ROUND(E67*N67,5)</f>
        <v>0</v>
      </c>
      <c r="P67" s="222">
        <v>0</v>
      </c>
      <c r="Q67" s="222">
        <f>ROUND(E67*P67,5)</f>
        <v>0</v>
      </c>
      <c r="R67" s="222"/>
      <c r="S67" s="222"/>
      <c r="T67" s="223">
        <v>0</v>
      </c>
      <c r="U67" s="222">
        <f>ROUND(E67*T67,2)</f>
        <v>0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134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214" t="s">
        <v>129</v>
      </c>
      <c r="B68" s="220" t="s">
        <v>78</v>
      </c>
      <c r="C68" s="266" t="s">
        <v>79</v>
      </c>
      <c r="D68" s="225"/>
      <c r="E68" s="230"/>
      <c r="F68" s="233"/>
      <c r="G68" s="233">
        <f>SUMIF(AE69:AE75,"&lt;&gt;NOR",G69:G75)</f>
        <v>0</v>
      </c>
      <c r="H68" s="233"/>
      <c r="I68" s="233">
        <f>SUM(I69:I75)</f>
        <v>0</v>
      </c>
      <c r="J68" s="233"/>
      <c r="K68" s="233">
        <f>SUM(K69:K75)</f>
        <v>0</v>
      </c>
      <c r="L68" s="233"/>
      <c r="M68" s="233">
        <f>SUM(M69:M75)</f>
        <v>0</v>
      </c>
      <c r="N68" s="226"/>
      <c r="O68" s="226">
        <f>SUM(O69:O75)</f>
        <v>8.0629999999999993E-2</v>
      </c>
      <c r="P68" s="226"/>
      <c r="Q68" s="226">
        <f>SUM(Q69:Q75)</f>
        <v>24.375</v>
      </c>
      <c r="R68" s="226"/>
      <c r="S68" s="226"/>
      <c r="T68" s="227"/>
      <c r="U68" s="226">
        <f>SUM(U69:U75)</f>
        <v>789.97</v>
      </c>
      <c r="AE68" t="s">
        <v>130</v>
      </c>
    </row>
    <row r="69" spans="1:60" outlineLevel="1" x14ac:dyDescent="0.2">
      <c r="A69" s="213">
        <v>31</v>
      </c>
      <c r="B69" s="219" t="s">
        <v>223</v>
      </c>
      <c r="C69" s="264" t="s">
        <v>224</v>
      </c>
      <c r="D69" s="221" t="s">
        <v>156</v>
      </c>
      <c r="E69" s="228">
        <v>487.5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22">
        <v>4.0000000000000003E-5</v>
      </c>
      <c r="O69" s="222">
        <f>ROUND(E69*N69,5)</f>
        <v>1.95E-2</v>
      </c>
      <c r="P69" s="222">
        <v>0</v>
      </c>
      <c r="Q69" s="222">
        <f>ROUND(E69*P69,5)</f>
        <v>0</v>
      </c>
      <c r="R69" s="222"/>
      <c r="S69" s="222"/>
      <c r="T69" s="223">
        <v>0.35399999999999998</v>
      </c>
      <c r="U69" s="222">
        <f>ROUND(E69*T69,2)</f>
        <v>172.58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134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19"/>
      <c r="C70" s="265" t="s">
        <v>225</v>
      </c>
      <c r="D70" s="224"/>
      <c r="E70" s="229">
        <v>487.5</v>
      </c>
      <c r="F70" s="232"/>
      <c r="G70" s="232"/>
      <c r="H70" s="232"/>
      <c r="I70" s="232"/>
      <c r="J70" s="232"/>
      <c r="K70" s="232"/>
      <c r="L70" s="232"/>
      <c r="M70" s="232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136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3">
        <v>32</v>
      </c>
      <c r="B71" s="219" t="s">
        <v>226</v>
      </c>
      <c r="C71" s="264" t="s">
        <v>227</v>
      </c>
      <c r="D71" s="221" t="s">
        <v>156</v>
      </c>
      <c r="E71" s="228">
        <v>487.5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22">
        <v>0</v>
      </c>
      <c r="O71" s="222">
        <f>ROUND(E71*N71,5)</f>
        <v>0</v>
      </c>
      <c r="P71" s="222">
        <v>0.05</v>
      </c>
      <c r="Q71" s="222">
        <f>ROUND(E71*P71,5)</f>
        <v>24.375</v>
      </c>
      <c r="R71" s="222"/>
      <c r="S71" s="222"/>
      <c r="T71" s="223">
        <v>0.35</v>
      </c>
      <c r="U71" s="222">
        <f>ROUND(E71*T71,2)</f>
        <v>170.63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134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>
        <v>33</v>
      </c>
      <c r="B72" s="219" t="s">
        <v>228</v>
      </c>
      <c r="C72" s="264" t="s">
        <v>229</v>
      </c>
      <c r="D72" s="221" t="s">
        <v>156</v>
      </c>
      <c r="E72" s="228">
        <v>1744.8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22">
        <v>0</v>
      </c>
      <c r="O72" s="222">
        <f>ROUND(E72*N72,5)</f>
        <v>0</v>
      </c>
      <c r="P72" s="222">
        <v>0</v>
      </c>
      <c r="Q72" s="222">
        <f>ROUND(E72*P72,5)</f>
        <v>0</v>
      </c>
      <c r="R72" s="222"/>
      <c r="S72" s="222"/>
      <c r="T72" s="223">
        <v>0.2</v>
      </c>
      <c r="U72" s="222">
        <f>ROUND(E72*T72,2)</f>
        <v>348.96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134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/>
      <c r="B73" s="219"/>
      <c r="C73" s="265" t="s">
        <v>230</v>
      </c>
      <c r="D73" s="224"/>
      <c r="E73" s="229">
        <v>1744.8</v>
      </c>
      <c r="F73" s="232"/>
      <c r="G73" s="232"/>
      <c r="H73" s="232"/>
      <c r="I73" s="232"/>
      <c r="J73" s="232"/>
      <c r="K73" s="232"/>
      <c r="L73" s="232"/>
      <c r="M73" s="232"/>
      <c r="N73" s="222"/>
      <c r="O73" s="222"/>
      <c r="P73" s="222"/>
      <c r="Q73" s="222"/>
      <c r="R73" s="222"/>
      <c r="S73" s="222"/>
      <c r="T73" s="223"/>
      <c r="U73" s="22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136</v>
      </c>
      <c r="AF73" s="212">
        <v>0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>
        <v>34</v>
      </c>
      <c r="B74" s="219" t="s">
        <v>231</v>
      </c>
      <c r="C74" s="264" t="s">
        <v>232</v>
      </c>
      <c r="D74" s="221" t="s">
        <v>156</v>
      </c>
      <c r="E74" s="228">
        <v>1222.5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22">
        <v>5.0000000000000002E-5</v>
      </c>
      <c r="O74" s="222">
        <f>ROUND(E74*N74,5)</f>
        <v>6.1129999999999997E-2</v>
      </c>
      <c r="P74" s="222">
        <v>0</v>
      </c>
      <c r="Q74" s="222">
        <f>ROUND(E74*P74,5)</f>
        <v>0</v>
      </c>
      <c r="R74" s="222"/>
      <c r="S74" s="222"/>
      <c r="T74" s="223">
        <v>0.08</v>
      </c>
      <c r="U74" s="222">
        <f>ROUND(E74*T74,2)</f>
        <v>97.8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134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/>
      <c r="B75" s="219"/>
      <c r="C75" s="265" t="s">
        <v>233</v>
      </c>
      <c r="D75" s="224"/>
      <c r="E75" s="229">
        <v>1222.5</v>
      </c>
      <c r="F75" s="232"/>
      <c r="G75" s="232"/>
      <c r="H75" s="232"/>
      <c r="I75" s="232"/>
      <c r="J75" s="232"/>
      <c r="K75" s="232"/>
      <c r="L75" s="232"/>
      <c r="M75" s="232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136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14" t="s">
        <v>129</v>
      </c>
      <c r="B76" s="220" t="s">
        <v>80</v>
      </c>
      <c r="C76" s="266" t="s">
        <v>81</v>
      </c>
      <c r="D76" s="225"/>
      <c r="E76" s="230"/>
      <c r="F76" s="233"/>
      <c r="G76" s="233">
        <f>SUMIF(AE77:AE87,"&lt;&gt;NOR",G77:G87)</f>
        <v>0</v>
      </c>
      <c r="H76" s="233"/>
      <c r="I76" s="233">
        <f>SUM(I77:I87)</f>
        <v>0</v>
      </c>
      <c r="J76" s="233"/>
      <c r="K76" s="233">
        <f>SUM(K77:K87)</f>
        <v>0</v>
      </c>
      <c r="L76" s="233"/>
      <c r="M76" s="233">
        <f>SUM(M77:M87)</f>
        <v>0</v>
      </c>
      <c r="N76" s="226"/>
      <c r="O76" s="226">
        <f>SUM(O77:O87)</f>
        <v>6.8429999999999991E-2</v>
      </c>
      <c r="P76" s="226"/>
      <c r="Q76" s="226">
        <f>SUM(Q77:Q87)</f>
        <v>14.309809999999999</v>
      </c>
      <c r="R76" s="226"/>
      <c r="S76" s="226"/>
      <c r="T76" s="227"/>
      <c r="U76" s="226">
        <f>SUM(U77:U87)</f>
        <v>69.069999999999993</v>
      </c>
      <c r="AE76" t="s">
        <v>130</v>
      </c>
    </row>
    <row r="77" spans="1:60" outlineLevel="1" x14ac:dyDescent="0.2">
      <c r="A77" s="213">
        <v>35</v>
      </c>
      <c r="B77" s="219" t="s">
        <v>234</v>
      </c>
      <c r="C77" s="264" t="s">
        <v>235</v>
      </c>
      <c r="D77" s="221" t="s">
        <v>163</v>
      </c>
      <c r="E77" s="228">
        <v>32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22">
        <v>1.6199999999999999E-3</v>
      </c>
      <c r="O77" s="222">
        <f>ROUND(E77*N77,5)</f>
        <v>5.1839999999999997E-2</v>
      </c>
      <c r="P77" s="222">
        <v>4.8000000000000001E-2</v>
      </c>
      <c r="Q77" s="222">
        <f>ROUND(E77*P77,5)</f>
        <v>1.536</v>
      </c>
      <c r="R77" s="222"/>
      <c r="S77" s="222"/>
      <c r="T77" s="223">
        <v>1.083</v>
      </c>
      <c r="U77" s="222">
        <f>ROUND(E77*T77,2)</f>
        <v>34.659999999999997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134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/>
      <c r="B78" s="219"/>
      <c r="C78" s="265" t="s">
        <v>236</v>
      </c>
      <c r="D78" s="224"/>
      <c r="E78" s="229">
        <v>4</v>
      </c>
      <c r="F78" s="232"/>
      <c r="G78" s="232"/>
      <c r="H78" s="232"/>
      <c r="I78" s="232"/>
      <c r="J78" s="232"/>
      <c r="K78" s="232"/>
      <c r="L78" s="232"/>
      <c r="M78" s="232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136</v>
      </c>
      <c r="AF78" s="212">
        <v>0</v>
      </c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/>
      <c r="B79" s="219"/>
      <c r="C79" s="265" t="s">
        <v>237</v>
      </c>
      <c r="D79" s="224"/>
      <c r="E79" s="229">
        <v>3</v>
      </c>
      <c r="F79" s="232"/>
      <c r="G79" s="232"/>
      <c r="H79" s="232"/>
      <c r="I79" s="232"/>
      <c r="J79" s="232"/>
      <c r="K79" s="232"/>
      <c r="L79" s="232"/>
      <c r="M79" s="232"/>
      <c r="N79" s="222"/>
      <c r="O79" s="222"/>
      <c r="P79" s="222"/>
      <c r="Q79" s="222"/>
      <c r="R79" s="222"/>
      <c r="S79" s="222"/>
      <c r="T79" s="223"/>
      <c r="U79" s="222"/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136</v>
      </c>
      <c r="AF79" s="212">
        <v>0</v>
      </c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/>
      <c r="B80" s="219"/>
      <c r="C80" s="265" t="s">
        <v>238</v>
      </c>
      <c r="D80" s="224"/>
      <c r="E80" s="229">
        <v>25</v>
      </c>
      <c r="F80" s="232"/>
      <c r="G80" s="232"/>
      <c r="H80" s="232"/>
      <c r="I80" s="232"/>
      <c r="J80" s="232"/>
      <c r="K80" s="232"/>
      <c r="L80" s="232"/>
      <c r="M80" s="232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136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>
        <v>36</v>
      </c>
      <c r="B81" s="219" t="s">
        <v>239</v>
      </c>
      <c r="C81" s="264" t="s">
        <v>240</v>
      </c>
      <c r="D81" s="221" t="s">
        <v>139</v>
      </c>
      <c r="E81" s="228">
        <v>5.76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22">
        <v>0</v>
      </c>
      <c r="O81" s="222">
        <f>ROUND(E81*N81,5)</f>
        <v>0</v>
      </c>
      <c r="P81" s="222">
        <v>1.671</v>
      </c>
      <c r="Q81" s="222">
        <f>ROUND(E81*P81,5)</f>
        <v>9.6249599999999997</v>
      </c>
      <c r="R81" s="222"/>
      <c r="S81" s="222"/>
      <c r="T81" s="223">
        <v>2.79</v>
      </c>
      <c r="U81" s="222">
        <f>ROUND(E81*T81,2)</f>
        <v>16.07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134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13"/>
      <c r="B82" s="219"/>
      <c r="C82" s="265" t="s">
        <v>241</v>
      </c>
      <c r="D82" s="224"/>
      <c r="E82" s="229">
        <v>5.76</v>
      </c>
      <c r="F82" s="232"/>
      <c r="G82" s="232"/>
      <c r="H82" s="232"/>
      <c r="I82" s="232"/>
      <c r="J82" s="232"/>
      <c r="K82" s="232"/>
      <c r="L82" s="232"/>
      <c r="M82" s="232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136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3">
        <v>37</v>
      </c>
      <c r="B83" s="219" t="s">
        <v>242</v>
      </c>
      <c r="C83" s="264" t="s">
        <v>243</v>
      </c>
      <c r="D83" s="221" t="s">
        <v>139</v>
      </c>
      <c r="E83" s="228">
        <v>1.359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22">
        <v>1.2800000000000001E-3</v>
      </c>
      <c r="O83" s="222">
        <f>ROUND(E83*N83,5)</f>
        <v>1.74E-3</v>
      </c>
      <c r="P83" s="222">
        <v>1.95</v>
      </c>
      <c r="Q83" s="222">
        <f>ROUND(E83*P83,5)</f>
        <v>2.6500499999999998</v>
      </c>
      <c r="R83" s="222"/>
      <c r="S83" s="222"/>
      <c r="T83" s="223">
        <v>7.1317500000000003</v>
      </c>
      <c r="U83" s="222">
        <f>ROUND(E83*T83,2)</f>
        <v>9.69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140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13"/>
      <c r="B84" s="219"/>
      <c r="C84" s="265" t="s">
        <v>244</v>
      </c>
      <c r="D84" s="224"/>
      <c r="E84" s="229">
        <v>1.359</v>
      </c>
      <c r="F84" s="232"/>
      <c r="G84" s="232"/>
      <c r="H84" s="232"/>
      <c r="I84" s="232"/>
      <c r="J84" s="232"/>
      <c r="K84" s="232"/>
      <c r="L84" s="232"/>
      <c r="M84" s="232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136</v>
      </c>
      <c r="AF84" s="212">
        <v>0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/>
      <c r="B85" s="219"/>
      <c r="C85" s="265" t="s">
        <v>245</v>
      </c>
      <c r="D85" s="224"/>
      <c r="E85" s="229"/>
      <c r="F85" s="232"/>
      <c r="G85" s="232"/>
      <c r="H85" s="232"/>
      <c r="I85" s="232"/>
      <c r="J85" s="232"/>
      <c r="K85" s="232"/>
      <c r="L85" s="232"/>
      <c r="M85" s="232"/>
      <c r="N85" s="222"/>
      <c r="O85" s="222"/>
      <c r="P85" s="222"/>
      <c r="Q85" s="222"/>
      <c r="R85" s="222"/>
      <c r="S85" s="222"/>
      <c r="T85" s="223"/>
      <c r="U85" s="222"/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136</v>
      </c>
      <c r="AF85" s="212">
        <v>0</v>
      </c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>
        <v>38</v>
      </c>
      <c r="B86" s="219" t="s">
        <v>246</v>
      </c>
      <c r="C86" s="264" t="s">
        <v>247</v>
      </c>
      <c r="D86" s="221" t="s">
        <v>144</v>
      </c>
      <c r="E86" s="228">
        <v>0.39650000000000002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22">
        <v>3.746E-2</v>
      </c>
      <c r="O86" s="222">
        <f>ROUND(E86*N86,5)</f>
        <v>1.485E-2</v>
      </c>
      <c r="P86" s="222">
        <v>1.258</v>
      </c>
      <c r="Q86" s="222">
        <f>ROUND(E86*P86,5)</f>
        <v>0.49880000000000002</v>
      </c>
      <c r="R86" s="222"/>
      <c r="S86" s="222"/>
      <c r="T86" s="223">
        <v>21.826000000000001</v>
      </c>
      <c r="U86" s="222">
        <f>ROUND(E86*T86,2)</f>
        <v>8.65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134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/>
      <c r="B87" s="219"/>
      <c r="C87" s="265" t="s">
        <v>248</v>
      </c>
      <c r="D87" s="224"/>
      <c r="E87" s="229">
        <v>0.39650000000000002</v>
      </c>
      <c r="F87" s="232"/>
      <c r="G87" s="232"/>
      <c r="H87" s="232"/>
      <c r="I87" s="232"/>
      <c r="J87" s="232"/>
      <c r="K87" s="232"/>
      <c r="L87" s="232"/>
      <c r="M87" s="232"/>
      <c r="N87" s="222"/>
      <c r="O87" s="222"/>
      <c r="P87" s="222"/>
      <c r="Q87" s="222"/>
      <c r="R87" s="222"/>
      <c r="S87" s="222"/>
      <c r="T87" s="223"/>
      <c r="U87" s="222"/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136</v>
      </c>
      <c r="AF87" s="212">
        <v>0</v>
      </c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14" t="s">
        <v>129</v>
      </c>
      <c r="B88" s="220" t="s">
        <v>82</v>
      </c>
      <c r="C88" s="266" t="s">
        <v>83</v>
      </c>
      <c r="D88" s="225"/>
      <c r="E88" s="230"/>
      <c r="F88" s="233"/>
      <c r="G88" s="233">
        <f>SUMIF(AE89:AE114,"&lt;&gt;NOR",G89:G114)</f>
        <v>0</v>
      </c>
      <c r="H88" s="233"/>
      <c r="I88" s="233">
        <f>SUM(I89:I114)</f>
        <v>0</v>
      </c>
      <c r="J88" s="233"/>
      <c r="K88" s="233">
        <f>SUM(K89:K114)</f>
        <v>0</v>
      </c>
      <c r="L88" s="233"/>
      <c r="M88" s="233">
        <f>SUM(M89:M114)</f>
        <v>0</v>
      </c>
      <c r="N88" s="226"/>
      <c r="O88" s="226">
        <f>SUM(O89:O114)</f>
        <v>5.8799999999999998E-3</v>
      </c>
      <c r="P88" s="226"/>
      <c r="Q88" s="226">
        <f>SUM(Q89:Q114)</f>
        <v>2.0694600000000003</v>
      </c>
      <c r="R88" s="226"/>
      <c r="S88" s="226"/>
      <c r="T88" s="227"/>
      <c r="U88" s="226">
        <f>SUM(U89:U114)</f>
        <v>532.9</v>
      </c>
      <c r="AE88" t="s">
        <v>130</v>
      </c>
    </row>
    <row r="89" spans="1:60" outlineLevel="1" x14ac:dyDescent="0.2">
      <c r="A89" s="213">
        <v>39</v>
      </c>
      <c r="B89" s="219" t="s">
        <v>249</v>
      </c>
      <c r="C89" s="264" t="s">
        <v>250</v>
      </c>
      <c r="D89" s="221" t="s">
        <v>163</v>
      </c>
      <c r="E89" s="228">
        <v>12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21</v>
      </c>
      <c r="M89" s="232">
        <f>G89*(1+L89/100)</f>
        <v>0</v>
      </c>
      <c r="N89" s="222">
        <v>4.8999999999999998E-4</v>
      </c>
      <c r="O89" s="222">
        <f>ROUND(E89*N89,5)</f>
        <v>5.8799999999999998E-3</v>
      </c>
      <c r="P89" s="222">
        <v>3.1E-2</v>
      </c>
      <c r="Q89" s="222">
        <f>ROUND(E89*P89,5)</f>
        <v>0.372</v>
      </c>
      <c r="R89" s="222"/>
      <c r="S89" s="222"/>
      <c r="T89" s="223">
        <v>0.77200000000000002</v>
      </c>
      <c r="U89" s="222">
        <f>ROUND(E89*T89,2)</f>
        <v>9.26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134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/>
      <c r="B90" s="219"/>
      <c r="C90" s="265" t="s">
        <v>251</v>
      </c>
      <c r="D90" s="224"/>
      <c r="E90" s="229">
        <v>8</v>
      </c>
      <c r="F90" s="232"/>
      <c r="G90" s="232"/>
      <c r="H90" s="232"/>
      <c r="I90" s="232"/>
      <c r="J90" s="232"/>
      <c r="K90" s="232"/>
      <c r="L90" s="232"/>
      <c r="M90" s="232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136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13"/>
      <c r="B91" s="219"/>
      <c r="C91" s="265" t="s">
        <v>252</v>
      </c>
      <c r="D91" s="224"/>
      <c r="E91" s="229">
        <v>4</v>
      </c>
      <c r="F91" s="232"/>
      <c r="G91" s="232"/>
      <c r="H91" s="232"/>
      <c r="I91" s="232"/>
      <c r="J91" s="232"/>
      <c r="K91" s="232"/>
      <c r="L91" s="232"/>
      <c r="M91" s="232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136</v>
      </c>
      <c r="AF91" s="212">
        <v>0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>
        <v>40</v>
      </c>
      <c r="B92" s="219" t="s">
        <v>253</v>
      </c>
      <c r="C92" s="264" t="s">
        <v>254</v>
      </c>
      <c r="D92" s="221" t="s">
        <v>156</v>
      </c>
      <c r="E92" s="228">
        <v>2.04</v>
      </c>
      <c r="F92" s="231"/>
      <c r="G92" s="232">
        <f>ROUND(E92*F92,2)</f>
        <v>0</v>
      </c>
      <c r="H92" s="231"/>
      <c r="I92" s="232">
        <f>ROUND(E92*H92,2)</f>
        <v>0</v>
      </c>
      <c r="J92" s="231"/>
      <c r="K92" s="232">
        <f>ROUND(E92*J92,2)</f>
        <v>0</v>
      </c>
      <c r="L92" s="232">
        <v>21</v>
      </c>
      <c r="M92" s="232">
        <f>G92*(1+L92/100)</f>
        <v>0</v>
      </c>
      <c r="N92" s="222">
        <v>0</v>
      </c>
      <c r="O92" s="222">
        <f>ROUND(E92*N92,5)</f>
        <v>0</v>
      </c>
      <c r="P92" s="222">
        <v>4.5999999999999999E-2</v>
      </c>
      <c r="Q92" s="222">
        <f>ROUND(E92*P92,5)</f>
        <v>9.3840000000000007E-2</v>
      </c>
      <c r="R92" s="222"/>
      <c r="S92" s="222"/>
      <c r="T92" s="223">
        <v>0.26</v>
      </c>
      <c r="U92" s="222">
        <f>ROUND(E92*T92,2)</f>
        <v>0.53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134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13"/>
      <c r="B93" s="219"/>
      <c r="C93" s="265" t="s">
        <v>255</v>
      </c>
      <c r="D93" s="224"/>
      <c r="E93" s="229">
        <v>2.04</v>
      </c>
      <c r="F93" s="232"/>
      <c r="G93" s="232"/>
      <c r="H93" s="232"/>
      <c r="I93" s="232"/>
      <c r="J93" s="232"/>
      <c r="K93" s="232"/>
      <c r="L93" s="232"/>
      <c r="M93" s="232"/>
      <c r="N93" s="222"/>
      <c r="O93" s="222"/>
      <c r="P93" s="222"/>
      <c r="Q93" s="222"/>
      <c r="R93" s="222"/>
      <c r="S93" s="222"/>
      <c r="T93" s="223"/>
      <c r="U93" s="22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136</v>
      </c>
      <c r="AF93" s="212">
        <v>0</v>
      </c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>
        <v>41</v>
      </c>
      <c r="B94" s="219" t="s">
        <v>256</v>
      </c>
      <c r="C94" s="264" t="s">
        <v>257</v>
      </c>
      <c r="D94" s="221" t="s">
        <v>156</v>
      </c>
      <c r="E94" s="228">
        <v>27.18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21</v>
      </c>
      <c r="M94" s="232">
        <f>G94*(1+L94/100)</f>
        <v>0</v>
      </c>
      <c r="N94" s="222">
        <v>0</v>
      </c>
      <c r="O94" s="222">
        <f>ROUND(E94*N94,5)</f>
        <v>0</v>
      </c>
      <c r="P94" s="222">
        <v>5.8999999999999997E-2</v>
      </c>
      <c r="Q94" s="222">
        <f>ROUND(E94*P94,5)</f>
        <v>1.60362</v>
      </c>
      <c r="R94" s="222"/>
      <c r="S94" s="222"/>
      <c r="T94" s="223">
        <v>0.2</v>
      </c>
      <c r="U94" s="222">
        <f>ROUND(E94*T94,2)</f>
        <v>5.44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134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13"/>
      <c r="B95" s="219"/>
      <c r="C95" s="265" t="s">
        <v>258</v>
      </c>
      <c r="D95" s="224"/>
      <c r="E95" s="229">
        <v>27.18</v>
      </c>
      <c r="F95" s="232"/>
      <c r="G95" s="232"/>
      <c r="H95" s="232"/>
      <c r="I95" s="232"/>
      <c r="J95" s="232"/>
      <c r="K95" s="232"/>
      <c r="L95" s="232"/>
      <c r="M95" s="232"/>
      <c r="N95" s="222"/>
      <c r="O95" s="222"/>
      <c r="P95" s="222"/>
      <c r="Q95" s="222"/>
      <c r="R95" s="222"/>
      <c r="S95" s="222"/>
      <c r="T95" s="223"/>
      <c r="U95" s="22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136</v>
      </c>
      <c r="AF95" s="212">
        <v>0</v>
      </c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/>
      <c r="B96" s="219"/>
      <c r="C96" s="265" t="s">
        <v>259</v>
      </c>
      <c r="D96" s="224"/>
      <c r="E96" s="229"/>
      <c r="F96" s="232"/>
      <c r="G96" s="232"/>
      <c r="H96" s="232"/>
      <c r="I96" s="232"/>
      <c r="J96" s="232"/>
      <c r="K96" s="232"/>
      <c r="L96" s="232"/>
      <c r="M96" s="232"/>
      <c r="N96" s="222"/>
      <c r="O96" s="222"/>
      <c r="P96" s="222"/>
      <c r="Q96" s="222"/>
      <c r="R96" s="222"/>
      <c r="S96" s="222"/>
      <c r="T96" s="223"/>
      <c r="U96" s="22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136</v>
      </c>
      <c r="AF96" s="212">
        <v>0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>
        <v>42</v>
      </c>
      <c r="B97" s="219" t="s">
        <v>260</v>
      </c>
      <c r="C97" s="264" t="s">
        <v>261</v>
      </c>
      <c r="D97" s="221" t="s">
        <v>144</v>
      </c>
      <c r="E97" s="228">
        <v>67.5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22">
        <v>0</v>
      </c>
      <c r="O97" s="222">
        <f>ROUND(E97*N97,5)</f>
        <v>0</v>
      </c>
      <c r="P97" s="222">
        <v>0</v>
      </c>
      <c r="Q97" s="222">
        <f>ROUND(E97*P97,5)</f>
        <v>0</v>
      </c>
      <c r="R97" s="222"/>
      <c r="S97" s="222"/>
      <c r="T97" s="223">
        <v>0.94199999999999995</v>
      </c>
      <c r="U97" s="222">
        <f>ROUND(E97*T97,2)</f>
        <v>63.59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134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>
        <v>43</v>
      </c>
      <c r="B98" s="219" t="s">
        <v>262</v>
      </c>
      <c r="C98" s="264" t="s">
        <v>263</v>
      </c>
      <c r="D98" s="221" t="s">
        <v>144</v>
      </c>
      <c r="E98" s="228">
        <v>472.5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21</v>
      </c>
      <c r="M98" s="232">
        <f>G98*(1+L98/100)</f>
        <v>0</v>
      </c>
      <c r="N98" s="222">
        <v>0</v>
      </c>
      <c r="O98" s="222">
        <f>ROUND(E98*N98,5)</f>
        <v>0</v>
      </c>
      <c r="P98" s="222">
        <v>0</v>
      </c>
      <c r="Q98" s="222">
        <f>ROUND(E98*P98,5)</f>
        <v>0</v>
      </c>
      <c r="R98" s="222"/>
      <c r="S98" s="222"/>
      <c r="T98" s="223">
        <v>0.105</v>
      </c>
      <c r="U98" s="222">
        <f>ROUND(E98*T98,2)</f>
        <v>49.61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134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/>
      <c r="B99" s="219"/>
      <c r="C99" s="265" t="s">
        <v>264</v>
      </c>
      <c r="D99" s="224"/>
      <c r="E99" s="229">
        <v>472.5</v>
      </c>
      <c r="F99" s="232"/>
      <c r="G99" s="232"/>
      <c r="H99" s="232"/>
      <c r="I99" s="232"/>
      <c r="J99" s="232"/>
      <c r="K99" s="232"/>
      <c r="L99" s="232"/>
      <c r="M99" s="232"/>
      <c r="N99" s="222"/>
      <c r="O99" s="222"/>
      <c r="P99" s="222"/>
      <c r="Q99" s="222"/>
      <c r="R99" s="222"/>
      <c r="S99" s="222"/>
      <c r="T99" s="223"/>
      <c r="U99" s="222"/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136</v>
      </c>
      <c r="AF99" s="212">
        <v>0</v>
      </c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3">
        <v>44</v>
      </c>
      <c r="B100" s="219" t="s">
        <v>265</v>
      </c>
      <c r="C100" s="264" t="s">
        <v>266</v>
      </c>
      <c r="D100" s="221" t="s">
        <v>144</v>
      </c>
      <c r="E100" s="228">
        <v>67.5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21</v>
      </c>
      <c r="M100" s="232">
        <f>G100*(1+L100/100)</f>
        <v>0</v>
      </c>
      <c r="N100" s="222">
        <v>0</v>
      </c>
      <c r="O100" s="222">
        <f>ROUND(E100*N100,5)</f>
        <v>0</v>
      </c>
      <c r="P100" s="222">
        <v>0</v>
      </c>
      <c r="Q100" s="222">
        <f>ROUND(E100*P100,5)</f>
        <v>0</v>
      </c>
      <c r="R100" s="222"/>
      <c r="S100" s="222"/>
      <c r="T100" s="223">
        <v>2.0089999999999999</v>
      </c>
      <c r="U100" s="222">
        <f>ROUND(E100*T100,2)</f>
        <v>135.61000000000001</v>
      </c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134</v>
      </c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>
        <v>45</v>
      </c>
      <c r="B101" s="219" t="s">
        <v>267</v>
      </c>
      <c r="C101" s="264" t="s">
        <v>268</v>
      </c>
      <c r="D101" s="221" t="s">
        <v>144</v>
      </c>
      <c r="E101" s="228">
        <v>270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22">
        <v>0</v>
      </c>
      <c r="O101" s="222">
        <f>ROUND(E101*N101,5)</f>
        <v>0</v>
      </c>
      <c r="P101" s="222">
        <v>0</v>
      </c>
      <c r="Q101" s="222">
        <f>ROUND(E101*P101,5)</f>
        <v>0</v>
      </c>
      <c r="R101" s="222"/>
      <c r="S101" s="222"/>
      <c r="T101" s="223">
        <v>0.95899999999999996</v>
      </c>
      <c r="U101" s="222">
        <f>ROUND(E101*T101,2)</f>
        <v>258.93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134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/>
      <c r="B102" s="219"/>
      <c r="C102" s="265" t="s">
        <v>269</v>
      </c>
      <c r="D102" s="224"/>
      <c r="E102" s="229">
        <v>270</v>
      </c>
      <c r="F102" s="232"/>
      <c r="G102" s="232"/>
      <c r="H102" s="232"/>
      <c r="I102" s="232"/>
      <c r="J102" s="232"/>
      <c r="K102" s="232"/>
      <c r="L102" s="232"/>
      <c r="M102" s="232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136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>
        <v>46</v>
      </c>
      <c r="B103" s="219" t="s">
        <v>270</v>
      </c>
      <c r="C103" s="264" t="s">
        <v>271</v>
      </c>
      <c r="D103" s="221" t="s">
        <v>144</v>
      </c>
      <c r="E103" s="228">
        <v>67.5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21</v>
      </c>
      <c r="M103" s="232">
        <f>G103*(1+L103/100)</f>
        <v>0</v>
      </c>
      <c r="N103" s="222">
        <v>0</v>
      </c>
      <c r="O103" s="222">
        <f>ROUND(E103*N103,5)</f>
        <v>0</v>
      </c>
      <c r="P103" s="222">
        <v>0</v>
      </c>
      <c r="Q103" s="222">
        <f>ROUND(E103*P103,5)</f>
        <v>0</v>
      </c>
      <c r="R103" s="222"/>
      <c r="S103" s="222"/>
      <c r="T103" s="223">
        <v>9.9000000000000005E-2</v>
      </c>
      <c r="U103" s="222">
        <f>ROUND(E103*T103,2)</f>
        <v>6.68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134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>
        <v>47</v>
      </c>
      <c r="B104" s="219" t="s">
        <v>272</v>
      </c>
      <c r="C104" s="264" t="s">
        <v>273</v>
      </c>
      <c r="D104" s="221" t="s">
        <v>144</v>
      </c>
      <c r="E104" s="228">
        <v>67.5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21</v>
      </c>
      <c r="M104" s="232">
        <f>G104*(1+L104/100)</f>
        <v>0</v>
      </c>
      <c r="N104" s="222">
        <v>0</v>
      </c>
      <c r="O104" s="222">
        <f>ROUND(E104*N104,5)</f>
        <v>0</v>
      </c>
      <c r="P104" s="222">
        <v>0</v>
      </c>
      <c r="Q104" s="222">
        <f>ROUND(E104*P104,5)</f>
        <v>0</v>
      </c>
      <c r="R104" s="222"/>
      <c r="S104" s="222"/>
      <c r="T104" s="223">
        <v>4.2000000000000003E-2</v>
      </c>
      <c r="U104" s="222">
        <f>ROUND(E104*T104,2)</f>
        <v>2.84</v>
      </c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134</v>
      </c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>
        <v>48</v>
      </c>
      <c r="B105" s="219" t="s">
        <v>274</v>
      </c>
      <c r="C105" s="264" t="s">
        <v>275</v>
      </c>
      <c r="D105" s="221" t="s">
        <v>144</v>
      </c>
      <c r="E105" s="228">
        <v>472.5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22">
        <v>0</v>
      </c>
      <c r="O105" s="222">
        <f>ROUND(E105*N105,5)</f>
        <v>0</v>
      </c>
      <c r="P105" s="222">
        <v>0</v>
      </c>
      <c r="Q105" s="222">
        <f>ROUND(E105*P105,5)</f>
        <v>0</v>
      </c>
      <c r="R105" s="222"/>
      <c r="S105" s="222"/>
      <c r="T105" s="223">
        <v>0</v>
      </c>
      <c r="U105" s="222">
        <f>ROUND(E105*T105,2)</f>
        <v>0</v>
      </c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134</v>
      </c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/>
      <c r="B106" s="219"/>
      <c r="C106" s="265" t="s">
        <v>276</v>
      </c>
      <c r="D106" s="224"/>
      <c r="E106" s="229">
        <v>472.5</v>
      </c>
      <c r="F106" s="232"/>
      <c r="G106" s="232"/>
      <c r="H106" s="232"/>
      <c r="I106" s="232"/>
      <c r="J106" s="232"/>
      <c r="K106" s="232"/>
      <c r="L106" s="232"/>
      <c r="M106" s="232"/>
      <c r="N106" s="222"/>
      <c r="O106" s="222"/>
      <c r="P106" s="222"/>
      <c r="Q106" s="222"/>
      <c r="R106" s="222"/>
      <c r="S106" s="222"/>
      <c r="T106" s="223"/>
      <c r="U106" s="22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136</v>
      </c>
      <c r="AF106" s="212">
        <v>0</v>
      </c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3">
        <v>49</v>
      </c>
      <c r="B107" s="219" t="s">
        <v>277</v>
      </c>
      <c r="C107" s="264" t="s">
        <v>278</v>
      </c>
      <c r="D107" s="221" t="s">
        <v>144</v>
      </c>
      <c r="E107" s="228">
        <v>67.5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21</v>
      </c>
      <c r="M107" s="232">
        <f>G107*(1+L107/100)</f>
        <v>0</v>
      </c>
      <c r="N107" s="222">
        <v>0</v>
      </c>
      <c r="O107" s="222">
        <f>ROUND(E107*N107,5)</f>
        <v>0</v>
      </c>
      <c r="P107" s="222">
        <v>0</v>
      </c>
      <c r="Q107" s="222">
        <f>ROUND(E107*P107,5)</f>
        <v>0</v>
      </c>
      <c r="R107" s="222"/>
      <c r="S107" s="222"/>
      <c r="T107" s="223">
        <v>6.0000000000000001E-3</v>
      </c>
      <c r="U107" s="222">
        <f>ROUND(E107*T107,2)</f>
        <v>0.41</v>
      </c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134</v>
      </c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3">
        <v>50</v>
      </c>
      <c r="B108" s="219" t="s">
        <v>279</v>
      </c>
      <c r="C108" s="264" t="s">
        <v>280</v>
      </c>
      <c r="D108" s="221" t="s">
        <v>144</v>
      </c>
      <c r="E108" s="228">
        <v>2.5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22">
        <v>0</v>
      </c>
      <c r="O108" s="222">
        <f>ROUND(E108*N108,5)</f>
        <v>0</v>
      </c>
      <c r="P108" s="222">
        <v>0</v>
      </c>
      <c r="Q108" s="222">
        <f>ROUND(E108*P108,5)</f>
        <v>0</v>
      </c>
      <c r="R108" s="222"/>
      <c r="S108" s="222"/>
      <c r="T108" s="223">
        <v>0</v>
      </c>
      <c r="U108" s="222">
        <f>ROUND(E108*T108,2)</f>
        <v>0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134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>
        <v>51</v>
      </c>
      <c r="B109" s="219" t="s">
        <v>281</v>
      </c>
      <c r="C109" s="264" t="s">
        <v>282</v>
      </c>
      <c r="D109" s="221" t="s">
        <v>144</v>
      </c>
      <c r="E109" s="228">
        <v>17.329999999999998</v>
      </c>
      <c r="F109" s="231"/>
      <c r="G109" s="232">
        <f>ROUND(E109*F109,2)</f>
        <v>0</v>
      </c>
      <c r="H109" s="231"/>
      <c r="I109" s="232">
        <f>ROUND(E109*H109,2)</f>
        <v>0</v>
      </c>
      <c r="J109" s="231"/>
      <c r="K109" s="232">
        <f>ROUND(E109*J109,2)</f>
        <v>0</v>
      </c>
      <c r="L109" s="232">
        <v>21</v>
      </c>
      <c r="M109" s="232">
        <f>G109*(1+L109/100)</f>
        <v>0</v>
      </c>
      <c r="N109" s="222">
        <v>0</v>
      </c>
      <c r="O109" s="222">
        <f>ROUND(E109*N109,5)</f>
        <v>0</v>
      </c>
      <c r="P109" s="222">
        <v>0</v>
      </c>
      <c r="Q109" s="222">
        <f>ROUND(E109*P109,5)</f>
        <v>0</v>
      </c>
      <c r="R109" s="222"/>
      <c r="S109" s="222"/>
      <c r="T109" s="223">
        <v>0</v>
      </c>
      <c r="U109" s="222">
        <f>ROUND(E109*T109,2)</f>
        <v>0</v>
      </c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134</v>
      </c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3">
        <v>52</v>
      </c>
      <c r="B110" s="219" t="s">
        <v>283</v>
      </c>
      <c r="C110" s="264" t="s">
        <v>284</v>
      </c>
      <c r="D110" s="221" t="s">
        <v>144</v>
      </c>
      <c r="E110" s="228">
        <v>25.64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22">
        <v>0</v>
      </c>
      <c r="O110" s="222">
        <f>ROUND(E110*N110,5)</f>
        <v>0</v>
      </c>
      <c r="P110" s="222">
        <v>0</v>
      </c>
      <c r="Q110" s="222">
        <f>ROUND(E110*P110,5)</f>
        <v>0</v>
      </c>
      <c r="R110" s="222"/>
      <c r="S110" s="222"/>
      <c r="T110" s="223">
        <v>0</v>
      </c>
      <c r="U110" s="222">
        <f>ROUND(E110*T110,2)</f>
        <v>0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134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3"/>
      <c r="B111" s="219"/>
      <c r="C111" s="265" t="s">
        <v>285</v>
      </c>
      <c r="D111" s="224"/>
      <c r="E111" s="229">
        <v>25.64</v>
      </c>
      <c r="F111" s="232"/>
      <c r="G111" s="232"/>
      <c r="H111" s="232"/>
      <c r="I111" s="232"/>
      <c r="J111" s="232"/>
      <c r="K111" s="232"/>
      <c r="L111" s="232"/>
      <c r="M111" s="232"/>
      <c r="N111" s="222"/>
      <c r="O111" s="222"/>
      <c r="P111" s="222"/>
      <c r="Q111" s="222"/>
      <c r="R111" s="222"/>
      <c r="S111" s="222"/>
      <c r="T111" s="223"/>
      <c r="U111" s="22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136</v>
      </c>
      <c r="AF111" s="212">
        <v>0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3">
        <v>53</v>
      </c>
      <c r="B112" s="219" t="s">
        <v>286</v>
      </c>
      <c r="C112" s="264" t="s">
        <v>287</v>
      </c>
      <c r="D112" s="221" t="s">
        <v>144</v>
      </c>
      <c r="E112" s="228">
        <v>22.03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22">
        <v>0</v>
      </c>
      <c r="O112" s="222">
        <f>ROUND(E112*N112,5)</f>
        <v>0</v>
      </c>
      <c r="P112" s="222">
        <v>0</v>
      </c>
      <c r="Q112" s="222">
        <f>ROUND(E112*P112,5)</f>
        <v>0</v>
      </c>
      <c r="R112" s="222"/>
      <c r="S112" s="222"/>
      <c r="T112" s="223">
        <v>0</v>
      </c>
      <c r="U112" s="222">
        <f>ROUND(E112*T112,2)</f>
        <v>0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134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13">
        <v>54</v>
      </c>
      <c r="B113" s="219" t="s">
        <v>288</v>
      </c>
      <c r="C113" s="264" t="s">
        <v>289</v>
      </c>
      <c r="D113" s="221" t="s">
        <v>290</v>
      </c>
      <c r="E113" s="228">
        <v>1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22">
        <v>0</v>
      </c>
      <c r="O113" s="222">
        <f>ROUND(E113*N113,5)</f>
        <v>0</v>
      </c>
      <c r="P113" s="222">
        <v>0</v>
      </c>
      <c r="Q113" s="222">
        <f>ROUND(E113*P113,5)</f>
        <v>0</v>
      </c>
      <c r="R113" s="222"/>
      <c r="S113" s="222"/>
      <c r="T113" s="223">
        <v>0</v>
      </c>
      <c r="U113" s="222">
        <f>ROUND(E113*T113,2)</f>
        <v>0</v>
      </c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134</v>
      </c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3"/>
      <c r="B114" s="219"/>
      <c r="C114" s="265" t="s">
        <v>291</v>
      </c>
      <c r="D114" s="224"/>
      <c r="E114" s="229">
        <v>1</v>
      </c>
      <c r="F114" s="232"/>
      <c r="G114" s="232"/>
      <c r="H114" s="232"/>
      <c r="I114" s="232"/>
      <c r="J114" s="232"/>
      <c r="K114" s="232"/>
      <c r="L114" s="232"/>
      <c r="M114" s="232"/>
      <c r="N114" s="222"/>
      <c r="O114" s="222"/>
      <c r="P114" s="222"/>
      <c r="Q114" s="222"/>
      <c r="R114" s="222"/>
      <c r="S114" s="222"/>
      <c r="T114" s="223"/>
      <c r="U114" s="22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136</v>
      </c>
      <c r="AF114" s="212">
        <v>0</v>
      </c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x14ac:dyDescent="0.2">
      <c r="A115" s="214" t="s">
        <v>129</v>
      </c>
      <c r="B115" s="220" t="s">
        <v>84</v>
      </c>
      <c r="C115" s="266" t="s">
        <v>85</v>
      </c>
      <c r="D115" s="225"/>
      <c r="E115" s="230"/>
      <c r="F115" s="233"/>
      <c r="G115" s="233">
        <f>SUMIF(AE116:AE117,"&lt;&gt;NOR",G116:G117)</f>
        <v>0</v>
      </c>
      <c r="H115" s="233"/>
      <c r="I115" s="233">
        <f>SUM(I116:I117)</f>
        <v>0</v>
      </c>
      <c r="J115" s="233"/>
      <c r="K115" s="233">
        <f>SUM(K116:K117)</f>
        <v>0</v>
      </c>
      <c r="L115" s="233"/>
      <c r="M115" s="233">
        <f>SUM(M116:M117)</f>
        <v>0</v>
      </c>
      <c r="N115" s="226"/>
      <c r="O115" s="226">
        <f>SUM(O116:O117)</f>
        <v>0</v>
      </c>
      <c r="P115" s="226"/>
      <c r="Q115" s="226">
        <f>SUM(Q116:Q117)</f>
        <v>0</v>
      </c>
      <c r="R115" s="226"/>
      <c r="S115" s="226"/>
      <c r="T115" s="227"/>
      <c r="U115" s="226">
        <f>SUM(U116:U117)</f>
        <v>602.85</v>
      </c>
      <c r="AE115" t="s">
        <v>130</v>
      </c>
    </row>
    <row r="116" spans="1:60" ht="22.5" outlineLevel="1" x14ac:dyDescent="0.2">
      <c r="A116" s="213">
        <v>55</v>
      </c>
      <c r="B116" s="219" t="s">
        <v>292</v>
      </c>
      <c r="C116" s="264" t="s">
        <v>293</v>
      </c>
      <c r="D116" s="221" t="s">
        <v>144</v>
      </c>
      <c r="E116" s="228">
        <v>58.6</v>
      </c>
      <c r="F116" s="231"/>
      <c r="G116" s="232">
        <f>ROUND(E116*F116,2)</f>
        <v>0</v>
      </c>
      <c r="H116" s="231"/>
      <c r="I116" s="232">
        <f>ROUND(E116*H116,2)</f>
        <v>0</v>
      </c>
      <c r="J116" s="231"/>
      <c r="K116" s="232">
        <f>ROUND(E116*J116,2)</f>
        <v>0</v>
      </c>
      <c r="L116" s="232">
        <v>21</v>
      </c>
      <c r="M116" s="232">
        <f>G116*(1+L116/100)</f>
        <v>0</v>
      </c>
      <c r="N116" s="222">
        <v>0</v>
      </c>
      <c r="O116" s="222">
        <f>ROUND(E116*N116,5)</f>
        <v>0</v>
      </c>
      <c r="P116" s="222">
        <v>0</v>
      </c>
      <c r="Q116" s="222">
        <f>ROUND(E116*P116,5)</f>
        <v>0</v>
      </c>
      <c r="R116" s="222"/>
      <c r="S116" s="222"/>
      <c r="T116" s="223">
        <v>5.5</v>
      </c>
      <c r="U116" s="222">
        <f>ROUND(E116*T116,2)</f>
        <v>322.3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134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>
        <v>56</v>
      </c>
      <c r="B117" s="219" t="s">
        <v>294</v>
      </c>
      <c r="C117" s="264" t="s">
        <v>295</v>
      </c>
      <c r="D117" s="221" t="s">
        <v>144</v>
      </c>
      <c r="E117" s="228">
        <v>38.18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22">
        <v>0</v>
      </c>
      <c r="O117" s="222">
        <f>ROUND(E117*N117,5)</f>
        <v>0</v>
      </c>
      <c r="P117" s="222">
        <v>0</v>
      </c>
      <c r="Q117" s="222">
        <f>ROUND(E117*P117,5)</f>
        <v>0</v>
      </c>
      <c r="R117" s="222"/>
      <c r="S117" s="222"/>
      <c r="T117" s="223">
        <v>7.3479999999999999</v>
      </c>
      <c r="U117" s="222">
        <f>ROUND(E117*T117,2)</f>
        <v>280.55</v>
      </c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134</v>
      </c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14" t="s">
        <v>129</v>
      </c>
      <c r="B118" s="220" t="s">
        <v>86</v>
      </c>
      <c r="C118" s="266" t="s">
        <v>87</v>
      </c>
      <c r="D118" s="225"/>
      <c r="E118" s="230"/>
      <c r="F118" s="233"/>
      <c r="G118" s="233">
        <f>SUMIF(AE119:AE125,"&lt;&gt;NOR",G119:G125)</f>
        <v>0</v>
      </c>
      <c r="H118" s="233"/>
      <c r="I118" s="233">
        <f>SUM(I119:I125)</f>
        <v>0</v>
      </c>
      <c r="J118" s="233"/>
      <c r="K118" s="233">
        <f>SUM(K119:K125)</f>
        <v>0</v>
      </c>
      <c r="L118" s="233"/>
      <c r="M118" s="233">
        <f>SUM(M119:M125)</f>
        <v>0</v>
      </c>
      <c r="N118" s="226"/>
      <c r="O118" s="226">
        <f>SUM(O119:O125)</f>
        <v>0</v>
      </c>
      <c r="P118" s="226"/>
      <c r="Q118" s="226">
        <f>SUM(Q119:Q125)</f>
        <v>1.0491999999999999</v>
      </c>
      <c r="R118" s="226"/>
      <c r="S118" s="226"/>
      <c r="T118" s="227"/>
      <c r="U118" s="226">
        <f>SUM(U119:U125)</f>
        <v>27.86</v>
      </c>
      <c r="AE118" t="s">
        <v>130</v>
      </c>
    </row>
    <row r="119" spans="1:60" outlineLevel="1" x14ac:dyDescent="0.2">
      <c r="A119" s="213">
        <v>57</v>
      </c>
      <c r="B119" s="219" t="s">
        <v>296</v>
      </c>
      <c r="C119" s="264" t="s">
        <v>297</v>
      </c>
      <c r="D119" s="221" t="s">
        <v>156</v>
      </c>
      <c r="E119" s="228">
        <v>524.6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22">
        <v>0</v>
      </c>
      <c r="O119" s="222">
        <f>ROUND(E119*N119,5)</f>
        <v>0</v>
      </c>
      <c r="P119" s="222">
        <v>1.9999999999988898E-3</v>
      </c>
      <c r="Q119" s="222">
        <f>ROUND(E119*P119,5)</f>
        <v>1.0491999999999999</v>
      </c>
      <c r="R119" s="222"/>
      <c r="S119" s="222"/>
      <c r="T119" s="223">
        <v>5.0999999999999997E-2</v>
      </c>
      <c r="U119" s="222">
        <f>ROUND(E119*T119,2)</f>
        <v>26.75</v>
      </c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134</v>
      </c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3"/>
      <c r="B120" s="219"/>
      <c r="C120" s="265" t="s">
        <v>298</v>
      </c>
      <c r="D120" s="224"/>
      <c r="E120" s="229">
        <v>122.1</v>
      </c>
      <c r="F120" s="232"/>
      <c r="G120" s="232"/>
      <c r="H120" s="232"/>
      <c r="I120" s="232"/>
      <c r="J120" s="232"/>
      <c r="K120" s="232"/>
      <c r="L120" s="232"/>
      <c r="M120" s="232"/>
      <c r="N120" s="222"/>
      <c r="O120" s="222"/>
      <c r="P120" s="222"/>
      <c r="Q120" s="222"/>
      <c r="R120" s="222"/>
      <c r="S120" s="222"/>
      <c r="T120" s="223"/>
      <c r="U120" s="22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136</v>
      </c>
      <c r="AF120" s="212">
        <v>0</v>
      </c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3"/>
      <c r="B121" s="219"/>
      <c r="C121" s="265" t="s">
        <v>299</v>
      </c>
      <c r="D121" s="224"/>
      <c r="E121" s="229">
        <v>287.39999999999998</v>
      </c>
      <c r="F121" s="232"/>
      <c r="G121" s="232"/>
      <c r="H121" s="232"/>
      <c r="I121" s="232"/>
      <c r="J121" s="232"/>
      <c r="K121" s="232"/>
      <c r="L121" s="232"/>
      <c r="M121" s="232"/>
      <c r="N121" s="222"/>
      <c r="O121" s="222"/>
      <c r="P121" s="222"/>
      <c r="Q121" s="222"/>
      <c r="R121" s="222"/>
      <c r="S121" s="222"/>
      <c r="T121" s="223"/>
      <c r="U121" s="22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136</v>
      </c>
      <c r="AF121" s="212">
        <v>0</v>
      </c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/>
      <c r="B122" s="219"/>
      <c r="C122" s="265" t="s">
        <v>300</v>
      </c>
      <c r="D122" s="224"/>
      <c r="E122" s="229">
        <v>66.3</v>
      </c>
      <c r="F122" s="232"/>
      <c r="G122" s="232"/>
      <c r="H122" s="232"/>
      <c r="I122" s="232"/>
      <c r="J122" s="232"/>
      <c r="K122" s="232"/>
      <c r="L122" s="232"/>
      <c r="M122" s="232"/>
      <c r="N122" s="222"/>
      <c r="O122" s="222"/>
      <c r="P122" s="222"/>
      <c r="Q122" s="222"/>
      <c r="R122" s="222"/>
      <c r="S122" s="222"/>
      <c r="T122" s="223"/>
      <c r="U122" s="22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136</v>
      </c>
      <c r="AF122" s="212">
        <v>0</v>
      </c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3"/>
      <c r="B123" s="219"/>
      <c r="C123" s="265" t="s">
        <v>301</v>
      </c>
      <c r="D123" s="224"/>
      <c r="E123" s="229">
        <v>48.8</v>
      </c>
      <c r="F123" s="232"/>
      <c r="G123" s="232"/>
      <c r="H123" s="232"/>
      <c r="I123" s="232"/>
      <c r="J123" s="232"/>
      <c r="K123" s="232"/>
      <c r="L123" s="232"/>
      <c r="M123" s="232"/>
      <c r="N123" s="222"/>
      <c r="O123" s="222"/>
      <c r="P123" s="222"/>
      <c r="Q123" s="222"/>
      <c r="R123" s="222"/>
      <c r="S123" s="222"/>
      <c r="T123" s="223"/>
      <c r="U123" s="22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136</v>
      </c>
      <c r="AF123" s="212">
        <v>0</v>
      </c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3"/>
      <c r="B124" s="219"/>
      <c r="C124" s="265" t="s">
        <v>302</v>
      </c>
      <c r="D124" s="224"/>
      <c r="E124" s="229"/>
      <c r="F124" s="232"/>
      <c r="G124" s="232"/>
      <c r="H124" s="232"/>
      <c r="I124" s="232"/>
      <c r="J124" s="232"/>
      <c r="K124" s="232"/>
      <c r="L124" s="232"/>
      <c r="M124" s="232"/>
      <c r="N124" s="222"/>
      <c r="O124" s="222"/>
      <c r="P124" s="222"/>
      <c r="Q124" s="222"/>
      <c r="R124" s="222"/>
      <c r="S124" s="222"/>
      <c r="T124" s="223"/>
      <c r="U124" s="22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136</v>
      </c>
      <c r="AF124" s="212">
        <v>0</v>
      </c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3">
        <v>58</v>
      </c>
      <c r="B125" s="219" t="s">
        <v>303</v>
      </c>
      <c r="C125" s="264" t="s">
        <v>304</v>
      </c>
      <c r="D125" s="221" t="s">
        <v>0</v>
      </c>
      <c r="E125" s="228">
        <v>94.74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22">
        <v>0</v>
      </c>
      <c r="O125" s="222">
        <f>ROUND(E125*N125,5)</f>
        <v>0</v>
      </c>
      <c r="P125" s="222">
        <v>0</v>
      </c>
      <c r="Q125" s="222">
        <f>ROUND(E125*P125,5)</f>
        <v>0</v>
      </c>
      <c r="R125" s="222"/>
      <c r="S125" s="222"/>
      <c r="T125" s="223">
        <v>1.17E-2</v>
      </c>
      <c r="U125" s="222">
        <f>ROUND(E125*T125,2)</f>
        <v>1.1100000000000001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134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14" t="s">
        <v>129</v>
      </c>
      <c r="B126" s="220" t="s">
        <v>88</v>
      </c>
      <c r="C126" s="266" t="s">
        <v>89</v>
      </c>
      <c r="D126" s="225"/>
      <c r="E126" s="230"/>
      <c r="F126" s="233"/>
      <c r="G126" s="233">
        <f>SUMIF(AE127:AE216,"&lt;&gt;NOR",G127:G216)</f>
        <v>0</v>
      </c>
      <c r="H126" s="233"/>
      <c r="I126" s="233">
        <f>SUM(I127:I216)</f>
        <v>0</v>
      </c>
      <c r="J126" s="233"/>
      <c r="K126" s="233">
        <f>SUM(K127:K216)</f>
        <v>0</v>
      </c>
      <c r="L126" s="233"/>
      <c r="M126" s="233">
        <f>SUM(M127:M216)</f>
        <v>0</v>
      </c>
      <c r="N126" s="226"/>
      <c r="O126" s="226">
        <f>SUM(O127:O216)</f>
        <v>14.8079</v>
      </c>
      <c r="P126" s="226"/>
      <c r="Q126" s="226">
        <f>SUM(Q127:Q216)</f>
        <v>15.33215</v>
      </c>
      <c r="R126" s="226"/>
      <c r="S126" s="226"/>
      <c r="T126" s="227"/>
      <c r="U126" s="226">
        <f>SUM(U127:U216)</f>
        <v>691.64</v>
      </c>
      <c r="AE126" t="s">
        <v>130</v>
      </c>
    </row>
    <row r="127" spans="1:60" outlineLevel="1" x14ac:dyDescent="0.2">
      <c r="A127" s="213">
        <v>59</v>
      </c>
      <c r="B127" s="219" t="s">
        <v>305</v>
      </c>
      <c r="C127" s="264" t="s">
        <v>306</v>
      </c>
      <c r="D127" s="221" t="s">
        <v>133</v>
      </c>
      <c r="E127" s="228">
        <v>360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22">
        <v>1.7000000000000299E-4</v>
      </c>
      <c r="O127" s="222">
        <f>ROUND(E127*N127,5)</f>
        <v>6.1199999999999997E-2</v>
      </c>
      <c r="P127" s="222">
        <v>9.2400000000054695E-3</v>
      </c>
      <c r="Q127" s="222">
        <f>ROUND(E127*P127,5)</f>
        <v>3.3264</v>
      </c>
      <c r="R127" s="222"/>
      <c r="S127" s="222"/>
      <c r="T127" s="223">
        <v>0.30599999999999999</v>
      </c>
      <c r="U127" s="222">
        <f>ROUND(E127*T127,2)</f>
        <v>110.16</v>
      </c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134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3"/>
      <c r="B128" s="219"/>
      <c r="C128" s="265" t="s">
        <v>307</v>
      </c>
      <c r="D128" s="224"/>
      <c r="E128" s="229">
        <v>8.5</v>
      </c>
      <c r="F128" s="232"/>
      <c r="G128" s="232"/>
      <c r="H128" s="232"/>
      <c r="I128" s="232"/>
      <c r="J128" s="232"/>
      <c r="K128" s="232"/>
      <c r="L128" s="232"/>
      <c r="M128" s="232"/>
      <c r="N128" s="222"/>
      <c r="O128" s="222"/>
      <c r="P128" s="222"/>
      <c r="Q128" s="222"/>
      <c r="R128" s="222"/>
      <c r="S128" s="222"/>
      <c r="T128" s="223"/>
      <c r="U128" s="22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136</v>
      </c>
      <c r="AF128" s="212">
        <v>0</v>
      </c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3"/>
      <c r="B129" s="219"/>
      <c r="C129" s="265" t="s">
        <v>308</v>
      </c>
      <c r="D129" s="224"/>
      <c r="E129" s="229"/>
      <c r="F129" s="232"/>
      <c r="G129" s="232"/>
      <c r="H129" s="232"/>
      <c r="I129" s="232"/>
      <c r="J129" s="232"/>
      <c r="K129" s="232"/>
      <c r="L129" s="232"/>
      <c r="M129" s="232"/>
      <c r="N129" s="222"/>
      <c r="O129" s="222"/>
      <c r="P129" s="222"/>
      <c r="Q129" s="222"/>
      <c r="R129" s="222"/>
      <c r="S129" s="222"/>
      <c r="T129" s="223"/>
      <c r="U129" s="22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136</v>
      </c>
      <c r="AF129" s="212">
        <v>0</v>
      </c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3"/>
      <c r="B130" s="219"/>
      <c r="C130" s="265" t="s">
        <v>309</v>
      </c>
      <c r="D130" s="224"/>
      <c r="E130" s="229">
        <v>351.5</v>
      </c>
      <c r="F130" s="232"/>
      <c r="G130" s="232"/>
      <c r="H130" s="232"/>
      <c r="I130" s="232"/>
      <c r="J130" s="232"/>
      <c r="K130" s="232"/>
      <c r="L130" s="232"/>
      <c r="M130" s="232"/>
      <c r="N130" s="222"/>
      <c r="O130" s="222"/>
      <c r="P130" s="222"/>
      <c r="Q130" s="222"/>
      <c r="R130" s="222"/>
      <c r="S130" s="222"/>
      <c r="T130" s="223"/>
      <c r="U130" s="22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136</v>
      </c>
      <c r="AF130" s="212">
        <v>0</v>
      </c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3"/>
      <c r="B131" s="219"/>
      <c r="C131" s="265" t="s">
        <v>245</v>
      </c>
      <c r="D131" s="224"/>
      <c r="E131" s="229"/>
      <c r="F131" s="232"/>
      <c r="G131" s="232"/>
      <c r="H131" s="232"/>
      <c r="I131" s="232"/>
      <c r="J131" s="232"/>
      <c r="K131" s="232"/>
      <c r="L131" s="232"/>
      <c r="M131" s="232"/>
      <c r="N131" s="222"/>
      <c r="O131" s="222"/>
      <c r="P131" s="222"/>
      <c r="Q131" s="222"/>
      <c r="R131" s="222"/>
      <c r="S131" s="222"/>
      <c r="T131" s="223"/>
      <c r="U131" s="22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136</v>
      </c>
      <c r="AF131" s="212">
        <v>0</v>
      </c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3">
        <v>60</v>
      </c>
      <c r="B132" s="219" t="s">
        <v>310</v>
      </c>
      <c r="C132" s="264" t="s">
        <v>311</v>
      </c>
      <c r="D132" s="221" t="s">
        <v>133</v>
      </c>
      <c r="E132" s="228">
        <v>7</v>
      </c>
      <c r="F132" s="231"/>
      <c r="G132" s="232">
        <f>ROUND(E132*F132,2)</f>
        <v>0</v>
      </c>
      <c r="H132" s="231"/>
      <c r="I132" s="232">
        <f>ROUND(E132*H132,2)</f>
        <v>0</v>
      </c>
      <c r="J132" s="231"/>
      <c r="K132" s="232">
        <f>ROUND(E132*J132,2)</f>
        <v>0</v>
      </c>
      <c r="L132" s="232">
        <v>21</v>
      </c>
      <c r="M132" s="232">
        <f>G132*(1+L132/100)</f>
        <v>0</v>
      </c>
      <c r="N132" s="222">
        <v>1.7000000000000299E-4</v>
      </c>
      <c r="O132" s="222">
        <f>ROUND(E132*N132,5)</f>
        <v>1.1900000000000001E-3</v>
      </c>
      <c r="P132" s="222">
        <v>9.2400000000054695E-3</v>
      </c>
      <c r="Q132" s="222">
        <f>ROUND(E132*P132,5)</f>
        <v>6.4680000000000001E-2</v>
      </c>
      <c r="R132" s="222"/>
      <c r="S132" s="222"/>
      <c r="T132" s="223">
        <v>0.27600000000000002</v>
      </c>
      <c r="U132" s="222">
        <f>ROUND(E132*T132,2)</f>
        <v>1.93</v>
      </c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134</v>
      </c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3"/>
      <c r="B133" s="219"/>
      <c r="C133" s="265" t="s">
        <v>312</v>
      </c>
      <c r="D133" s="224"/>
      <c r="E133" s="229">
        <v>7</v>
      </c>
      <c r="F133" s="232"/>
      <c r="G133" s="232"/>
      <c r="H133" s="232"/>
      <c r="I133" s="232"/>
      <c r="J133" s="232"/>
      <c r="K133" s="232"/>
      <c r="L133" s="232"/>
      <c r="M133" s="232"/>
      <c r="N133" s="222"/>
      <c r="O133" s="222"/>
      <c r="P133" s="222"/>
      <c r="Q133" s="222"/>
      <c r="R133" s="222"/>
      <c r="S133" s="222"/>
      <c r="T133" s="223"/>
      <c r="U133" s="22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136</v>
      </c>
      <c r="AF133" s="212">
        <v>0</v>
      </c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3"/>
      <c r="B134" s="219"/>
      <c r="C134" s="265" t="s">
        <v>245</v>
      </c>
      <c r="D134" s="224"/>
      <c r="E134" s="229"/>
      <c r="F134" s="232"/>
      <c r="G134" s="232"/>
      <c r="H134" s="232"/>
      <c r="I134" s="232"/>
      <c r="J134" s="232"/>
      <c r="K134" s="232"/>
      <c r="L134" s="232"/>
      <c r="M134" s="232"/>
      <c r="N134" s="222"/>
      <c r="O134" s="222"/>
      <c r="P134" s="222"/>
      <c r="Q134" s="222"/>
      <c r="R134" s="222"/>
      <c r="S134" s="222"/>
      <c r="T134" s="223"/>
      <c r="U134" s="22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136</v>
      </c>
      <c r="AF134" s="212">
        <v>0</v>
      </c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3">
        <v>61</v>
      </c>
      <c r="B135" s="219" t="s">
        <v>313</v>
      </c>
      <c r="C135" s="264" t="s">
        <v>314</v>
      </c>
      <c r="D135" s="221" t="s">
        <v>133</v>
      </c>
      <c r="E135" s="228">
        <v>3</v>
      </c>
      <c r="F135" s="231"/>
      <c r="G135" s="232">
        <f>ROUND(E135*F135,2)</f>
        <v>0</v>
      </c>
      <c r="H135" s="231"/>
      <c r="I135" s="232">
        <f>ROUND(E135*H135,2)</f>
        <v>0</v>
      </c>
      <c r="J135" s="231"/>
      <c r="K135" s="232">
        <f>ROUND(E135*J135,2)</f>
        <v>0</v>
      </c>
      <c r="L135" s="232">
        <v>21</v>
      </c>
      <c r="M135" s="232">
        <f>G135*(1+L135/100)</f>
        <v>0</v>
      </c>
      <c r="N135" s="222">
        <v>1.7000000000000299E-4</v>
      </c>
      <c r="O135" s="222">
        <f>ROUND(E135*N135,5)</f>
        <v>5.1000000000000004E-4</v>
      </c>
      <c r="P135" s="222">
        <v>1.23750000000058E-2</v>
      </c>
      <c r="Q135" s="222">
        <f>ROUND(E135*P135,5)</f>
        <v>3.7130000000000003E-2</v>
      </c>
      <c r="R135" s="222"/>
      <c r="S135" s="222"/>
      <c r="T135" s="223">
        <v>0.45600000000000002</v>
      </c>
      <c r="U135" s="222">
        <f>ROUND(E135*T135,2)</f>
        <v>1.37</v>
      </c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134</v>
      </c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3"/>
      <c r="B136" s="219"/>
      <c r="C136" s="265" t="s">
        <v>315</v>
      </c>
      <c r="D136" s="224"/>
      <c r="E136" s="229">
        <v>3</v>
      </c>
      <c r="F136" s="232"/>
      <c r="G136" s="232"/>
      <c r="H136" s="232"/>
      <c r="I136" s="232"/>
      <c r="J136" s="232"/>
      <c r="K136" s="232"/>
      <c r="L136" s="232"/>
      <c r="M136" s="232"/>
      <c r="N136" s="222"/>
      <c r="O136" s="222"/>
      <c r="P136" s="222"/>
      <c r="Q136" s="222"/>
      <c r="R136" s="222"/>
      <c r="S136" s="222"/>
      <c r="T136" s="223"/>
      <c r="U136" s="22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136</v>
      </c>
      <c r="AF136" s="212">
        <v>0</v>
      </c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3"/>
      <c r="B137" s="219"/>
      <c r="C137" s="265" t="s">
        <v>245</v>
      </c>
      <c r="D137" s="224"/>
      <c r="E137" s="229"/>
      <c r="F137" s="232"/>
      <c r="G137" s="232"/>
      <c r="H137" s="232"/>
      <c r="I137" s="232"/>
      <c r="J137" s="232"/>
      <c r="K137" s="232"/>
      <c r="L137" s="232"/>
      <c r="M137" s="232"/>
      <c r="N137" s="222"/>
      <c r="O137" s="222"/>
      <c r="P137" s="222"/>
      <c r="Q137" s="222"/>
      <c r="R137" s="222"/>
      <c r="S137" s="222"/>
      <c r="T137" s="223"/>
      <c r="U137" s="22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136</v>
      </c>
      <c r="AF137" s="212">
        <v>0</v>
      </c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3">
        <v>62</v>
      </c>
      <c r="B138" s="219" t="s">
        <v>316</v>
      </c>
      <c r="C138" s="264" t="s">
        <v>317</v>
      </c>
      <c r="D138" s="221" t="s">
        <v>133</v>
      </c>
      <c r="E138" s="228">
        <v>7.2</v>
      </c>
      <c r="F138" s="231"/>
      <c r="G138" s="232">
        <f>ROUND(E138*F138,2)</f>
        <v>0</v>
      </c>
      <c r="H138" s="231"/>
      <c r="I138" s="232">
        <f>ROUND(E138*H138,2)</f>
        <v>0</v>
      </c>
      <c r="J138" s="231"/>
      <c r="K138" s="232">
        <f>ROUND(E138*J138,2)</f>
        <v>0</v>
      </c>
      <c r="L138" s="232">
        <v>21</v>
      </c>
      <c r="M138" s="232">
        <f>G138*(1+L138/100)</f>
        <v>0</v>
      </c>
      <c r="N138" s="222">
        <v>1.7000000000000299E-4</v>
      </c>
      <c r="O138" s="222">
        <f>ROUND(E138*N138,5)</f>
        <v>1.2199999999999999E-3</v>
      </c>
      <c r="P138" s="222">
        <v>1.4080000000007E-2</v>
      </c>
      <c r="Q138" s="222">
        <f>ROUND(E138*P138,5)</f>
        <v>0.10138</v>
      </c>
      <c r="R138" s="222"/>
      <c r="S138" s="222"/>
      <c r="T138" s="223">
        <v>0.40600000000000003</v>
      </c>
      <c r="U138" s="222">
        <f>ROUND(E138*T138,2)</f>
        <v>2.92</v>
      </c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134</v>
      </c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3"/>
      <c r="B139" s="219"/>
      <c r="C139" s="265" t="s">
        <v>318</v>
      </c>
      <c r="D139" s="224"/>
      <c r="E139" s="229">
        <v>7.2</v>
      </c>
      <c r="F139" s="232"/>
      <c r="G139" s="232"/>
      <c r="H139" s="232"/>
      <c r="I139" s="232"/>
      <c r="J139" s="232"/>
      <c r="K139" s="232"/>
      <c r="L139" s="232"/>
      <c r="M139" s="232"/>
      <c r="N139" s="222"/>
      <c r="O139" s="222"/>
      <c r="P139" s="222"/>
      <c r="Q139" s="222"/>
      <c r="R139" s="222"/>
      <c r="S139" s="222"/>
      <c r="T139" s="223"/>
      <c r="U139" s="22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136</v>
      </c>
      <c r="AF139" s="212">
        <v>0</v>
      </c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3"/>
      <c r="B140" s="219"/>
      <c r="C140" s="265" t="s">
        <v>245</v>
      </c>
      <c r="D140" s="224"/>
      <c r="E140" s="229"/>
      <c r="F140" s="232"/>
      <c r="G140" s="232"/>
      <c r="H140" s="232"/>
      <c r="I140" s="232"/>
      <c r="J140" s="232"/>
      <c r="K140" s="232"/>
      <c r="L140" s="232"/>
      <c r="M140" s="232"/>
      <c r="N140" s="222"/>
      <c r="O140" s="222"/>
      <c r="P140" s="222"/>
      <c r="Q140" s="222"/>
      <c r="R140" s="222"/>
      <c r="S140" s="222"/>
      <c r="T140" s="223"/>
      <c r="U140" s="22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136</v>
      </c>
      <c r="AF140" s="212">
        <v>0</v>
      </c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3">
        <v>63</v>
      </c>
      <c r="B141" s="219" t="s">
        <v>319</v>
      </c>
      <c r="C141" s="264" t="s">
        <v>320</v>
      </c>
      <c r="D141" s="221" t="s">
        <v>133</v>
      </c>
      <c r="E141" s="228">
        <v>4.9000000000000004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22">
        <v>1.7000000000000299E-4</v>
      </c>
      <c r="O141" s="222">
        <f>ROUND(E141*N141,5)</f>
        <v>8.3000000000000001E-4</v>
      </c>
      <c r="P141" s="222">
        <v>2.3760000000009999E-2</v>
      </c>
      <c r="Q141" s="222">
        <f>ROUND(E141*P141,5)</f>
        <v>0.11642</v>
      </c>
      <c r="R141" s="222"/>
      <c r="S141" s="222"/>
      <c r="T141" s="223">
        <v>0.46600000000000003</v>
      </c>
      <c r="U141" s="222">
        <f>ROUND(E141*T141,2)</f>
        <v>2.2799999999999998</v>
      </c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134</v>
      </c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3"/>
      <c r="B142" s="219"/>
      <c r="C142" s="265" t="s">
        <v>321</v>
      </c>
      <c r="D142" s="224"/>
      <c r="E142" s="229">
        <v>4.9000000000000004</v>
      </c>
      <c r="F142" s="232"/>
      <c r="G142" s="232"/>
      <c r="H142" s="232"/>
      <c r="I142" s="232"/>
      <c r="J142" s="232"/>
      <c r="K142" s="232"/>
      <c r="L142" s="232"/>
      <c r="M142" s="232"/>
      <c r="N142" s="222"/>
      <c r="O142" s="222"/>
      <c r="P142" s="222"/>
      <c r="Q142" s="222"/>
      <c r="R142" s="222"/>
      <c r="S142" s="222"/>
      <c r="T142" s="223"/>
      <c r="U142" s="22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136</v>
      </c>
      <c r="AF142" s="212">
        <v>0</v>
      </c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3"/>
      <c r="B143" s="219"/>
      <c r="C143" s="265" t="s">
        <v>245</v>
      </c>
      <c r="D143" s="224"/>
      <c r="E143" s="229"/>
      <c r="F143" s="232"/>
      <c r="G143" s="232"/>
      <c r="H143" s="232"/>
      <c r="I143" s="232"/>
      <c r="J143" s="232"/>
      <c r="K143" s="232"/>
      <c r="L143" s="232"/>
      <c r="M143" s="232"/>
      <c r="N143" s="222"/>
      <c r="O143" s="222"/>
      <c r="P143" s="222"/>
      <c r="Q143" s="222"/>
      <c r="R143" s="222"/>
      <c r="S143" s="222"/>
      <c r="T143" s="223"/>
      <c r="U143" s="22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136</v>
      </c>
      <c r="AF143" s="212">
        <v>0</v>
      </c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3">
        <v>64</v>
      </c>
      <c r="B144" s="219" t="s">
        <v>322</v>
      </c>
      <c r="C144" s="264" t="s">
        <v>323</v>
      </c>
      <c r="D144" s="221" t="s">
        <v>133</v>
      </c>
      <c r="E144" s="228">
        <v>6.1</v>
      </c>
      <c r="F144" s="231"/>
      <c r="G144" s="232">
        <f>ROUND(E144*F144,2)</f>
        <v>0</v>
      </c>
      <c r="H144" s="231"/>
      <c r="I144" s="232">
        <f>ROUND(E144*H144,2)</f>
        <v>0</v>
      </c>
      <c r="J144" s="231"/>
      <c r="K144" s="232">
        <f>ROUND(E144*J144,2)</f>
        <v>0</v>
      </c>
      <c r="L144" s="232">
        <v>21</v>
      </c>
      <c r="M144" s="232">
        <f>G144*(1+L144/100)</f>
        <v>0</v>
      </c>
      <c r="N144" s="222">
        <v>1.7000000000000299E-4</v>
      </c>
      <c r="O144" s="222">
        <f>ROUND(E144*N144,5)</f>
        <v>1.0399999999999999E-3</v>
      </c>
      <c r="P144" s="222">
        <v>2.3760000000009999E-2</v>
      </c>
      <c r="Q144" s="222">
        <f>ROUND(E144*P144,5)</f>
        <v>0.14494000000000001</v>
      </c>
      <c r="R144" s="222"/>
      <c r="S144" s="222"/>
      <c r="T144" s="223">
        <v>0.41599999999999998</v>
      </c>
      <c r="U144" s="222">
        <f>ROUND(E144*T144,2)</f>
        <v>2.54</v>
      </c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134</v>
      </c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3"/>
      <c r="B145" s="219"/>
      <c r="C145" s="265" t="s">
        <v>324</v>
      </c>
      <c r="D145" s="224"/>
      <c r="E145" s="229">
        <v>6.1</v>
      </c>
      <c r="F145" s="232"/>
      <c r="G145" s="232"/>
      <c r="H145" s="232"/>
      <c r="I145" s="232"/>
      <c r="J145" s="232"/>
      <c r="K145" s="232"/>
      <c r="L145" s="232"/>
      <c r="M145" s="232"/>
      <c r="N145" s="222"/>
      <c r="O145" s="222"/>
      <c r="P145" s="222"/>
      <c r="Q145" s="222"/>
      <c r="R145" s="222"/>
      <c r="S145" s="222"/>
      <c r="T145" s="223"/>
      <c r="U145" s="22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136</v>
      </c>
      <c r="AF145" s="212">
        <v>0</v>
      </c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3"/>
      <c r="B146" s="219"/>
      <c r="C146" s="265" t="s">
        <v>245</v>
      </c>
      <c r="D146" s="224"/>
      <c r="E146" s="229"/>
      <c r="F146" s="232"/>
      <c r="G146" s="232"/>
      <c r="H146" s="232"/>
      <c r="I146" s="232"/>
      <c r="J146" s="232"/>
      <c r="K146" s="232"/>
      <c r="L146" s="232"/>
      <c r="M146" s="232"/>
      <c r="N146" s="222"/>
      <c r="O146" s="222"/>
      <c r="P146" s="222"/>
      <c r="Q146" s="222"/>
      <c r="R146" s="222"/>
      <c r="S146" s="222"/>
      <c r="T146" s="223"/>
      <c r="U146" s="22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136</v>
      </c>
      <c r="AF146" s="212">
        <v>0</v>
      </c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 x14ac:dyDescent="0.2">
      <c r="A147" s="213">
        <v>65</v>
      </c>
      <c r="B147" s="219" t="s">
        <v>325</v>
      </c>
      <c r="C147" s="264" t="s">
        <v>326</v>
      </c>
      <c r="D147" s="221" t="s">
        <v>133</v>
      </c>
      <c r="E147" s="228">
        <v>367</v>
      </c>
      <c r="F147" s="231"/>
      <c r="G147" s="232">
        <f>ROUND(E147*F147,2)</f>
        <v>0</v>
      </c>
      <c r="H147" s="231"/>
      <c r="I147" s="232">
        <f>ROUND(E147*H147,2)</f>
        <v>0</v>
      </c>
      <c r="J147" s="231"/>
      <c r="K147" s="232">
        <f>ROUND(E147*J147,2)</f>
        <v>0</v>
      </c>
      <c r="L147" s="232">
        <v>21</v>
      </c>
      <c r="M147" s="232">
        <f>G147*(1+L147/100)</f>
        <v>0</v>
      </c>
      <c r="N147" s="222">
        <v>1.0249999999999201E-2</v>
      </c>
      <c r="O147" s="222">
        <f>ROUND(E147*N147,5)</f>
        <v>3.7617500000000001</v>
      </c>
      <c r="P147" s="222">
        <v>0</v>
      </c>
      <c r="Q147" s="222">
        <f>ROUND(E147*P147,5)</f>
        <v>0</v>
      </c>
      <c r="R147" s="222"/>
      <c r="S147" s="222"/>
      <c r="T147" s="223">
        <v>0.41599999999999998</v>
      </c>
      <c r="U147" s="222">
        <f>ROUND(E147*T147,2)</f>
        <v>152.66999999999999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134</v>
      </c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3"/>
      <c r="B148" s="219"/>
      <c r="C148" s="265" t="s">
        <v>307</v>
      </c>
      <c r="D148" s="224"/>
      <c r="E148" s="229">
        <v>8.5</v>
      </c>
      <c r="F148" s="232"/>
      <c r="G148" s="232"/>
      <c r="H148" s="232"/>
      <c r="I148" s="232"/>
      <c r="J148" s="232"/>
      <c r="K148" s="232"/>
      <c r="L148" s="232"/>
      <c r="M148" s="232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136</v>
      </c>
      <c r="AF148" s="212">
        <v>0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3"/>
      <c r="B149" s="219"/>
      <c r="C149" s="265" t="s">
        <v>308</v>
      </c>
      <c r="D149" s="224"/>
      <c r="E149" s="229"/>
      <c r="F149" s="232"/>
      <c r="G149" s="232"/>
      <c r="H149" s="232"/>
      <c r="I149" s="232"/>
      <c r="J149" s="232"/>
      <c r="K149" s="232"/>
      <c r="L149" s="232"/>
      <c r="M149" s="232"/>
      <c r="N149" s="222"/>
      <c r="O149" s="222"/>
      <c r="P149" s="222"/>
      <c r="Q149" s="222"/>
      <c r="R149" s="222"/>
      <c r="S149" s="222"/>
      <c r="T149" s="223"/>
      <c r="U149" s="22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136</v>
      </c>
      <c r="AF149" s="212">
        <v>0</v>
      </c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3"/>
      <c r="B150" s="219"/>
      <c r="C150" s="265" t="s">
        <v>309</v>
      </c>
      <c r="D150" s="224"/>
      <c r="E150" s="229">
        <v>351.5</v>
      </c>
      <c r="F150" s="232"/>
      <c r="G150" s="232"/>
      <c r="H150" s="232"/>
      <c r="I150" s="232"/>
      <c r="J150" s="232"/>
      <c r="K150" s="232"/>
      <c r="L150" s="232"/>
      <c r="M150" s="232"/>
      <c r="N150" s="222"/>
      <c r="O150" s="222"/>
      <c r="P150" s="222"/>
      <c r="Q150" s="222"/>
      <c r="R150" s="222"/>
      <c r="S150" s="222"/>
      <c r="T150" s="223"/>
      <c r="U150" s="22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136</v>
      </c>
      <c r="AF150" s="212">
        <v>0</v>
      </c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3"/>
      <c r="B151" s="219"/>
      <c r="C151" s="265" t="s">
        <v>312</v>
      </c>
      <c r="D151" s="224"/>
      <c r="E151" s="229">
        <v>7</v>
      </c>
      <c r="F151" s="232"/>
      <c r="G151" s="232"/>
      <c r="H151" s="232"/>
      <c r="I151" s="232"/>
      <c r="J151" s="232"/>
      <c r="K151" s="232"/>
      <c r="L151" s="232"/>
      <c r="M151" s="232"/>
      <c r="N151" s="222"/>
      <c r="O151" s="222"/>
      <c r="P151" s="222"/>
      <c r="Q151" s="222"/>
      <c r="R151" s="222"/>
      <c r="S151" s="222"/>
      <c r="T151" s="223"/>
      <c r="U151" s="22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136</v>
      </c>
      <c r="AF151" s="212">
        <v>0</v>
      </c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3"/>
      <c r="B152" s="219"/>
      <c r="C152" s="265" t="s">
        <v>245</v>
      </c>
      <c r="D152" s="224"/>
      <c r="E152" s="229"/>
      <c r="F152" s="232"/>
      <c r="G152" s="232"/>
      <c r="H152" s="232"/>
      <c r="I152" s="232"/>
      <c r="J152" s="232"/>
      <c r="K152" s="232"/>
      <c r="L152" s="232"/>
      <c r="M152" s="232"/>
      <c r="N152" s="222"/>
      <c r="O152" s="222"/>
      <c r="P152" s="222"/>
      <c r="Q152" s="222"/>
      <c r="R152" s="222"/>
      <c r="S152" s="222"/>
      <c r="T152" s="223"/>
      <c r="U152" s="22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136</v>
      </c>
      <c r="AF152" s="212">
        <v>0</v>
      </c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13">
        <v>66</v>
      </c>
      <c r="B153" s="219" t="s">
        <v>327</v>
      </c>
      <c r="C153" s="264" t="s">
        <v>328</v>
      </c>
      <c r="D153" s="221" t="s">
        <v>133</v>
      </c>
      <c r="E153" s="228">
        <v>3</v>
      </c>
      <c r="F153" s="231"/>
      <c r="G153" s="232">
        <f>ROUND(E153*F153,2)</f>
        <v>0</v>
      </c>
      <c r="H153" s="231"/>
      <c r="I153" s="232">
        <f>ROUND(E153*H153,2)</f>
        <v>0</v>
      </c>
      <c r="J153" s="231"/>
      <c r="K153" s="232">
        <f>ROUND(E153*J153,2)</f>
        <v>0</v>
      </c>
      <c r="L153" s="232">
        <v>21</v>
      </c>
      <c r="M153" s="232">
        <f>G153*(1+L153/100)</f>
        <v>0</v>
      </c>
      <c r="N153" s="222">
        <v>1.70400000000086E-2</v>
      </c>
      <c r="O153" s="222">
        <f>ROUND(E153*N153,5)</f>
        <v>5.1119999999999999E-2</v>
      </c>
      <c r="P153" s="222">
        <v>0</v>
      </c>
      <c r="Q153" s="222">
        <f>ROUND(E153*P153,5)</f>
        <v>0</v>
      </c>
      <c r="R153" s="222"/>
      <c r="S153" s="222"/>
      <c r="T153" s="223">
        <v>0.496</v>
      </c>
      <c r="U153" s="222">
        <f>ROUND(E153*T153,2)</f>
        <v>1.49</v>
      </c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134</v>
      </c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3"/>
      <c r="B154" s="219"/>
      <c r="C154" s="265" t="s">
        <v>315</v>
      </c>
      <c r="D154" s="224"/>
      <c r="E154" s="229">
        <v>3</v>
      </c>
      <c r="F154" s="232"/>
      <c r="G154" s="232"/>
      <c r="H154" s="232"/>
      <c r="I154" s="232"/>
      <c r="J154" s="232"/>
      <c r="K154" s="232"/>
      <c r="L154" s="232"/>
      <c r="M154" s="232"/>
      <c r="N154" s="222"/>
      <c r="O154" s="222"/>
      <c r="P154" s="222"/>
      <c r="Q154" s="222"/>
      <c r="R154" s="222"/>
      <c r="S154" s="222"/>
      <c r="T154" s="223"/>
      <c r="U154" s="22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136</v>
      </c>
      <c r="AF154" s="212">
        <v>0</v>
      </c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3"/>
      <c r="B155" s="219"/>
      <c r="C155" s="265" t="s">
        <v>245</v>
      </c>
      <c r="D155" s="224"/>
      <c r="E155" s="229"/>
      <c r="F155" s="232"/>
      <c r="G155" s="232"/>
      <c r="H155" s="232"/>
      <c r="I155" s="232"/>
      <c r="J155" s="232"/>
      <c r="K155" s="232"/>
      <c r="L155" s="232"/>
      <c r="M155" s="232"/>
      <c r="N155" s="222"/>
      <c r="O155" s="222"/>
      <c r="P155" s="222"/>
      <c r="Q155" s="222"/>
      <c r="R155" s="222"/>
      <c r="S155" s="222"/>
      <c r="T155" s="223"/>
      <c r="U155" s="22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136</v>
      </c>
      <c r="AF155" s="212">
        <v>0</v>
      </c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13">
        <v>67</v>
      </c>
      <c r="B156" s="219" t="s">
        <v>329</v>
      </c>
      <c r="C156" s="264" t="s">
        <v>330</v>
      </c>
      <c r="D156" s="221" t="s">
        <v>133</v>
      </c>
      <c r="E156" s="228">
        <v>7.2</v>
      </c>
      <c r="F156" s="231"/>
      <c r="G156" s="232">
        <f>ROUND(E156*F156,2)</f>
        <v>0</v>
      </c>
      <c r="H156" s="231"/>
      <c r="I156" s="232">
        <f>ROUND(E156*H156,2)</f>
        <v>0</v>
      </c>
      <c r="J156" s="231"/>
      <c r="K156" s="232">
        <f>ROUND(E156*J156,2)</f>
        <v>0</v>
      </c>
      <c r="L156" s="232">
        <v>21</v>
      </c>
      <c r="M156" s="232">
        <f>G156*(1+L156/100)</f>
        <v>0</v>
      </c>
      <c r="N156" s="222">
        <v>1.7519999999990401E-2</v>
      </c>
      <c r="O156" s="222">
        <f>ROUND(E156*N156,5)</f>
        <v>0.12614</v>
      </c>
      <c r="P156" s="222">
        <v>0</v>
      </c>
      <c r="Q156" s="222">
        <f>ROUND(E156*P156,5)</f>
        <v>0</v>
      </c>
      <c r="R156" s="222"/>
      <c r="S156" s="222"/>
      <c r="T156" s="223">
        <v>0.496</v>
      </c>
      <c r="U156" s="222">
        <f>ROUND(E156*T156,2)</f>
        <v>3.57</v>
      </c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134</v>
      </c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3"/>
      <c r="B157" s="219"/>
      <c r="C157" s="265" t="s">
        <v>318</v>
      </c>
      <c r="D157" s="224"/>
      <c r="E157" s="229">
        <v>7.2</v>
      </c>
      <c r="F157" s="232"/>
      <c r="G157" s="232"/>
      <c r="H157" s="232"/>
      <c r="I157" s="232"/>
      <c r="J157" s="232"/>
      <c r="K157" s="232"/>
      <c r="L157" s="232"/>
      <c r="M157" s="232"/>
      <c r="N157" s="222"/>
      <c r="O157" s="222"/>
      <c r="P157" s="222"/>
      <c r="Q157" s="222"/>
      <c r="R157" s="222"/>
      <c r="S157" s="222"/>
      <c r="T157" s="223"/>
      <c r="U157" s="22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136</v>
      </c>
      <c r="AF157" s="212">
        <v>0</v>
      </c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3"/>
      <c r="B158" s="219"/>
      <c r="C158" s="265" t="s">
        <v>245</v>
      </c>
      <c r="D158" s="224"/>
      <c r="E158" s="229"/>
      <c r="F158" s="232"/>
      <c r="G158" s="232"/>
      <c r="H158" s="232"/>
      <c r="I158" s="232"/>
      <c r="J158" s="232"/>
      <c r="K158" s="232"/>
      <c r="L158" s="232"/>
      <c r="M158" s="232"/>
      <c r="N158" s="222"/>
      <c r="O158" s="222"/>
      <c r="P158" s="222"/>
      <c r="Q158" s="222"/>
      <c r="R158" s="222"/>
      <c r="S158" s="222"/>
      <c r="T158" s="223"/>
      <c r="U158" s="22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136</v>
      </c>
      <c r="AF158" s="212">
        <v>0</v>
      </c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13">
        <v>68</v>
      </c>
      <c r="B159" s="219" t="s">
        <v>331</v>
      </c>
      <c r="C159" s="264" t="s">
        <v>332</v>
      </c>
      <c r="D159" s="221" t="s">
        <v>133</v>
      </c>
      <c r="E159" s="228">
        <v>11</v>
      </c>
      <c r="F159" s="231"/>
      <c r="G159" s="232">
        <f>ROUND(E159*F159,2)</f>
        <v>0</v>
      </c>
      <c r="H159" s="231"/>
      <c r="I159" s="232">
        <f>ROUND(E159*H159,2)</f>
        <v>0</v>
      </c>
      <c r="J159" s="231"/>
      <c r="K159" s="232">
        <f>ROUND(E159*J159,2)</f>
        <v>0</v>
      </c>
      <c r="L159" s="232">
        <v>21</v>
      </c>
      <c r="M159" s="232">
        <f>G159*(1+L159/100)</f>
        <v>0</v>
      </c>
      <c r="N159" s="222">
        <v>2.75000000000034E-2</v>
      </c>
      <c r="O159" s="222">
        <f>ROUND(E159*N159,5)</f>
        <v>0.30249999999999999</v>
      </c>
      <c r="P159" s="222">
        <v>0</v>
      </c>
      <c r="Q159" s="222">
        <f>ROUND(E159*P159,5)</f>
        <v>0</v>
      </c>
      <c r="R159" s="222"/>
      <c r="S159" s="222"/>
      <c r="T159" s="223">
        <v>0.60599999999999998</v>
      </c>
      <c r="U159" s="222">
        <f>ROUND(E159*T159,2)</f>
        <v>6.67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134</v>
      </c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3"/>
      <c r="B160" s="219"/>
      <c r="C160" s="265" t="s">
        <v>321</v>
      </c>
      <c r="D160" s="224"/>
      <c r="E160" s="229">
        <v>4.9000000000000004</v>
      </c>
      <c r="F160" s="232"/>
      <c r="G160" s="232"/>
      <c r="H160" s="232"/>
      <c r="I160" s="232"/>
      <c r="J160" s="232"/>
      <c r="K160" s="232"/>
      <c r="L160" s="232"/>
      <c r="M160" s="232"/>
      <c r="N160" s="222"/>
      <c r="O160" s="222"/>
      <c r="P160" s="222"/>
      <c r="Q160" s="222"/>
      <c r="R160" s="222"/>
      <c r="S160" s="222"/>
      <c r="T160" s="223"/>
      <c r="U160" s="22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136</v>
      </c>
      <c r="AF160" s="212">
        <v>0</v>
      </c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3"/>
      <c r="B161" s="219"/>
      <c r="C161" s="265" t="s">
        <v>324</v>
      </c>
      <c r="D161" s="224"/>
      <c r="E161" s="229">
        <v>6.1</v>
      </c>
      <c r="F161" s="232"/>
      <c r="G161" s="232"/>
      <c r="H161" s="232"/>
      <c r="I161" s="232"/>
      <c r="J161" s="232"/>
      <c r="K161" s="232"/>
      <c r="L161" s="232"/>
      <c r="M161" s="232"/>
      <c r="N161" s="222"/>
      <c r="O161" s="222"/>
      <c r="P161" s="222"/>
      <c r="Q161" s="222"/>
      <c r="R161" s="222"/>
      <c r="S161" s="222"/>
      <c r="T161" s="223"/>
      <c r="U161" s="22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136</v>
      </c>
      <c r="AF161" s="212">
        <v>0</v>
      </c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3"/>
      <c r="B162" s="219"/>
      <c r="C162" s="265" t="s">
        <v>245</v>
      </c>
      <c r="D162" s="224"/>
      <c r="E162" s="229"/>
      <c r="F162" s="232"/>
      <c r="G162" s="232"/>
      <c r="H162" s="232"/>
      <c r="I162" s="232"/>
      <c r="J162" s="232"/>
      <c r="K162" s="232"/>
      <c r="L162" s="232"/>
      <c r="M162" s="232"/>
      <c r="N162" s="222"/>
      <c r="O162" s="222"/>
      <c r="P162" s="222"/>
      <c r="Q162" s="222"/>
      <c r="R162" s="222"/>
      <c r="S162" s="222"/>
      <c r="T162" s="223"/>
      <c r="U162" s="22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136</v>
      </c>
      <c r="AF162" s="212">
        <v>0</v>
      </c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13">
        <v>69</v>
      </c>
      <c r="B163" s="219" t="s">
        <v>333</v>
      </c>
      <c r="C163" s="264" t="s">
        <v>334</v>
      </c>
      <c r="D163" s="221" t="s">
        <v>156</v>
      </c>
      <c r="E163" s="228">
        <v>336.2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22">
        <v>0</v>
      </c>
      <c r="O163" s="222">
        <f>ROUND(E163*N163,5)</f>
        <v>0</v>
      </c>
      <c r="P163" s="222">
        <v>0</v>
      </c>
      <c r="Q163" s="222">
        <f>ROUND(E163*P163,5)</f>
        <v>0</v>
      </c>
      <c r="R163" s="222"/>
      <c r="S163" s="222"/>
      <c r="T163" s="223">
        <v>0.27</v>
      </c>
      <c r="U163" s="222">
        <f>ROUND(E163*T163,2)</f>
        <v>90.77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134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13"/>
      <c r="B164" s="219"/>
      <c r="C164" s="265" t="s">
        <v>335</v>
      </c>
      <c r="D164" s="224"/>
      <c r="E164" s="229">
        <v>336.2</v>
      </c>
      <c r="F164" s="232"/>
      <c r="G164" s="232"/>
      <c r="H164" s="232"/>
      <c r="I164" s="232"/>
      <c r="J164" s="232"/>
      <c r="K164" s="232"/>
      <c r="L164" s="232"/>
      <c r="M164" s="232"/>
      <c r="N164" s="222"/>
      <c r="O164" s="222"/>
      <c r="P164" s="222"/>
      <c r="Q164" s="222"/>
      <c r="R164" s="222"/>
      <c r="S164" s="222"/>
      <c r="T164" s="223"/>
      <c r="U164" s="22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136</v>
      </c>
      <c r="AF164" s="212">
        <v>0</v>
      </c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3"/>
      <c r="B165" s="219"/>
      <c r="C165" s="265" t="s">
        <v>245</v>
      </c>
      <c r="D165" s="224"/>
      <c r="E165" s="229"/>
      <c r="F165" s="232"/>
      <c r="G165" s="232"/>
      <c r="H165" s="232"/>
      <c r="I165" s="232"/>
      <c r="J165" s="232"/>
      <c r="K165" s="232"/>
      <c r="L165" s="232"/>
      <c r="M165" s="232"/>
      <c r="N165" s="222"/>
      <c r="O165" s="222"/>
      <c r="P165" s="222"/>
      <c r="Q165" s="222"/>
      <c r="R165" s="222"/>
      <c r="S165" s="222"/>
      <c r="T165" s="223"/>
      <c r="U165" s="22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136</v>
      </c>
      <c r="AF165" s="212">
        <v>0</v>
      </c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3">
        <v>70</v>
      </c>
      <c r="B166" s="219" t="s">
        <v>336</v>
      </c>
      <c r="C166" s="264" t="s">
        <v>337</v>
      </c>
      <c r="D166" s="221" t="s">
        <v>156</v>
      </c>
      <c r="E166" s="228">
        <v>524.6</v>
      </c>
      <c r="F166" s="231"/>
      <c r="G166" s="232">
        <f>ROUND(E166*F166,2)</f>
        <v>0</v>
      </c>
      <c r="H166" s="231"/>
      <c r="I166" s="232">
        <f>ROUND(E166*H166,2)</f>
        <v>0</v>
      </c>
      <c r="J166" s="231"/>
      <c r="K166" s="232">
        <f>ROUND(E166*J166,2)</f>
        <v>0</v>
      </c>
      <c r="L166" s="232">
        <v>21</v>
      </c>
      <c r="M166" s="232">
        <f>G166*(1+L166/100)</f>
        <v>0</v>
      </c>
      <c r="N166" s="222">
        <v>0</v>
      </c>
      <c r="O166" s="222">
        <f>ROUND(E166*N166,5)</f>
        <v>0</v>
      </c>
      <c r="P166" s="222">
        <v>1.50000000000006E-2</v>
      </c>
      <c r="Q166" s="222">
        <f>ROUND(E166*P166,5)</f>
        <v>7.8689999999999998</v>
      </c>
      <c r="R166" s="222"/>
      <c r="S166" s="222"/>
      <c r="T166" s="223">
        <v>0.09</v>
      </c>
      <c r="U166" s="222">
        <f>ROUND(E166*T166,2)</f>
        <v>47.21</v>
      </c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134</v>
      </c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3"/>
      <c r="B167" s="219"/>
      <c r="C167" s="265" t="s">
        <v>298</v>
      </c>
      <c r="D167" s="224"/>
      <c r="E167" s="229">
        <v>122.1</v>
      </c>
      <c r="F167" s="232"/>
      <c r="G167" s="232"/>
      <c r="H167" s="232"/>
      <c r="I167" s="232"/>
      <c r="J167" s="232"/>
      <c r="K167" s="232"/>
      <c r="L167" s="232"/>
      <c r="M167" s="232"/>
      <c r="N167" s="222"/>
      <c r="O167" s="222"/>
      <c r="P167" s="222"/>
      <c r="Q167" s="222"/>
      <c r="R167" s="222"/>
      <c r="S167" s="222"/>
      <c r="T167" s="223"/>
      <c r="U167" s="22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136</v>
      </c>
      <c r="AF167" s="212">
        <v>0</v>
      </c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3"/>
      <c r="B168" s="219"/>
      <c r="C168" s="265" t="s">
        <v>299</v>
      </c>
      <c r="D168" s="224"/>
      <c r="E168" s="229">
        <v>287.39999999999998</v>
      </c>
      <c r="F168" s="232"/>
      <c r="G168" s="232"/>
      <c r="H168" s="232"/>
      <c r="I168" s="232"/>
      <c r="J168" s="232"/>
      <c r="K168" s="232"/>
      <c r="L168" s="232"/>
      <c r="M168" s="232"/>
      <c r="N168" s="222"/>
      <c r="O168" s="222"/>
      <c r="P168" s="222"/>
      <c r="Q168" s="222"/>
      <c r="R168" s="222"/>
      <c r="S168" s="222"/>
      <c r="T168" s="223"/>
      <c r="U168" s="22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136</v>
      </c>
      <c r="AF168" s="212">
        <v>0</v>
      </c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3"/>
      <c r="B169" s="219"/>
      <c r="C169" s="265" t="s">
        <v>300</v>
      </c>
      <c r="D169" s="224"/>
      <c r="E169" s="229">
        <v>66.3</v>
      </c>
      <c r="F169" s="232"/>
      <c r="G169" s="232"/>
      <c r="H169" s="232"/>
      <c r="I169" s="232"/>
      <c r="J169" s="232"/>
      <c r="K169" s="232"/>
      <c r="L169" s="232"/>
      <c r="M169" s="232"/>
      <c r="N169" s="222"/>
      <c r="O169" s="222"/>
      <c r="P169" s="222"/>
      <c r="Q169" s="222"/>
      <c r="R169" s="222"/>
      <c r="S169" s="222"/>
      <c r="T169" s="223"/>
      <c r="U169" s="22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136</v>
      </c>
      <c r="AF169" s="212">
        <v>0</v>
      </c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3"/>
      <c r="B170" s="219"/>
      <c r="C170" s="265" t="s">
        <v>301</v>
      </c>
      <c r="D170" s="224"/>
      <c r="E170" s="229">
        <v>48.8</v>
      </c>
      <c r="F170" s="232"/>
      <c r="G170" s="232"/>
      <c r="H170" s="232"/>
      <c r="I170" s="232"/>
      <c r="J170" s="232"/>
      <c r="K170" s="232"/>
      <c r="L170" s="232"/>
      <c r="M170" s="232"/>
      <c r="N170" s="222"/>
      <c r="O170" s="222"/>
      <c r="P170" s="222"/>
      <c r="Q170" s="222"/>
      <c r="R170" s="222"/>
      <c r="S170" s="222"/>
      <c r="T170" s="223"/>
      <c r="U170" s="22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136</v>
      </c>
      <c r="AF170" s="212">
        <v>0</v>
      </c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3"/>
      <c r="B171" s="219"/>
      <c r="C171" s="265" t="s">
        <v>245</v>
      </c>
      <c r="D171" s="224"/>
      <c r="E171" s="229"/>
      <c r="F171" s="232"/>
      <c r="G171" s="232"/>
      <c r="H171" s="232"/>
      <c r="I171" s="232"/>
      <c r="J171" s="232"/>
      <c r="K171" s="232"/>
      <c r="L171" s="232"/>
      <c r="M171" s="232"/>
      <c r="N171" s="222"/>
      <c r="O171" s="222"/>
      <c r="P171" s="222"/>
      <c r="Q171" s="222"/>
      <c r="R171" s="222"/>
      <c r="S171" s="222"/>
      <c r="T171" s="223"/>
      <c r="U171" s="22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136</v>
      </c>
      <c r="AF171" s="212">
        <v>0</v>
      </c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3">
        <v>71</v>
      </c>
      <c r="B172" s="219" t="s">
        <v>338</v>
      </c>
      <c r="C172" s="264" t="s">
        <v>339</v>
      </c>
      <c r="D172" s="221" t="s">
        <v>156</v>
      </c>
      <c r="E172" s="228">
        <v>524.6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22">
        <v>0</v>
      </c>
      <c r="O172" s="222">
        <f>ROUND(E172*N172,5)</f>
        <v>0</v>
      </c>
      <c r="P172" s="222">
        <v>0</v>
      </c>
      <c r="Q172" s="222">
        <f>ROUND(E172*P172,5)</f>
        <v>0</v>
      </c>
      <c r="R172" s="222"/>
      <c r="S172" s="222"/>
      <c r="T172" s="223">
        <v>0.156</v>
      </c>
      <c r="U172" s="222">
        <f>ROUND(E172*T172,2)</f>
        <v>81.84</v>
      </c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134</v>
      </c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3"/>
      <c r="B173" s="219"/>
      <c r="C173" s="265" t="s">
        <v>298</v>
      </c>
      <c r="D173" s="224"/>
      <c r="E173" s="229">
        <v>122.1</v>
      </c>
      <c r="F173" s="232"/>
      <c r="G173" s="232"/>
      <c r="H173" s="232"/>
      <c r="I173" s="232"/>
      <c r="J173" s="232"/>
      <c r="K173" s="232"/>
      <c r="L173" s="232"/>
      <c r="M173" s="232"/>
      <c r="N173" s="222"/>
      <c r="O173" s="222"/>
      <c r="P173" s="222"/>
      <c r="Q173" s="222"/>
      <c r="R173" s="222"/>
      <c r="S173" s="222"/>
      <c r="T173" s="223"/>
      <c r="U173" s="22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136</v>
      </c>
      <c r="AF173" s="212">
        <v>0</v>
      </c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3"/>
      <c r="B174" s="219"/>
      <c r="C174" s="265" t="s">
        <v>299</v>
      </c>
      <c r="D174" s="224"/>
      <c r="E174" s="229">
        <v>287.39999999999998</v>
      </c>
      <c r="F174" s="232"/>
      <c r="G174" s="232"/>
      <c r="H174" s="232"/>
      <c r="I174" s="232"/>
      <c r="J174" s="232"/>
      <c r="K174" s="232"/>
      <c r="L174" s="232"/>
      <c r="M174" s="232"/>
      <c r="N174" s="222"/>
      <c r="O174" s="222"/>
      <c r="P174" s="222"/>
      <c r="Q174" s="222"/>
      <c r="R174" s="222"/>
      <c r="S174" s="222"/>
      <c r="T174" s="223"/>
      <c r="U174" s="22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136</v>
      </c>
      <c r="AF174" s="212">
        <v>0</v>
      </c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3"/>
      <c r="B175" s="219"/>
      <c r="C175" s="265" t="s">
        <v>300</v>
      </c>
      <c r="D175" s="224"/>
      <c r="E175" s="229">
        <v>66.3</v>
      </c>
      <c r="F175" s="232"/>
      <c r="G175" s="232"/>
      <c r="H175" s="232"/>
      <c r="I175" s="232"/>
      <c r="J175" s="232"/>
      <c r="K175" s="232"/>
      <c r="L175" s="232"/>
      <c r="M175" s="232"/>
      <c r="N175" s="222"/>
      <c r="O175" s="222"/>
      <c r="P175" s="222"/>
      <c r="Q175" s="222"/>
      <c r="R175" s="222"/>
      <c r="S175" s="222"/>
      <c r="T175" s="223"/>
      <c r="U175" s="22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136</v>
      </c>
      <c r="AF175" s="212">
        <v>0</v>
      </c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3"/>
      <c r="B176" s="219"/>
      <c r="C176" s="265" t="s">
        <v>301</v>
      </c>
      <c r="D176" s="224"/>
      <c r="E176" s="229">
        <v>48.8</v>
      </c>
      <c r="F176" s="232"/>
      <c r="G176" s="232"/>
      <c r="H176" s="232"/>
      <c r="I176" s="232"/>
      <c r="J176" s="232"/>
      <c r="K176" s="232"/>
      <c r="L176" s="232"/>
      <c r="M176" s="232"/>
      <c r="N176" s="222"/>
      <c r="O176" s="222"/>
      <c r="P176" s="222"/>
      <c r="Q176" s="222"/>
      <c r="R176" s="222"/>
      <c r="S176" s="222"/>
      <c r="T176" s="223"/>
      <c r="U176" s="22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136</v>
      </c>
      <c r="AF176" s="212">
        <v>0</v>
      </c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3"/>
      <c r="B177" s="219"/>
      <c r="C177" s="265" t="s">
        <v>245</v>
      </c>
      <c r="D177" s="224"/>
      <c r="E177" s="229"/>
      <c r="F177" s="232"/>
      <c r="G177" s="232"/>
      <c r="H177" s="232"/>
      <c r="I177" s="232"/>
      <c r="J177" s="232"/>
      <c r="K177" s="232"/>
      <c r="L177" s="232"/>
      <c r="M177" s="232"/>
      <c r="N177" s="222"/>
      <c r="O177" s="222"/>
      <c r="P177" s="222"/>
      <c r="Q177" s="222"/>
      <c r="R177" s="222"/>
      <c r="S177" s="222"/>
      <c r="T177" s="223"/>
      <c r="U177" s="222"/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136</v>
      </c>
      <c r="AF177" s="212">
        <v>0</v>
      </c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3">
        <v>72</v>
      </c>
      <c r="B178" s="219" t="s">
        <v>340</v>
      </c>
      <c r="C178" s="264" t="s">
        <v>341</v>
      </c>
      <c r="D178" s="221" t="s">
        <v>156</v>
      </c>
      <c r="E178" s="228">
        <v>336.2</v>
      </c>
      <c r="F178" s="231"/>
      <c r="G178" s="232">
        <f>ROUND(E178*F178,2)</f>
        <v>0</v>
      </c>
      <c r="H178" s="231"/>
      <c r="I178" s="232">
        <f>ROUND(E178*H178,2)</f>
        <v>0</v>
      </c>
      <c r="J178" s="231"/>
      <c r="K178" s="232">
        <f>ROUND(E178*J178,2)</f>
        <v>0</v>
      </c>
      <c r="L178" s="232">
        <v>21</v>
      </c>
      <c r="M178" s="232">
        <f>G178*(1+L178/100)</f>
        <v>0</v>
      </c>
      <c r="N178" s="222">
        <v>0</v>
      </c>
      <c r="O178" s="222">
        <f>ROUND(E178*N178,5)</f>
        <v>0</v>
      </c>
      <c r="P178" s="222">
        <v>0</v>
      </c>
      <c r="Q178" s="222">
        <f>ROUND(E178*P178,5)</f>
        <v>0</v>
      </c>
      <c r="R178" s="222"/>
      <c r="S178" s="222"/>
      <c r="T178" s="223">
        <v>5.5E-2</v>
      </c>
      <c r="U178" s="222">
        <f>ROUND(E178*T178,2)</f>
        <v>18.489999999999998</v>
      </c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134</v>
      </c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 x14ac:dyDescent="0.2">
      <c r="A179" s="213"/>
      <c r="B179" s="219"/>
      <c r="C179" s="265" t="s">
        <v>335</v>
      </c>
      <c r="D179" s="224"/>
      <c r="E179" s="229">
        <v>336.2</v>
      </c>
      <c r="F179" s="232"/>
      <c r="G179" s="232"/>
      <c r="H179" s="232"/>
      <c r="I179" s="232"/>
      <c r="J179" s="232"/>
      <c r="K179" s="232"/>
      <c r="L179" s="232"/>
      <c r="M179" s="232"/>
      <c r="N179" s="222"/>
      <c r="O179" s="222"/>
      <c r="P179" s="222"/>
      <c r="Q179" s="222"/>
      <c r="R179" s="222"/>
      <c r="S179" s="222"/>
      <c r="T179" s="223"/>
      <c r="U179" s="22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136</v>
      </c>
      <c r="AF179" s="212">
        <v>0</v>
      </c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3"/>
      <c r="B180" s="219"/>
      <c r="C180" s="265" t="s">
        <v>245</v>
      </c>
      <c r="D180" s="224"/>
      <c r="E180" s="229"/>
      <c r="F180" s="232"/>
      <c r="G180" s="232"/>
      <c r="H180" s="232"/>
      <c r="I180" s="232"/>
      <c r="J180" s="232"/>
      <c r="K180" s="232"/>
      <c r="L180" s="232"/>
      <c r="M180" s="232"/>
      <c r="N180" s="222"/>
      <c r="O180" s="222"/>
      <c r="P180" s="222"/>
      <c r="Q180" s="222"/>
      <c r="R180" s="222"/>
      <c r="S180" s="222"/>
      <c r="T180" s="223"/>
      <c r="U180" s="22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136</v>
      </c>
      <c r="AF180" s="212">
        <v>0</v>
      </c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3">
        <v>73</v>
      </c>
      <c r="B181" s="219" t="s">
        <v>342</v>
      </c>
      <c r="C181" s="264" t="s">
        <v>343</v>
      </c>
      <c r="D181" s="221" t="s">
        <v>156</v>
      </c>
      <c r="E181" s="228">
        <v>524.6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22">
        <v>0</v>
      </c>
      <c r="O181" s="222">
        <f>ROUND(E181*N181,5)</f>
        <v>0</v>
      </c>
      <c r="P181" s="222">
        <v>6.9999999999979003E-3</v>
      </c>
      <c r="Q181" s="222">
        <f>ROUND(E181*P181,5)</f>
        <v>3.6722000000000001</v>
      </c>
      <c r="R181" s="222"/>
      <c r="S181" s="222"/>
      <c r="T181" s="223">
        <v>0.06</v>
      </c>
      <c r="U181" s="222">
        <f>ROUND(E181*T181,2)</f>
        <v>31.48</v>
      </c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134</v>
      </c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3"/>
      <c r="B182" s="219"/>
      <c r="C182" s="265" t="s">
        <v>298</v>
      </c>
      <c r="D182" s="224"/>
      <c r="E182" s="229">
        <v>122.1</v>
      </c>
      <c r="F182" s="232"/>
      <c r="G182" s="232"/>
      <c r="H182" s="232"/>
      <c r="I182" s="232"/>
      <c r="J182" s="232"/>
      <c r="K182" s="232"/>
      <c r="L182" s="232"/>
      <c r="M182" s="232"/>
      <c r="N182" s="222"/>
      <c r="O182" s="222"/>
      <c r="P182" s="222"/>
      <c r="Q182" s="222"/>
      <c r="R182" s="222"/>
      <c r="S182" s="222"/>
      <c r="T182" s="223"/>
      <c r="U182" s="22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136</v>
      </c>
      <c r="AF182" s="212">
        <v>0</v>
      </c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3"/>
      <c r="B183" s="219"/>
      <c r="C183" s="265" t="s">
        <v>299</v>
      </c>
      <c r="D183" s="224"/>
      <c r="E183" s="229">
        <v>287.39999999999998</v>
      </c>
      <c r="F183" s="232"/>
      <c r="G183" s="232"/>
      <c r="H183" s="232"/>
      <c r="I183" s="232"/>
      <c r="J183" s="232"/>
      <c r="K183" s="232"/>
      <c r="L183" s="232"/>
      <c r="M183" s="232"/>
      <c r="N183" s="222"/>
      <c r="O183" s="222"/>
      <c r="P183" s="222"/>
      <c r="Q183" s="222"/>
      <c r="R183" s="222"/>
      <c r="S183" s="222"/>
      <c r="T183" s="223"/>
      <c r="U183" s="22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136</v>
      </c>
      <c r="AF183" s="212">
        <v>0</v>
      </c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3"/>
      <c r="B184" s="219"/>
      <c r="C184" s="265" t="s">
        <v>300</v>
      </c>
      <c r="D184" s="224"/>
      <c r="E184" s="229">
        <v>66.3</v>
      </c>
      <c r="F184" s="232"/>
      <c r="G184" s="232"/>
      <c r="H184" s="232"/>
      <c r="I184" s="232"/>
      <c r="J184" s="232"/>
      <c r="K184" s="232"/>
      <c r="L184" s="232"/>
      <c r="M184" s="232"/>
      <c r="N184" s="222"/>
      <c r="O184" s="222"/>
      <c r="P184" s="222"/>
      <c r="Q184" s="222"/>
      <c r="R184" s="222"/>
      <c r="S184" s="222"/>
      <c r="T184" s="223"/>
      <c r="U184" s="22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136</v>
      </c>
      <c r="AF184" s="212">
        <v>0</v>
      </c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3"/>
      <c r="B185" s="219"/>
      <c r="C185" s="265" t="s">
        <v>301</v>
      </c>
      <c r="D185" s="224"/>
      <c r="E185" s="229">
        <v>48.8</v>
      </c>
      <c r="F185" s="232"/>
      <c r="G185" s="232"/>
      <c r="H185" s="232"/>
      <c r="I185" s="232"/>
      <c r="J185" s="232"/>
      <c r="K185" s="232"/>
      <c r="L185" s="232"/>
      <c r="M185" s="232"/>
      <c r="N185" s="222"/>
      <c r="O185" s="222"/>
      <c r="P185" s="222"/>
      <c r="Q185" s="222"/>
      <c r="R185" s="222"/>
      <c r="S185" s="222"/>
      <c r="T185" s="223"/>
      <c r="U185" s="22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136</v>
      </c>
      <c r="AF185" s="212">
        <v>0</v>
      </c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3"/>
      <c r="B186" s="219"/>
      <c r="C186" s="265" t="s">
        <v>245</v>
      </c>
      <c r="D186" s="224"/>
      <c r="E186" s="229"/>
      <c r="F186" s="232"/>
      <c r="G186" s="232"/>
      <c r="H186" s="232"/>
      <c r="I186" s="232"/>
      <c r="J186" s="232"/>
      <c r="K186" s="232"/>
      <c r="L186" s="232"/>
      <c r="M186" s="232"/>
      <c r="N186" s="222"/>
      <c r="O186" s="222"/>
      <c r="P186" s="222"/>
      <c r="Q186" s="222"/>
      <c r="R186" s="222"/>
      <c r="S186" s="222"/>
      <c r="T186" s="223"/>
      <c r="U186" s="22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136</v>
      </c>
      <c r="AF186" s="212">
        <v>0</v>
      </c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3">
        <v>74</v>
      </c>
      <c r="B187" s="219" t="s">
        <v>344</v>
      </c>
      <c r="C187" s="264" t="s">
        <v>345</v>
      </c>
      <c r="D187" s="221" t="s">
        <v>139</v>
      </c>
      <c r="E187" s="228">
        <v>12.8751</v>
      </c>
      <c r="F187" s="231"/>
      <c r="G187" s="232">
        <f>ROUND(E187*F187,2)</f>
        <v>0</v>
      </c>
      <c r="H187" s="231"/>
      <c r="I187" s="232">
        <f>ROUND(E187*H187,2)</f>
        <v>0</v>
      </c>
      <c r="J187" s="231"/>
      <c r="K187" s="232">
        <f>ROUND(E187*J187,2)</f>
        <v>0</v>
      </c>
      <c r="L187" s="232">
        <v>21</v>
      </c>
      <c r="M187" s="232">
        <f>G187*(1+L187/100)</f>
        <v>0</v>
      </c>
      <c r="N187" s="222">
        <v>2.3570000000006499E-2</v>
      </c>
      <c r="O187" s="222">
        <f>ROUND(E187*N187,5)</f>
        <v>0.30347000000000002</v>
      </c>
      <c r="P187" s="222">
        <v>0</v>
      </c>
      <c r="Q187" s="222">
        <f>ROUND(E187*P187,5)</f>
        <v>0</v>
      </c>
      <c r="R187" s="222"/>
      <c r="S187" s="222"/>
      <c r="T187" s="223">
        <v>0</v>
      </c>
      <c r="U187" s="222">
        <f>ROUND(E187*T187,2)</f>
        <v>0</v>
      </c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134</v>
      </c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3"/>
      <c r="B188" s="219"/>
      <c r="C188" s="265" t="s">
        <v>346</v>
      </c>
      <c r="D188" s="224"/>
      <c r="E188" s="229">
        <v>2.4451000000000001</v>
      </c>
      <c r="F188" s="232"/>
      <c r="G188" s="232"/>
      <c r="H188" s="232"/>
      <c r="I188" s="232"/>
      <c r="J188" s="232"/>
      <c r="K188" s="232"/>
      <c r="L188" s="232"/>
      <c r="M188" s="232"/>
      <c r="N188" s="222"/>
      <c r="O188" s="222"/>
      <c r="P188" s="222"/>
      <c r="Q188" s="222"/>
      <c r="R188" s="222"/>
      <c r="S188" s="222"/>
      <c r="T188" s="223"/>
      <c r="U188" s="22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136</v>
      </c>
      <c r="AF188" s="212">
        <v>0</v>
      </c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3"/>
      <c r="B189" s="219"/>
      <c r="C189" s="265" t="s">
        <v>347</v>
      </c>
      <c r="D189" s="224"/>
      <c r="E189" s="229">
        <v>1.4273</v>
      </c>
      <c r="F189" s="232"/>
      <c r="G189" s="232"/>
      <c r="H189" s="232"/>
      <c r="I189" s="232"/>
      <c r="J189" s="232"/>
      <c r="K189" s="232"/>
      <c r="L189" s="232"/>
      <c r="M189" s="232"/>
      <c r="N189" s="222"/>
      <c r="O189" s="222"/>
      <c r="P189" s="222"/>
      <c r="Q189" s="222"/>
      <c r="R189" s="222"/>
      <c r="S189" s="222"/>
      <c r="T189" s="223"/>
      <c r="U189" s="22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136</v>
      </c>
      <c r="AF189" s="212">
        <v>0</v>
      </c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3"/>
      <c r="B190" s="219"/>
      <c r="C190" s="265" t="s">
        <v>348</v>
      </c>
      <c r="D190" s="224"/>
      <c r="E190" s="229">
        <v>0.93389999999999995</v>
      </c>
      <c r="F190" s="232"/>
      <c r="G190" s="232"/>
      <c r="H190" s="232"/>
      <c r="I190" s="232"/>
      <c r="J190" s="232"/>
      <c r="K190" s="232"/>
      <c r="L190" s="232"/>
      <c r="M190" s="232"/>
      <c r="N190" s="222"/>
      <c r="O190" s="222"/>
      <c r="P190" s="222"/>
      <c r="Q190" s="222"/>
      <c r="R190" s="222"/>
      <c r="S190" s="222"/>
      <c r="T190" s="223"/>
      <c r="U190" s="22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136</v>
      </c>
      <c r="AF190" s="212">
        <v>0</v>
      </c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3"/>
      <c r="B191" s="219"/>
      <c r="C191" s="265" t="s">
        <v>349</v>
      </c>
      <c r="D191" s="224"/>
      <c r="E191" s="229">
        <v>8.0687999999999995</v>
      </c>
      <c r="F191" s="232"/>
      <c r="G191" s="232"/>
      <c r="H191" s="232"/>
      <c r="I191" s="232"/>
      <c r="J191" s="232"/>
      <c r="K191" s="232"/>
      <c r="L191" s="232"/>
      <c r="M191" s="232"/>
      <c r="N191" s="222"/>
      <c r="O191" s="222"/>
      <c r="P191" s="222"/>
      <c r="Q191" s="222"/>
      <c r="R191" s="222"/>
      <c r="S191" s="222"/>
      <c r="T191" s="223"/>
      <c r="U191" s="22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136</v>
      </c>
      <c r="AF191" s="212">
        <v>0</v>
      </c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3"/>
      <c r="B192" s="219"/>
      <c r="C192" s="265" t="s">
        <v>245</v>
      </c>
      <c r="D192" s="224"/>
      <c r="E192" s="229"/>
      <c r="F192" s="232"/>
      <c r="G192" s="232"/>
      <c r="H192" s="232"/>
      <c r="I192" s="232"/>
      <c r="J192" s="232"/>
      <c r="K192" s="232"/>
      <c r="L192" s="232"/>
      <c r="M192" s="232"/>
      <c r="N192" s="222"/>
      <c r="O192" s="222"/>
      <c r="P192" s="222"/>
      <c r="Q192" s="222"/>
      <c r="R192" s="222"/>
      <c r="S192" s="222"/>
      <c r="T192" s="223"/>
      <c r="U192" s="22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136</v>
      </c>
      <c r="AF192" s="212">
        <v>0</v>
      </c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3">
        <v>75</v>
      </c>
      <c r="B193" s="219" t="s">
        <v>350</v>
      </c>
      <c r="C193" s="264" t="s">
        <v>351</v>
      </c>
      <c r="D193" s="221" t="s">
        <v>133</v>
      </c>
      <c r="E193" s="228">
        <v>1171.6061</v>
      </c>
      <c r="F193" s="231"/>
      <c r="G193" s="232">
        <f>ROUND(E193*F193,2)</f>
        <v>0</v>
      </c>
      <c r="H193" s="231"/>
      <c r="I193" s="232">
        <f>ROUND(E193*H193,2)</f>
        <v>0</v>
      </c>
      <c r="J193" s="231"/>
      <c r="K193" s="232">
        <f>ROUND(E193*J193,2)</f>
        <v>0</v>
      </c>
      <c r="L193" s="232">
        <v>21</v>
      </c>
      <c r="M193" s="232">
        <f>G193*(1+L193/100)</f>
        <v>0</v>
      </c>
      <c r="N193" s="222">
        <v>1.76000000000087E-3</v>
      </c>
      <c r="O193" s="222">
        <f>ROUND(E193*N193,5)</f>
        <v>2.06203</v>
      </c>
      <c r="P193" s="222">
        <v>0</v>
      </c>
      <c r="Q193" s="222">
        <f>ROUND(E193*P193,5)</f>
        <v>0</v>
      </c>
      <c r="R193" s="222"/>
      <c r="S193" s="222"/>
      <c r="T193" s="223">
        <v>0</v>
      </c>
      <c r="U193" s="222">
        <f>ROUND(E193*T193,2)</f>
        <v>0</v>
      </c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148</v>
      </c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13"/>
      <c r="B194" s="219"/>
      <c r="C194" s="265" t="s">
        <v>352</v>
      </c>
      <c r="D194" s="224"/>
      <c r="E194" s="229">
        <v>1018.7879</v>
      </c>
      <c r="F194" s="232"/>
      <c r="G194" s="232"/>
      <c r="H194" s="232"/>
      <c r="I194" s="232"/>
      <c r="J194" s="232"/>
      <c r="K194" s="232"/>
      <c r="L194" s="232"/>
      <c r="M194" s="232"/>
      <c r="N194" s="222"/>
      <c r="O194" s="222"/>
      <c r="P194" s="222"/>
      <c r="Q194" s="222"/>
      <c r="R194" s="222"/>
      <c r="S194" s="222"/>
      <c r="T194" s="223"/>
      <c r="U194" s="22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136</v>
      </c>
      <c r="AF194" s="212">
        <v>0</v>
      </c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3"/>
      <c r="B195" s="219"/>
      <c r="C195" s="265" t="s">
        <v>353</v>
      </c>
      <c r="D195" s="224"/>
      <c r="E195" s="229">
        <v>152.81819999999999</v>
      </c>
      <c r="F195" s="232"/>
      <c r="G195" s="232"/>
      <c r="H195" s="232"/>
      <c r="I195" s="232"/>
      <c r="J195" s="232"/>
      <c r="K195" s="232"/>
      <c r="L195" s="232"/>
      <c r="M195" s="232"/>
      <c r="N195" s="222"/>
      <c r="O195" s="222"/>
      <c r="P195" s="222"/>
      <c r="Q195" s="222"/>
      <c r="R195" s="222"/>
      <c r="S195" s="222"/>
      <c r="T195" s="223"/>
      <c r="U195" s="222"/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136</v>
      </c>
      <c r="AF195" s="212">
        <v>0</v>
      </c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3"/>
      <c r="B196" s="219"/>
      <c r="C196" s="265" t="s">
        <v>245</v>
      </c>
      <c r="D196" s="224"/>
      <c r="E196" s="229"/>
      <c r="F196" s="232"/>
      <c r="G196" s="232"/>
      <c r="H196" s="232"/>
      <c r="I196" s="232"/>
      <c r="J196" s="232"/>
      <c r="K196" s="232"/>
      <c r="L196" s="232"/>
      <c r="M196" s="232"/>
      <c r="N196" s="222"/>
      <c r="O196" s="222"/>
      <c r="P196" s="222"/>
      <c r="Q196" s="222"/>
      <c r="R196" s="222"/>
      <c r="S196" s="222"/>
      <c r="T196" s="223"/>
      <c r="U196" s="22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136</v>
      </c>
      <c r="AF196" s="212">
        <v>0</v>
      </c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3">
        <v>76</v>
      </c>
      <c r="B197" s="219" t="s">
        <v>354</v>
      </c>
      <c r="C197" s="264" t="s">
        <v>355</v>
      </c>
      <c r="D197" s="221" t="s">
        <v>133</v>
      </c>
      <c r="E197" s="228">
        <v>1086.1343999999999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22">
        <v>2.6399999999995299E-3</v>
      </c>
      <c r="O197" s="222">
        <f>ROUND(E197*N197,5)</f>
        <v>2.8673899999999999</v>
      </c>
      <c r="P197" s="222">
        <v>0</v>
      </c>
      <c r="Q197" s="222">
        <f>ROUND(E197*P197,5)</f>
        <v>0</v>
      </c>
      <c r="R197" s="222"/>
      <c r="S197" s="222"/>
      <c r="T197" s="223">
        <v>0</v>
      </c>
      <c r="U197" s="222">
        <f>ROUND(E197*T197,2)</f>
        <v>0</v>
      </c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148</v>
      </c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ht="22.5" outlineLevel="1" x14ac:dyDescent="0.2">
      <c r="A198" s="213"/>
      <c r="B198" s="219"/>
      <c r="C198" s="265" t="s">
        <v>356</v>
      </c>
      <c r="D198" s="224"/>
      <c r="E198" s="229">
        <v>373.55560000000003</v>
      </c>
      <c r="F198" s="232"/>
      <c r="G198" s="232"/>
      <c r="H198" s="232"/>
      <c r="I198" s="232"/>
      <c r="J198" s="232"/>
      <c r="K198" s="232"/>
      <c r="L198" s="232"/>
      <c r="M198" s="232"/>
      <c r="N198" s="222"/>
      <c r="O198" s="222"/>
      <c r="P198" s="222"/>
      <c r="Q198" s="222"/>
      <c r="R198" s="222"/>
      <c r="S198" s="222"/>
      <c r="T198" s="223"/>
      <c r="U198" s="22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136</v>
      </c>
      <c r="AF198" s="212">
        <v>0</v>
      </c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33.75" outlineLevel="1" x14ac:dyDescent="0.2">
      <c r="A199" s="213"/>
      <c r="B199" s="219"/>
      <c r="C199" s="265" t="s">
        <v>357</v>
      </c>
      <c r="D199" s="224"/>
      <c r="E199" s="229">
        <v>570.90909999999997</v>
      </c>
      <c r="F199" s="232"/>
      <c r="G199" s="232"/>
      <c r="H199" s="232"/>
      <c r="I199" s="232"/>
      <c r="J199" s="232"/>
      <c r="K199" s="232"/>
      <c r="L199" s="232"/>
      <c r="M199" s="232"/>
      <c r="N199" s="222"/>
      <c r="O199" s="222"/>
      <c r="P199" s="222"/>
      <c r="Q199" s="222"/>
      <c r="R199" s="222"/>
      <c r="S199" s="222"/>
      <c r="T199" s="223"/>
      <c r="U199" s="222"/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136</v>
      </c>
      <c r="AF199" s="212">
        <v>0</v>
      </c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3"/>
      <c r="B200" s="219"/>
      <c r="C200" s="265" t="s">
        <v>358</v>
      </c>
      <c r="D200" s="224"/>
      <c r="E200" s="229">
        <v>141.66970000000001</v>
      </c>
      <c r="F200" s="232"/>
      <c r="G200" s="232"/>
      <c r="H200" s="232"/>
      <c r="I200" s="232"/>
      <c r="J200" s="232"/>
      <c r="K200" s="232"/>
      <c r="L200" s="232"/>
      <c r="M200" s="232"/>
      <c r="N200" s="222"/>
      <c r="O200" s="222"/>
      <c r="P200" s="222"/>
      <c r="Q200" s="222"/>
      <c r="R200" s="222"/>
      <c r="S200" s="222"/>
      <c r="T200" s="223"/>
      <c r="U200" s="22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136</v>
      </c>
      <c r="AF200" s="212">
        <v>0</v>
      </c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3"/>
      <c r="B201" s="219"/>
      <c r="C201" s="265" t="s">
        <v>245</v>
      </c>
      <c r="D201" s="224"/>
      <c r="E201" s="229"/>
      <c r="F201" s="232"/>
      <c r="G201" s="232"/>
      <c r="H201" s="232"/>
      <c r="I201" s="232"/>
      <c r="J201" s="232"/>
      <c r="K201" s="232"/>
      <c r="L201" s="232"/>
      <c r="M201" s="232"/>
      <c r="N201" s="222"/>
      <c r="O201" s="222"/>
      <c r="P201" s="222"/>
      <c r="Q201" s="222"/>
      <c r="R201" s="222"/>
      <c r="S201" s="222"/>
      <c r="T201" s="223"/>
      <c r="U201" s="22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136</v>
      </c>
      <c r="AF201" s="212">
        <v>0</v>
      </c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3">
        <v>77</v>
      </c>
      <c r="B202" s="219" t="s">
        <v>359</v>
      </c>
      <c r="C202" s="264" t="s">
        <v>360</v>
      </c>
      <c r="D202" s="221" t="s">
        <v>139</v>
      </c>
      <c r="E202" s="228">
        <v>9.2790999999999997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22">
        <v>0.55000000000018201</v>
      </c>
      <c r="O202" s="222">
        <f>ROUND(E202*N202,5)</f>
        <v>5.10351</v>
      </c>
      <c r="P202" s="222">
        <v>0</v>
      </c>
      <c r="Q202" s="222">
        <f>ROUND(E202*P202,5)</f>
        <v>0</v>
      </c>
      <c r="R202" s="222"/>
      <c r="S202" s="222"/>
      <c r="T202" s="223">
        <v>0</v>
      </c>
      <c r="U202" s="222">
        <f>ROUND(E202*T202,2)</f>
        <v>0</v>
      </c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148</v>
      </c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1" x14ac:dyDescent="0.2">
      <c r="A203" s="213"/>
      <c r="B203" s="219"/>
      <c r="C203" s="265" t="s">
        <v>361</v>
      </c>
      <c r="D203" s="224"/>
      <c r="E203" s="229">
        <v>8.0687999999999995</v>
      </c>
      <c r="F203" s="232"/>
      <c r="G203" s="232"/>
      <c r="H203" s="232"/>
      <c r="I203" s="232"/>
      <c r="J203" s="232"/>
      <c r="K203" s="232"/>
      <c r="L203" s="232"/>
      <c r="M203" s="232"/>
      <c r="N203" s="222"/>
      <c r="O203" s="222"/>
      <c r="P203" s="222"/>
      <c r="Q203" s="222"/>
      <c r="R203" s="222"/>
      <c r="S203" s="222"/>
      <c r="T203" s="223"/>
      <c r="U203" s="22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136</v>
      </c>
      <c r="AF203" s="212">
        <v>0</v>
      </c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3"/>
      <c r="B204" s="219"/>
      <c r="C204" s="265" t="s">
        <v>362</v>
      </c>
      <c r="D204" s="224"/>
      <c r="E204" s="229">
        <v>1.2102999999999999</v>
      </c>
      <c r="F204" s="232"/>
      <c r="G204" s="232"/>
      <c r="H204" s="232"/>
      <c r="I204" s="232"/>
      <c r="J204" s="232"/>
      <c r="K204" s="232"/>
      <c r="L204" s="232"/>
      <c r="M204" s="232"/>
      <c r="N204" s="222"/>
      <c r="O204" s="222"/>
      <c r="P204" s="222"/>
      <c r="Q204" s="222"/>
      <c r="R204" s="222"/>
      <c r="S204" s="222"/>
      <c r="T204" s="223"/>
      <c r="U204" s="22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136</v>
      </c>
      <c r="AF204" s="212">
        <v>0</v>
      </c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3"/>
      <c r="B205" s="219"/>
      <c r="C205" s="265" t="s">
        <v>245</v>
      </c>
      <c r="D205" s="224"/>
      <c r="E205" s="229"/>
      <c r="F205" s="232"/>
      <c r="G205" s="232"/>
      <c r="H205" s="232"/>
      <c r="I205" s="232"/>
      <c r="J205" s="232"/>
      <c r="K205" s="232"/>
      <c r="L205" s="232"/>
      <c r="M205" s="232"/>
      <c r="N205" s="222"/>
      <c r="O205" s="222"/>
      <c r="P205" s="222"/>
      <c r="Q205" s="222"/>
      <c r="R205" s="222"/>
      <c r="S205" s="222"/>
      <c r="T205" s="223"/>
      <c r="U205" s="22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136</v>
      </c>
      <c r="AF205" s="212">
        <v>0</v>
      </c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ht="22.5" outlineLevel="1" x14ac:dyDescent="0.2">
      <c r="A206" s="213">
        <v>78</v>
      </c>
      <c r="B206" s="219" t="s">
        <v>363</v>
      </c>
      <c r="C206" s="264" t="s">
        <v>364</v>
      </c>
      <c r="D206" s="221" t="s">
        <v>139</v>
      </c>
      <c r="E206" s="228">
        <v>6.86</v>
      </c>
      <c r="F206" s="231"/>
      <c r="G206" s="232">
        <f>ROUND(E206*F206,2)</f>
        <v>0</v>
      </c>
      <c r="H206" s="231"/>
      <c r="I206" s="232">
        <f>ROUND(E206*H206,2)</f>
        <v>0</v>
      </c>
      <c r="J206" s="231"/>
      <c r="K206" s="232">
        <f>ROUND(E206*J206,2)</f>
        <v>0</v>
      </c>
      <c r="L206" s="232">
        <v>21</v>
      </c>
      <c r="M206" s="232">
        <f>G206*(1+L206/100)</f>
        <v>0</v>
      </c>
      <c r="N206" s="222">
        <v>1.21E-2</v>
      </c>
      <c r="O206" s="222">
        <f>ROUND(E206*N206,5)</f>
        <v>8.301E-2</v>
      </c>
      <c r="P206" s="222">
        <v>0</v>
      </c>
      <c r="Q206" s="222">
        <f>ROUND(E206*P206,5)</f>
        <v>0</v>
      </c>
      <c r="R206" s="222"/>
      <c r="S206" s="222"/>
      <c r="T206" s="223">
        <v>0</v>
      </c>
      <c r="U206" s="222">
        <f>ROUND(E206*T206,2)</f>
        <v>0</v>
      </c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134</v>
      </c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13"/>
      <c r="B207" s="219"/>
      <c r="C207" s="265" t="s">
        <v>365</v>
      </c>
      <c r="D207" s="224"/>
      <c r="E207" s="229">
        <v>6.86</v>
      </c>
      <c r="F207" s="232"/>
      <c r="G207" s="232"/>
      <c r="H207" s="232"/>
      <c r="I207" s="232"/>
      <c r="J207" s="232"/>
      <c r="K207" s="232"/>
      <c r="L207" s="232"/>
      <c r="M207" s="232"/>
      <c r="N207" s="222"/>
      <c r="O207" s="222"/>
      <c r="P207" s="222"/>
      <c r="Q207" s="222"/>
      <c r="R207" s="222"/>
      <c r="S207" s="222"/>
      <c r="T207" s="223"/>
      <c r="U207" s="22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136</v>
      </c>
      <c r="AF207" s="212">
        <v>0</v>
      </c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3">
        <v>79</v>
      </c>
      <c r="B208" s="219" t="s">
        <v>366</v>
      </c>
      <c r="C208" s="264" t="s">
        <v>367</v>
      </c>
      <c r="D208" s="221" t="s">
        <v>163</v>
      </c>
      <c r="E208" s="228">
        <v>8</v>
      </c>
      <c r="F208" s="231"/>
      <c r="G208" s="232">
        <f>ROUND(E208*F208,2)</f>
        <v>0</v>
      </c>
      <c r="H208" s="231"/>
      <c r="I208" s="232">
        <f>ROUND(E208*H208,2)</f>
        <v>0</v>
      </c>
      <c r="J208" s="231"/>
      <c r="K208" s="232">
        <f>ROUND(E208*J208,2)</f>
        <v>0</v>
      </c>
      <c r="L208" s="232">
        <v>21</v>
      </c>
      <c r="M208" s="232">
        <f>G208*(1+L208/100)</f>
        <v>0</v>
      </c>
      <c r="N208" s="222">
        <v>0</v>
      </c>
      <c r="O208" s="222">
        <f>ROUND(E208*N208,5)</f>
        <v>0</v>
      </c>
      <c r="P208" s="222">
        <v>0</v>
      </c>
      <c r="Q208" s="222">
        <f>ROUND(E208*P208,5)</f>
        <v>0</v>
      </c>
      <c r="R208" s="222"/>
      <c r="S208" s="222"/>
      <c r="T208" s="223">
        <v>8.4000000000000005E-2</v>
      </c>
      <c r="U208" s="222">
        <f>ROUND(E208*T208,2)</f>
        <v>0.67</v>
      </c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134</v>
      </c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3"/>
      <c r="B209" s="219"/>
      <c r="C209" s="265" t="s">
        <v>368</v>
      </c>
      <c r="D209" s="224"/>
      <c r="E209" s="229">
        <v>8</v>
      </c>
      <c r="F209" s="232"/>
      <c r="G209" s="232"/>
      <c r="H209" s="232"/>
      <c r="I209" s="232"/>
      <c r="J209" s="232"/>
      <c r="K209" s="232"/>
      <c r="L209" s="232"/>
      <c r="M209" s="232"/>
      <c r="N209" s="222"/>
      <c r="O209" s="222"/>
      <c r="P209" s="222"/>
      <c r="Q209" s="222"/>
      <c r="R209" s="222"/>
      <c r="S209" s="222"/>
      <c r="T209" s="223"/>
      <c r="U209" s="22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136</v>
      </c>
      <c r="AF209" s="212">
        <v>0</v>
      </c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3">
        <v>80</v>
      </c>
      <c r="B210" s="219" t="s">
        <v>369</v>
      </c>
      <c r="C210" s="264" t="s">
        <v>370</v>
      </c>
      <c r="D210" s="221" t="s">
        <v>133</v>
      </c>
      <c r="E210" s="228">
        <v>3</v>
      </c>
      <c r="F210" s="231"/>
      <c r="G210" s="232">
        <f>ROUND(E210*F210,2)</f>
        <v>0</v>
      </c>
      <c r="H210" s="231"/>
      <c r="I210" s="232">
        <f>ROUND(E210*H210,2)</f>
        <v>0</v>
      </c>
      <c r="J210" s="231"/>
      <c r="K210" s="232">
        <f>ROUND(E210*J210,2)</f>
        <v>0</v>
      </c>
      <c r="L210" s="232">
        <v>21</v>
      </c>
      <c r="M210" s="232">
        <f>G210*(1+L210/100)</f>
        <v>0</v>
      </c>
      <c r="N210" s="222">
        <v>9.7000000000000005E-4</v>
      </c>
      <c r="O210" s="222">
        <f>ROUND(E210*N210,5)</f>
        <v>2.9099999999999998E-3</v>
      </c>
      <c r="P210" s="222">
        <v>0</v>
      </c>
      <c r="Q210" s="222">
        <f>ROUND(E210*P210,5)</f>
        <v>0</v>
      </c>
      <c r="R210" s="222"/>
      <c r="S210" s="222"/>
      <c r="T210" s="223">
        <v>0</v>
      </c>
      <c r="U210" s="222">
        <f>ROUND(E210*T210,2)</f>
        <v>0</v>
      </c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148</v>
      </c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3">
        <v>81</v>
      </c>
      <c r="B211" s="219" t="s">
        <v>371</v>
      </c>
      <c r="C211" s="264" t="s">
        <v>372</v>
      </c>
      <c r="D211" s="221" t="s">
        <v>373</v>
      </c>
      <c r="E211" s="228">
        <v>1.6E-2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22">
        <v>2.41E-2</v>
      </c>
      <c r="O211" s="222">
        <f>ROUND(E211*N211,5)</f>
        <v>3.8999999999999999E-4</v>
      </c>
      <c r="P211" s="222">
        <v>0</v>
      </c>
      <c r="Q211" s="222">
        <f>ROUND(E211*P211,5)</f>
        <v>0</v>
      </c>
      <c r="R211" s="222"/>
      <c r="S211" s="222"/>
      <c r="T211" s="223">
        <v>0</v>
      </c>
      <c r="U211" s="222">
        <f>ROUND(E211*T211,2)</f>
        <v>0</v>
      </c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148</v>
      </c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3">
        <v>82</v>
      </c>
      <c r="B212" s="219" t="s">
        <v>374</v>
      </c>
      <c r="C212" s="264" t="s">
        <v>375</v>
      </c>
      <c r="D212" s="221" t="s">
        <v>373</v>
      </c>
      <c r="E212" s="228">
        <v>1.6E-2</v>
      </c>
      <c r="F212" s="231"/>
      <c r="G212" s="232">
        <f>ROUND(E212*F212,2)</f>
        <v>0</v>
      </c>
      <c r="H212" s="231"/>
      <c r="I212" s="232">
        <f>ROUND(E212*H212,2)</f>
        <v>0</v>
      </c>
      <c r="J212" s="231"/>
      <c r="K212" s="232">
        <f>ROUND(E212*J212,2)</f>
        <v>0</v>
      </c>
      <c r="L212" s="232">
        <v>21</v>
      </c>
      <c r="M212" s="232">
        <f>G212*(1+L212/100)</f>
        <v>0</v>
      </c>
      <c r="N212" s="222">
        <v>1.6799999999999999E-2</v>
      </c>
      <c r="O212" s="222">
        <f>ROUND(E212*N212,5)</f>
        <v>2.7E-4</v>
      </c>
      <c r="P212" s="222">
        <v>0</v>
      </c>
      <c r="Q212" s="222">
        <f>ROUND(E212*P212,5)</f>
        <v>0</v>
      </c>
      <c r="R212" s="222"/>
      <c r="S212" s="222"/>
      <c r="T212" s="223">
        <v>0</v>
      </c>
      <c r="U212" s="222">
        <f>ROUND(E212*T212,2)</f>
        <v>0</v>
      </c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148</v>
      </c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3">
        <v>83</v>
      </c>
      <c r="B213" s="219" t="s">
        <v>376</v>
      </c>
      <c r="C213" s="264" t="s">
        <v>377</v>
      </c>
      <c r="D213" s="221" t="s">
        <v>290</v>
      </c>
      <c r="E213" s="228">
        <v>1</v>
      </c>
      <c r="F213" s="231"/>
      <c r="G213" s="232">
        <f>ROUND(E213*F213,2)</f>
        <v>0</v>
      </c>
      <c r="H213" s="231"/>
      <c r="I213" s="232">
        <f>ROUND(E213*H213,2)</f>
        <v>0</v>
      </c>
      <c r="J213" s="231"/>
      <c r="K213" s="232">
        <f>ROUND(E213*J213,2)</f>
        <v>0</v>
      </c>
      <c r="L213" s="232">
        <v>21</v>
      </c>
      <c r="M213" s="232">
        <f>G213*(1+L213/100)</f>
        <v>0</v>
      </c>
      <c r="N213" s="222">
        <v>0</v>
      </c>
      <c r="O213" s="222">
        <f>ROUND(E213*N213,5)</f>
        <v>0</v>
      </c>
      <c r="P213" s="222">
        <v>0</v>
      </c>
      <c r="Q213" s="222">
        <f>ROUND(E213*P213,5)</f>
        <v>0</v>
      </c>
      <c r="R213" s="222"/>
      <c r="S213" s="222"/>
      <c r="T213" s="223">
        <v>0</v>
      </c>
      <c r="U213" s="222">
        <f>ROUND(E213*T213,2)</f>
        <v>0</v>
      </c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134</v>
      </c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3">
        <v>84</v>
      </c>
      <c r="B214" s="219" t="s">
        <v>378</v>
      </c>
      <c r="C214" s="264" t="s">
        <v>379</v>
      </c>
      <c r="D214" s="221" t="s">
        <v>139</v>
      </c>
      <c r="E214" s="228">
        <v>4.6920000000000002</v>
      </c>
      <c r="F214" s="231"/>
      <c r="G214" s="232">
        <f>ROUND(E214*F214,2)</f>
        <v>0</v>
      </c>
      <c r="H214" s="231"/>
      <c r="I214" s="232">
        <f>ROUND(E214*H214,2)</f>
        <v>0</v>
      </c>
      <c r="J214" s="231"/>
      <c r="K214" s="232">
        <f>ROUND(E214*J214,2)</f>
        <v>0</v>
      </c>
      <c r="L214" s="232">
        <v>21</v>
      </c>
      <c r="M214" s="232">
        <f>G214*(1+L214/100)</f>
        <v>0</v>
      </c>
      <c r="N214" s="222">
        <v>1.6500000000000001E-2</v>
      </c>
      <c r="O214" s="222">
        <f>ROUND(E214*N214,5)</f>
        <v>7.7420000000000003E-2</v>
      </c>
      <c r="P214" s="222">
        <v>0</v>
      </c>
      <c r="Q214" s="222">
        <f>ROUND(E214*P214,5)</f>
        <v>0</v>
      </c>
      <c r="R214" s="222"/>
      <c r="S214" s="222"/>
      <c r="T214" s="223">
        <v>0</v>
      </c>
      <c r="U214" s="222">
        <f>ROUND(E214*T214,2)</f>
        <v>0</v>
      </c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134</v>
      </c>
      <c r="AF214" s="212"/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3"/>
      <c r="B215" s="219"/>
      <c r="C215" s="265" t="s">
        <v>380</v>
      </c>
      <c r="D215" s="224"/>
      <c r="E215" s="229">
        <v>4.6920000000000002</v>
      </c>
      <c r="F215" s="232"/>
      <c r="G215" s="232"/>
      <c r="H215" s="232"/>
      <c r="I215" s="232"/>
      <c r="J215" s="232"/>
      <c r="K215" s="232"/>
      <c r="L215" s="232"/>
      <c r="M215" s="232"/>
      <c r="N215" s="222"/>
      <c r="O215" s="222"/>
      <c r="P215" s="222"/>
      <c r="Q215" s="222"/>
      <c r="R215" s="222"/>
      <c r="S215" s="222"/>
      <c r="T215" s="223"/>
      <c r="U215" s="22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136</v>
      </c>
      <c r="AF215" s="212">
        <v>0</v>
      </c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3">
        <v>85</v>
      </c>
      <c r="B216" s="219" t="s">
        <v>381</v>
      </c>
      <c r="C216" s="264" t="s">
        <v>382</v>
      </c>
      <c r="D216" s="221" t="s">
        <v>0</v>
      </c>
      <c r="E216" s="228">
        <v>4748.8599999999997</v>
      </c>
      <c r="F216" s="231"/>
      <c r="G216" s="232">
        <f>ROUND(E216*F216,2)</f>
        <v>0</v>
      </c>
      <c r="H216" s="231"/>
      <c r="I216" s="232">
        <f>ROUND(E216*H216,2)</f>
        <v>0</v>
      </c>
      <c r="J216" s="231"/>
      <c r="K216" s="232">
        <f>ROUND(E216*J216,2)</f>
        <v>0</v>
      </c>
      <c r="L216" s="232">
        <v>21</v>
      </c>
      <c r="M216" s="232">
        <f>G216*(1+L216/100)</f>
        <v>0</v>
      </c>
      <c r="N216" s="222">
        <v>0</v>
      </c>
      <c r="O216" s="222">
        <f>ROUND(E216*N216,5)</f>
        <v>0</v>
      </c>
      <c r="P216" s="222">
        <v>0</v>
      </c>
      <c r="Q216" s="222">
        <f>ROUND(E216*P216,5)</f>
        <v>0</v>
      </c>
      <c r="R216" s="222"/>
      <c r="S216" s="222"/>
      <c r="T216" s="223">
        <v>2.8549999999999999E-2</v>
      </c>
      <c r="U216" s="222">
        <f>ROUND(E216*T216,2)</f>
        <v>135.58000000000001</v>
      </c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134</v>
      </c>
      <c r="AF216" s="212"/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x14ac:dyDescent="0.2">
      <c r="A217" s="214" t="s">
        <v>129</v>
      </c>
      <c r="B217" s="220" t="s">
        <v>90</v>
      </c>
      <c r="C217" s="266" t="s">
        <v>91</v>
      </c>
      <c r="D217" s="225"/>
      <c r="E217" s="230"/>
      <c r="F217" s="233"/>
      <c r="G217" s="233">
        <f>SUMIF(AE218:AE327,"&lt;&gt;NOR",G218:G327)</f>
        <v>0</v>
      </c>
      <c r="H217" s="233"/>
      <c r="I217" s="233">
        <f>SUM(I218:I327)</f>
        <v>0</v>
      </c>
      <c r="J217" s="233"/>
      <c r="K217" s="233">
        <f>SUM(K218:K327)</f>
        <v>0</v>
      </c>
      <c r="L217" s="233"/>
      <c r="M217" s="233">
        <f>SUM(M218:M327)</f>
        <v>0</v>
      </c>
      <c r="N217" s="226"/>
      <c r="O217" s="226">
        <f>SUM(O218:O327)</f>
        <v>2.79935</v>
      </c>
      <c r="P217" s="226"/>
      <c r="Q217" s="226">
        <f>SUM(Q218:Q327)</f>
        <v>1.80508</v>
      </c>
      <c r="R217" s="226"/>
      <c r="S217" s="226"/>
      <c r="T217" s="227"/>
      <c r="U217" s="226">
        <f>SUM(U218:U327)</f>
        <v>452.06</v>
      </c>
      <c r="AE217" t="s">
        <v>130</v>
      </c>
    </row>
    <row r="218" spans="1:60" outlineLevel="1" x14ac:dyDescent="0.2">
      <c r="A218" s="213">
        <v>86</v>
      </c>
      <c r="B218" s="219" t="s">
        <v>383</v>
      </c>
      <c r="C218" s="264" t="s">
        <v>384</v>
      </c>
      <c r="D218" s="221" t="s">
        <v>156</v>
      </c>
      <c r="E218" s="228">
        <v>1.5</v>
      </c>
      <c r="F218" s="231"/>
      <c r="G218" s="232">
        <f>ROUND(E218*F218,2)</f>
        <v>0</v>
      </c>
      <c r="H218" s="231"/>
      <c r="I218" s="232">
        <f>ROUND(E218*H218,2)</f>
        <v>0</v>
      </c>
      <c r="J218" s="231"/>
      <c r="K218" s="232">
        <f>ROUND(E218*J218,2)</f>
        <v>0</v>
      </c>
      <c r="L218" s="232">
        <v>21</v>
      </c>
      <c r="M218" s="232">
        <f>G218*(1+L218/100)</f>
        <v>0</v>
      </c>
      <c r="N218" s="222">
        <v>1.9029999999986599E-2</v>
      </c>
      <c r="O218" s="222">
        <f>ROUND(E218*N218,5)</f>
        <v>2.8539999999999999E-2</v>
      </c>
      <c r="P218" s="222">
        <v>0</v>
      </c>
      <c r="Q218" s="222">
        <f>ROUND(E218*P218,5)</f>
        <v>0</v>
      </c>
      <c r="R218" s="222"/>
      <c r="S218" s="222"/>
      <c r="T218" s="223">
        <v>1.425</v>
      </c>
      <c r="U218" s="222">
        <f>ROUND(E218*T218,2)</f>
        <v>2.14</v>
      </c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134</v>
      </c>
      <c r="AF218" s="212"/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3"/>
      <c r="B219" s="219"/>
      <c r="C219" s="265" t="s">
        <v>385</v>
      </c>
      <c r="D219" s="224"/>
      <c r="E219" s="229">
        <v>1.5</v>
      </c>
      <c r="F219" s="232"/>
      <c r="G219" s="232"/>
      <c r="H219" s="232"/>
      <c r="I219" s="232"/>
      <c r="J219" s="232"/>
      <c r="K219" s="232"/>
      <c r="L219" s="232"/>
      <c r="M219" s="232"/>
      <c r="N219" s="222"/>
      <c r="O219" s="222"/>
      <c r="P219" s="222"/>
      <c r="Q219" s="222"/>
      <c r="R219" s="222"/>
      <c r="S219" s="222"/>
      <c r="T219" s="223"/>
      <c r="U219" s="22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136</v>
      </c>
      <c r="AF219" s="212">
        <v>0</v>
      </c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3"/>
      <c r="B220" s="219"/>
      <c r="C220" s="265" t="s">
        <v>245</v>
      </c>
      <c r="D220" s="224"/>
      <c r="E220" s="229"/>
      <c r="F220" s="232"/>
      <c r="G220" s="232"/>
      <c r="H220" s="232"/>
      <c r="I220" s="232"/>
      <c r="J220" s="232"/>
      <c r="K220" s="232"/>
      <c r="L220" s="232"/>
      <c r="M220" s="232"/>
      <c r="N220" s="222"/>
      <c r="O220" s="222"/>
      <c r="P220" s="222"/>
      <c r="Q220" s="222"/>
      <c r="R220" s="222"/>
      <c r="S220" s="222"/>
      <c r="T220" s="223"/>
      <c r="U220" s="22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136</v>
      </c>
      <c r="AF220" s="212">
        <v>0</v>
      </c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3">
        <v>87</v>
      </c>
      <c r="B221" s="219" t="s">
        <v>386</v>
      </c>
      <c r="C221" s="264" t="s">
        <v>387</v>
      </c>
      <c r="D221" s="221" t="s">
        <v>133</v>
      </c>
      <c r="E221" s="228">
        <v>90.2</v>
      </c>
      <c r="F221" s="231"/>
      <c r="G221" s="232">
        <f>ROUND(E221*F221,2)</f>
        <v>0</v>
      </c>
      <c r="H221" s="231"/>
      <c r="I221" s="232">
        <f>ROUND(E221*H221,2)</f>
        <v>0</v>
      </c>
      <c r="J221" s="231"/>
      <c r="K221" s="232">
        <f>ROUND(E221*J221,2)</f>
        <v>0</v>
      </c>
      <c r="L221" s="232">
        <v>21</v>
      </c>
      <c r="M221" s="232">
        <f>G221*(1+L221/100)</f>
        <v>0</v>
      </c>
      <c r="N221" s="222">
        <v>3.4700000000000798E-3</v>
      </c>
      <c r="O221" s="222">
        <f>ROUND(E221*N221,5)</f>
        <v>0.31298999999999999</v>
      </c>
      <c r="P221" s="222">
        <v>0</v>
      </c>
      <c r="Q221" s="222">
        <f>ROUND(E221*P221,5)</f>
        <v>0</v>
      </c>
      <c r="R221" s="222"/>
      <c r="S221" s="222"/>
      <c r="T221" s="223">
        <v>0.214</v>
      </c>
      <c r="U221" s="222">
        <f>ROUND(E221*T221,2)</f>
        <v>19.3</v>
      </c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134</v>
      </c>
      <c r="AF221" s="212"/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3"/>
      <c r="B222" s="219"/>
      <c r="C222" s="265" t="s">
        <v>388</v>
      </c>
      <c r="D222" s="224"/>
      <c r="E222" s="229">
        <v>90.2</v>
      </c>
      <c r="F222" s="232"/>
      <c r="G222" s="232"/>
      <c r="H222" s="232"/>
      <c r="I222" s="232"/>
      <c r="J222" s="232"/>
      <c r="K222" s="232"/>
      <c r="L222" s="232"/>
      <c r="M222" s="232"/>
      <c r="N222" s="222"/>
      <c r="O222" s="222"/>
      <c r="P222" s="222"/>
      <c r="Q222" s="222"/>
      <c r="R222" s="222"/>
      <c r="S222" s="222"/>
      <c r="T222" s="223"/>
      <c r="U222" s="22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136</v>
      </c>
      <c r="AF222" s="212">
        <v>0</v>
      </c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3"/>
      <c r="B223" s="219"/>
      <c r="C223" s="265" t="s">
        <v>245</v>
      </c>
      <c r="D223" s="224"/>
      <c r="E223" s="229"/>
      <c r="F223" s="232"/>
      <c r="G223" s="232"/>
      <c r="H223" s="232"/>
      <c r="I223" s="232"/>
      <c r="J223" s="232"/>
      <c r="K223" s="232"/>
      <c r="L223" s="232"/>
      <c r="M223" s="232"/>
      <c r="N223" s="222"/>
      <c r="O223" s="222"/>
      <c r="P223" s="222"/>
      <c r="Q223" s="222"/>
      <c r="R223" s="222"/>
      <c r="S223" s="222"/>
      <c r="T223" s="223"/>
      <c r="U223" s="22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136</v>
      </c>
      <c r="AF223" s="212">
        <v>0</v>
      </c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3">
        <v>88</v>
      </c>
      <c r="B224" s="219" t="s">
        <v>389</v>
      </c>
      <c r="C224" s="264" t="s">
        <v>390</v>
      </c>
      <c r="D224" s="221" t="s">
        <v>133</v>
      </c>
      <c r="E224" s="228">
        <v>15.8</v>
      </c>
      <c r="F224" s="231"/>
      <c r="G224" s="232">
        <f>ROUND(E224*F224,2)</f>
        <v>0</v>
      </c>
      <c r="H224" s="231"/>
      <c r="I224" s="232">
        <f>ROUND(E224*H224,2)</f>
        <v>0</v>
      </c>
      <c r="J224" s="231"/>
      <c r="K224" s="232">
        <f>ROUND(E224*J224,2)</f>
        <v>0</v>
      </c>
      <c r="L224" s="232">
        <v>21</v>
      </c>
      <c r="M224" s="232">
        <f>G224*(1+L224/100)</f>
        <v>0</v>
      </c>
      <c r="N224" s="222">
        <v>3.4700000000000798E-3</v>
      </c>
      <c r="O224" s="222">
        <f>ROUND(E224*N224,5)</f>
        <v>5.4829999999999997E-2</v>
      </c>
      <c r="P224" s="222">
        <v>0</v>
      </c>
      <c r="Q224" s="222">
        <f>ROUND(E224*P224,5)</f>
        <v>0</v>
      </c>
      <c r="R224" s="222"/>
      <c r="S224" s="222"/>
      <c r="T224" s="223">
        <v>0.214</v>
      </c>
      <c r="U224" s="222">
        <f>ROUND(E224*T224,2)</f>
        <v>3.38</v>
      </c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134</v>
      </c>
      <c r="AF224" s="212"/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3"/>
      <c r="B225" s="219"/>
      <c r="C225" s="265" t="s">
        <v>391</v>
      </c>
      <c r="D225" s="224"/>
      <c r="E225" s="229">
        <v>15.8</v>
      </c>
      <c r="F225" s="232"/>
      <c r="G225" s="232"/>
      <c r="H225" s="232"/>
      <c r="I225" s="232"/>
      <c r="J225" s="232"/>
      <c r="K225" s="232"/>
      <c r="L225" s="232"/>
      <c r="M225" s="232"/>
      <c r="N225" s="222"/>
      <c r="O225" s="222"/>
      <c r="P225" s="222"/>
      <c r="Q225" s="222"/>
      <c r="R225" s="222"/>
      <c r="S225" s="222"/>
      <c r="T225" s="223"/>
      <c r="U225" s="22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136</v>
      </c>
      <c r="AF225" s="212">
        <v>0</v>
      </c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3"/>
      <c r="B226" s="219"/>
      <c r="C226" s="265" t="s">
        <v>245</v>
      </c>
      <c r="D226" s="224"/>
      <c r="E226" s="229"/>
      <c r="F226" s="232"/>
      <c r="G226" s="232"/>
      <c r="H226" s="232"/>
      <c r="I226" s="232"/>
      <c r="J226" s="232"/>
      <c r="K226" s="232"/>
      <c r="L226" s="232"/>
      <c r="M226" s="232"/>
      <c r="N226" s="222"/>
      <c r="O226" s="222"/>
      <c r="P226" s="222"/>
      <c r="Q226" s="222"/>
      <c r="R226" s="222"/>
      <c r="S226" s="222"/>
      <c r="T226" s="223"/>
      <c r="U226" s="22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136</v>
      </c>
      <c r="AF226" s="212">
        <v>0</v>
      </c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3">
        <v>89</v>
      </c>
      <c r="B227" s="219" t="s">
        <v>392</v>
      </c>
      <c r="C227" s="264" t="s">
        <v>393</v>
      </c>
      <c r="D227" s="221" t="s">
        <v>133</v>
      </c>
      <c r="E227" s="228">
        <v>36.700000000000003</v>
      </c>
      <c r="F227" s="231"/>
      <c r="G227" s="232">
        <f>ROUND(E227*F227,2)</f>
        <v>0</v>
      </c>
      <c r="H227" s="231"/>
      <c r="I227" s="232">
        <f>ROUND(E227*H227,2)</f>
        <v>0</v>
      </c>
      <c r="J227" s="231"/>
      <c r="K227" s="232">
        <f>ROUND(E227*J227,2)</f>
        <v>0</v>
      </c>
      <c r="L227" s="232">
        <v>21</v>
      </c>
      <c r="M227" s="232">
        <f>G227*(1+L227/100)</f>
        <v>0</v>
      </c>
      <c r="N227" s="222">
        <v>2.5900000000014202E-3</v>
      </c>
      <c r="O227" s="222">
        <f>ROUND(E227*N227,5)</f>
        <v>9.5049999999999996E-2</v>
      </c>
      <c r="P227" s="222">
        <v>0</v>
      </c>
      <c r="Q227" s="222">
        <f>ROUND(E227*P227,5)</f>
        <v>0</v>
      </c>
      <c r="R227" s="222"/>
      <c r="S227" s="222"/>
      <c r="T227" s="223">
        <v>0.25700000000000001</v>
      </c>
      <c r="U227" s="222">
        <f>ROUND(E227*T227,2)</f>
        <v>9.43</v>
      </c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134</v>
      </c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3"/>
      <c r="B228" s="219"/>
      <c r="C228" s="265" t="s">
        <v>394</v>
      </c>
      <c r="D228" s="224"/>
      <c r="E228" s="229">
        <v>36.700000000000003</v>
      </c>
      <c r="F228" s="232"/>
      <c r="G228" s="232"/>
      <c r="H228" s="232"/>
      <c r="I228" s="232"/>
      <c r="J228" s="232"/>
      <c r="K228" s="232"/>
      <c r="L228" s="232"/>
      <c r="M228" s="232"/>
      <c r="N228" s="222"/>
      <c r="O228" s="222"/>
      <c r="P228" s="222"/>
      <c r="Q228" s="222"/>
      <c r="R228" s="222"/>
      <c r="S228" s="222"/>
      <c r="T228" s="223"/>
      <c r="U228" s="22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136</v>
      </c>
      <c r="AF228" s="212">
        <v>0</v>
      </c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3"/>
      <c r="B229" s="219"/>
      <c r="C229" s="265" t="s">
        <v>245</v>
      </c>
      <c r="D229" s="224"/>
      <c r="E229" s="229"/>
      <c r="F229" s="232"/>
      <c r="G229" s="232"/>
      <c r="H229" s="232"/>
      <c r="I229" s="232"/>
      <c r="J229" s="232"/>
      <c r="K229" s="232"/>
      <c r="L229" s="232"/>
      <c r="M229" s="232"/>
      <c r="N229" s="222"/>
      <c r="O229" s="222"/>
      <c r="P229" s="222"/>
      <c r="Q229" s="222"/>
      <c r="R229" s="222"/>
      <c r="S229" s="222"/>
      <c r="T229" s="223"/>
      <c r="U229" s="22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136</v>
      </c>
      <c r="AF229" s="212">
        <v>0</v>
      </c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3">
        <v>90</v>
      </c>
      <c r="B230" s="219" t="s">
        <v>395</v>
      </c>
      <c r="C230" s="264" t="s">
        <v>396</v>
      </c>
      <c r="D230" s="221" t="s">
        <v>133</v>
      </c>
      <c r="E230" s="228">
        <v>41.6</v>
      </c>
      <c r="F230" s="231"/>
      <c r="G230" s="232">
        <f>ROUND(E230*F230,2)</f>
        <v>0</v>
      </c>
      <c r="H230" s="231"/>
      <c r="I230" s="232">
        <f>ROUND(E230*H230,2)</f>
        <v>0</v>
      </c>
      <c r="J230" s="231"/>
      <c r="K230" s="232">
        <f>ROUND(E230*J230,2)</f>
        <v>0</v>
      </c>
      <c r="L230" s="232">
        <v>21</v>
      </c>
      <c r="M230" s="232">
        <f>G230*(1+L230/100)</f>
        <v>0</v>
      </c>
      <c r="N230" s="222">
        <v>3.1800000000004E-3</v>
      </c>
      <c r="O230" s="222">
        <f>ROUND(E230*N230,5)</f>
        <v>0.13228999999999999</v>
      </c>
      <c r="P230" s="222">
        <v>0</v>
      </c>
      <c r="Q230" s="222">
        <f>ROUND(E230*P230,5)</f>
        <v>0</v>
      </c>
      <c r="R230" s="222"/>
      <c r="S230" s="222"/>
      <c r="T230" s="223">
        <v>0.27300000000000002</v>
      </c>
      <c r="U230" s="222">
        <f>ROUND(E230*T230,2)</f>
        <v>11.36</v>
      </c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 t="s">
        <v>134</v>
      </c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3"/>
      <c r="B231" s="219"/>
      <c r="C231" s="265" t="s">
        <v>397</v>
      </c>
      <c r="D231" s="224"/>
      <c r="E231" s="229">
        <v>41.6</v>
      </c>
      <c r="F231" s="232"/>
      <c r="G231" s="232"/>
      <c r="H231" s="232"/>
      <c r="I231" s="232"/>
      <c r="J231" s="232"/>
      <c r="K231" s="232"/>
      <c r="L231" s="232"/>
      <c r="M231" s="232"/>
      <c r="N231" s="222"/>
      <c r="O231" s="222"/>
      <c r="P231" s="222"/>
      <c r="Q231" s="222"/>
      <c r="R231" s="222"/>
      <c r="S231" s="222"/>
      <c r="T231" s="223"/>
      <c r="U231" s="22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136</v>
      </c>
      <c r="AF231" s="212">
        <v>0</v>
      </c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3"/>
      <c r="B232" s="219"/>
      <c r="C232" s="265" t="s">
        <v>245</v>
      </c>
      <c r="D232" s="224"/>
      <c r="E232" s="229"/>
      <c r="F232" s="232"/>
      <c r="G232" s="232"/>
      <c r="H232" s="232"/>
      <c r="I232" s="232"/>
      <c r="J232" s="232"/>
      <c r="K232" s="232"/>
      <c r="L232" s="232"/>
      <c r="M232" s="232"/>
      <c r="N232" s="222"/>
      <c r="O232" s="222"/>
      <c r="P232" s="222"/>
      <c r="Q232" s="222"/>
      <c r="R232" s="222"/>
      <c r="S232" s="222"/>
      <c r="T232" s="223"/>
      <c r="U232" s="22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136</v>
      </c>
      <c r="AF232" s="212">
        <v>0</v>
      </c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3">
        <v>91</v>
      </c>
      <c r="B233" s="219" t="s">
        <v>398</v>
      </c>
      <c r="C233" s="264" t="s">
        <v>399</v>
      </c>
      <c r="D233" s="221" t="s">
        <v>133</v>
      </c>
      <c r="E233" s="228">
        <v>8.1999999999999993</v>
      </c>
      <c r="F233" s="231"/>
      <c r="G233" s="232">
        <f>ROUND(E233*F233,2)</f>
        <v>0</v>
      </c>
      <c r="H233" s="231"/>
      <c r="I233" s="232">
        <f>ROUND(E233*H233,2)</f>
        <v>0</v>
      </c>
      <c r="J233" s="231"/>
      <c r="K233" s="232">
        <f>ROUND(E233*J233,2)</f>
        <v>0</v>
      </c>
      <c r="L233" s="232">
        <v>21</v>
      </c>
      <c r="M233" s="232">
        <f>G233*(1+L233/100)</f>
        <v>0</v>
      </c>
      <c r="N233" s="222">
        <v>4.1300000000035197E-3</v>
      </c>
      <c r="O233" s="222">
        <f>ROUND(E233*N233,5)</f>
        <v>3.3869999999999997E-2</v>
      </c>
      <c r="P233" s="222">
        <v>0</v>
      </c>
      <c r="Q233" s="222">
        <f>ROUND(E233*P233,5)</f>
        <v>0</v>
      </c>
      <c r="R233" s="222"/>
      <c r="S233" s="222"/>
      <c r="T233" s="223">
        <v>0.29899999999999999</v>
      </c>
      <c r="U233" s="222">
        <f>ROUND(E233*T233,2)</f>
        <v>2.4500000000000002</v>
      </c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 t="s">
        <v>134</v>
      </c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3"/>
      <c r="B234" s="219"/>
      <c r="C234" s="265" t="s">
        <v>400</v>
      </c>
      <c r="D234" s="224"/>
      <c r="E234" s="229">
        <v>8.1999999999999993</v>
      </c>
      <c r="F234" s="232"/>
      <c r="G234" s="232"/>
      <c r="H234" s="232"/>
      <c r="I234" s="232"/>
      <c r="J234" s="232"/>
      <c r="K234" s="232"/>
      <c r="L234" s="232"/>
      <c r="M234" s="232"/>
      <c r="N234" s="222"/>
      <c r="O234" s="222"/>
      <c r="P234" s="222"/>
      <c r="Q234" s="222"/>
      <c r="R234" s="222"/>
      <c r="S234" s="222"/>
      <c r="T234" s="223"/>
      <c r="U234" s="222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 t="s">
        <v>136</v>
      </c>
      <c r="AF234" s="212">
        <v>0</v>
      </c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3"/>
      <c r="B235" s="219"/>
      <c r="C235" s="265" t="s">
        <v>245</v>
      </c>
      <c r="D235" s="224"/>
      <c r="E235" s="229"/>
      <c r="F235" s="232"/>
      <c r="G235" s="232"/>
      <c r="H235" s="232"/>
      <c r="I235" s="232"/>
      <c r="J235" s="232"/>
      <c r="K235" s="232"/>
      <c r="L235" s="232"/>
      <c r="M235" s="232"/>
      <c r="N235" s="222"/>
      <c r="O235" s="222"/>
      <c r="P235" s="222"/>
      <c r="Q235" s="222"/>
      <c r="R235" s="222"/>
      <c r="S235" s="222"/>
      <c r="T235" s="223"/>
      <c r="U235" s="22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136</v>
      </c>
      <c r="AF235" s="212">
        <v>0</v>
      </c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3">
        <v>92</v>
      </c>
      <c r="B236" s="219" t="s">
        <v>401</v>
      </c>
      <c r="C236" s="264" t="s">
        <v>402</v>
      </c>
      <c r="D236" s="221" t="s">
        <v>156</v>
      </c>
      <c r="E236" s="228">
        <v>8.16</v>
      </c>
      <c r="F236" s="231"/>
      <c r="G236" s="232">
        <f>ROUND(E236*F236,2)</f>
        <v>0</v>
      </c>
      <c r="H236" s="231"/>
      <c r="I236" s="232">
        <f>ROUND(E236*H236,2)</f>
        <v>0</v>
      </c>
      <c r="J236" s="231"/>
      <c r="K236" s="232">
        <f>ROUND(E236*J236,2)</f>
        <v>0</v>
      </c>
      <c r="L236" s="232">
        <v>21</v>
      </c>
      <c r="M236" s="232">
        <f>G236*(1+L236/100)</f>
        <v>0</v>
      </c>
      <c r="N236" s="222">
        <v>8.3499999999929707E-3</v>
      </c>
      <c r="O236" s="222">
        <f>ROUND(E236*N236,5)</f>
        <v>6.8140000000000006E-2</v>
      </c>
      <c r="P236" s="222">
        <v>0</v>
      </c>
      <c r="Q236" s="222">
        <f>ROUND(E236*P236,5)</f>
        <v>0</v>
      </c>
      <c r="R236" s="222"/>
      <c r="S236" s="222"/>
      <c r="T236" s="223">
        <v>1.998</v>
      </c>
      <c r="U236" s="222">
        <f>ROUND(E236*T236,2)</f>
        <v>16.3</v>
      </c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 t="s">
        <v>134</v>
      </c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3"/>
      <c r="B237" s="219"/>
      <c r="C237" s="265" t="s">
        <v>403</v>
      </c>
      <c r="D237" s="224"/>
      <c r="E237" s="229">
        <v>8.16</v>
      </c>
      <c r="F237" s="232"/>
      <c r="G237" s="232"/>
      <c r="H237" s="232"/>
      <c r="I237" s="232"/>
      <c r="J237" s="232"/>
      <c r="K237" s="232"/>
      <c r="L237" s="232"/>
      <c r="M237" s="232"/>
      <c r="N237" s="222"/>
      <c r="O237" s="222"/>
      <c r="P237" s="222"/>
      <c r="Q237" s="222"/>
      <c r="R237" s="222"/>
      <c r="S237" s="222"/>
      <c r="T237" s="223"/>
      <c r="U237" s="22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 t="s">
        <v>136</v>
      </c>
      <c r="AF237" s="212">
        <v>0</v>
      </c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3"/>
      <c r="B238" s="219"/>
      <c r="C238" s="265" t="s">
        <v>245</v>
      </c>
      <c r="D238" s="224"/>
      <c r="E238" s="229"/>
      <c r="F238" s="232"/>
      <c r="G238" s="232"/>
      <c r="H238" s="232"/>
      <c r="I238" s="232"/>
      <c r="J238" s="232"/>
      <c r="K238" s="232"/>
      <c r="L238" s="232"/>
      <c r="M238" s="232"/>
      <c r="N238" s="222"/>
      <c r="O238" s="222"/>
      <c r="P238" s="222"/>
      <c r="Q238" s="222"/>
      <c r="R238" s="222"/>
      <c r="S238" s="222"/>
      <c r="T238" s="223"/>
      <c r="U238" s="22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 t="s">
        <v>136</v>
      </c>
      <c r="AF238" s="212">
        <v>0</v>
      </c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3">
        <v>93</v>
      </c>
      <c r="B239" s="219" t="s">
        <v>404</v>
      </c>
      <c r="C239" s="264" t="s">
        <v>405</v>
      </c>
      <c r="D239" s="221" t="s">
        <v>133</v>
      </c>
      <c r="E239" s="228">
        <v>11.6</v>
      </c>
      <c r="F239" s="231"/>
      <c r="G239" s="232">
        <f>ROUND(E239*F239,2)</f>
        <v>0</v>
      </c>
      <c r="H239" s="231"/>
      <c r="I239" s="232">
        <f>ROUND(E239*H239,2)</f>
        <v>0</v>
      </c>
      <c r="J239" s="231"/>
      <c r="K239" s="232">
        <f>ROUND(E239*J239,2)</f>
        <v>0</v>
      </c>
      <c r="L239" s="232">
        <v>21</v>
      </c>
      <c r="M239" s="232">
        <f>G239*(1+L239/100)</f>
        <v>0</v>
      </c>
      <c r="N239" s="222">
        <v>1.00000000000051E-2</v>
      </c>
      <c r="O239" s="222">
        <f>ROUND(E239*N239,5)</f>
        <v>0.11600000000000001</v>
      </c>
      <c r="P239" s="222">
        <v>0</v>
      </c>
      <c r="Q239" s="222">
        <f>ROUND(E239*P239,5)</f>
        <v>0</v>
      </c>
      <c r="R239" s="222"/>
      <c r="S239" s="222"/>
      <c r="T239" s="223">
        <v>1.1579999999999999</v>
      </c>
      <c r="U239" s="222">
        <f>ROUND(E239*T239,2)</f>
        <v>13.43</v>
      </c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134</v>
      </c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3"/>
      <c r="B240" s="219"/>
      <c r="C240" s="265" t="s">
        <v>406</v>
      </c>
      <c r="D240" s="224"/>
      <c r="E240" s="229">
        <v>11.6</v>
      </c>
      <c r="F240" s="232"/>
      <c r="G240" s="232"/>
      <c r="H240" s="232"/>
      <c r="I240" s="232"/>
      <c r="J240" s="232"/>
      <c r="K240" s="232"/>
      <c r="L240" s="232"/>
      <c r="M240" s="232"/>
      <c r="N240" s="222"/>
      <c r="O240" s="222"/>
      <c r="P240" s="222"/>
      <c r="Q240" s="222"/>
      <c r="R240" s="222"/>
      <c r="S240" s="222"/>
      <c r="T240" s="223"/>
      <c r="U240" s="22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136</v>
      </c>
      <c r="AF240" s="212">
        <v>0</v>
      </c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3"/>
      <c r="B241" s="219"/>
      <c r="C241" s="265" t="s">
        <v>245</v>
      </c>
      <c r="D241" s="224"/>
      <c r="E241" s="229"/>
      <c r="F241" s="232"/>
      <c r="G241" s="232"/>
      <c r="H241" s="232"/>
      <c r="I241" s="232"/>
      <c r="J241" s="232"/>
      <c r="K241" s="232"/>
      <c r="L241" s="232"/>
      <c r="M241" s="232"/>
      <c r="N241" s="222"/>
      <c r="O241" s="222"/>
      <c r="P241" s="222"/>
      <c r="Q241" s="222"/>
      <c r="R241" s="222"/>
      <c r="S241" s="222"/>
      <c r="T241" s="223"/>
      <c r="U241" s="22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 t="s">
        <v>136</v>
      </c>
      <c r="AF241" s="212">
        <v>0</v>
      </c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3">
        <v>94</v>
      </c>
      <c r="B242" s="219" t="s">
        <v>407</v>
      </c>
      <c r="C242" s="264" t="s">
        <v>408</v>
      </c>
      <c r="D242" s="221" t="s">
        <v>133</v>
      </c>
      <c r="E242" s="228">
        <v>9.1999999999999993</v>
      </c>
      <c r="F242" s="231"/>
      <c r="G242" s="232">
        <f>ROUND(E242*F242,2)</f>
        <v>0</v>
      </c>
      <c r="H242" s="231"/>
      <c r="I242" s="232">
        <f>ROUND(E242*H242,2)</f>
        <v>0</v>
      </c>
      <c r="J242" s="231"/>
      <c r="K242" s="232">
        <f>ROUND(E242*J242,2)</f>
        <v>0</v>
      </c>
      <c r="L242" s="232">
        <v>21</v>
      </c>
      <c r="M242" s="232">
        <f>G242*(1+L242/100)</f>
        <v>0</v>
      </c>
      <c r="N242" s="222">
        <v>1.6580000000004699E-2</v>
      </c>
      <c r="O242" s="222">
        <f>ROUND(E242*N242,5)</f>
        <v>0.15254000000000001</v>
      </c>
      <c r="P242" s="222">
        <v>0</v>
      </c>
      <c r="Q242" s="222">
        <f>ROUND(E242*P242,5)</f>
        <v>0</v>
      </c>
      <c r="R242" s="222"/>
      <c r="S242" s="222"/>
      <c r="T242" s="223">
        <v>1.611</v>
      </c>
      <c r="U242" s="222">
        <f>ROUND(E242*T242,2)</f>
        <v>14.82</v>
      </c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 t="s">
        <v>134</v>
      </c>
      <c r="AF242" s="212"/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3"/>
      <c r="B243" s="219"/>
      <c r="C243" s="265" t="s">
        <v>409</v>
      </c>
      <c r="D243" s="224"/>
      <c r="E243" s="229">
        <v>9.1999999999999993</v>
      </c>
      <c r="F243" s="232"/>
      <c r="G243" s="232"/>
      <c r="H243" s="232"/>
      <c r="I243" s="232"/>
      <c r="J243" s="232"/>
      <c r="K243" s="232"/>
      <c r="L243" s="232"/>
      <c r="M243" s="232"/>
      <c r="N243" s="222"/>
      <c r="O243" s="222"/>
      <c r="P243" s="222"/>
      <c r="Q243" s="222"/>
      <c r="R243" s="222"/>
      <c r="S243" s="222"/>
      <c r="T243" s="223"/>
      <c r="U243" s="22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136</v>
      </c>
      <c r="AF243" s="212">
        <v>0</v>
      </c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3"/>
      <c r="B244" s="219"/>
      <c r="C244" s="265" t="s">
        <v>245</v>
      </c>
      <c r="D244" s="224"/>
      <c r="E244" s="229"/>
      <c r="F244" s="232"/>
      <c r="G244" s="232"/>
      <c r="H244" s="232"/>
      <c r="I244" s="232"/>
      <c r="J244" s="232"/>
      <c r="K244" s="232"/>
      <c r="L244" s="232"/>
      <c r="M244" s="232"/>
      <c r="N244" s="222"/>
      <c r="O244" s="222"/>
      <c r="P244" s="222"/>
      <c r="Q244" s="222"/>
      <c r="R244" s="222"/>
      <c r="S244" s="222"/>
      <c r="T244" s="223"/>
      <c r="U244" s="22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136</v>
      </c>
      <c r="AF244" s="212">
        <v>0</v>
      </c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ht="22.5" outlineLevel="1" x14ac:dyDescent="0.2">
      <c r="A245" s="213">
        <v>95</v>
      </c>
      <c r="B245" s="219" t="s">
        <v>410</v>
      </c>
      <c r="C245" s="264" t="s">
        <v>411</v>
      </c>
      <c r="D245" s="221" t="s">
        <v>163</v>
      </c>
      <c r="E245" s="228">
        <v>5</v>
      </c>
      <c r="F245" s="231"/>
      <c r="G245" s="232">
        <f>ROUND(E245*F245,2)</f>
        <v>0</v>
      </c>
      <c r="H245" s="231"/>
      <c r="I245" s="232">
        <f>ROUND(E245*H245,2)</f>
        <v>0</v>
      </c>
      <c r="J245" s="231"/>
      <c r="K245" s="232">
        <f>ROUND(E245*J245,2)</f>
        <v>0</v>
      </c>
      <c r="L245" s="232">
        <v>21</v>
      </c>
      <c r="M245" s="232">
        <f>G245*(1+L245/100)</f>
        <v>0</v>
      </c>
      <c r="N245" s="222">
        <v>2.6080000000007399E-2</v>
      </c>
      <c r="O245" s="222">
        <f>ROUND(E245*N245,5)</f>
        <v>0.13039999999999999</v>
      </c>
      <c r="P245" s="222">
        <v>0</v>
      </c>
      <c r="Q245" s="222">
        <f>ROUND(E245*P245,5)</f>
        <v>0</v>
      </c>
      <c r="R245" s="222"/>
      <c r="S245" s="222"/>
      <c r="T245" s="223">
        <v>0.38600000000000001</v>
      </c>
      <c r="U245" s="222">
        <f>ROUND(E245*T245,2)</f>
        <v>1.93</v>
      </c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 t="s">
        <v>134</v>
      </c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3"/>
      <c r="B246" s="219"/>
      <c r="C246" s="265" t="s">
        <v>412</v>
      </c>
      <c r="D246" s="224"/>
      <c r="E246" s="229">
        <v>5</v>
      </c>
      <c r="F246" s="232"/>
      <c r="G246" s="232"/>
      <c r="H246" s="232"/>
      <c r="I246" s="232"/>
      <c r="J246" s="232"/>
      <c r="K246" s="232"/>
      <c r="L246" s="232"/>
      <c r="M246" s="232"/>
      <c r="N246" s="222"/>
      <c r="O246" s="222"/>
      <c r="P246" s="222"/>
      <c r="Q246" s="222"/>
      <c r="R246" s="222"/>
      <c r="S246" s="222"/>
      <c r="T246" s="223"/>
      <c r="U246" s="22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 t="s">
        <v>136</v>
      </c>
      <c r="AF246" s="212">
        <v>0</v>
      </c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3"/>
      <c r="B247" s="219"/>
      <c r="C247" s="265" t="s">
        <v>245</v>
      </c>
      <c r="D247" s="224"/>
      <c r="E247" s="229"/>
      <c r="F247" s="232"/>
      <c r="G247" s="232"/>
      <c r="H247" s="232"/>
      <c r="I247" s="232"/>
      <c r="J247" s="232"/>
      <c r="K247" s="232"/>
      <c r="L247" s="232"/>
      <c r="M247" s="232"/>
      <c r="N247" s="222"/>
      <c r="O247" s="222"/>
      <c r="P247" s="222"/>
      <c r="Q247" s="222"/>
      <c r="R247" s="222"/>
      <c r="S247" s="222"/>
      <c r="T247" s="223"/>
      <c r="U247" s="22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136</v>
      </c>
      <c r="AF247" s="212">
        <v>0</v>
      </c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3">
        <v>96</v>
      </c>
      <c r="B248" s="219" t="s">
        <v>413</v>
      </c>
      <c r="C248" s="264" t="s">
        <v>414</v>
      </c>
      <c r="D248" s="221" t="s">
        <v>156</v>
      </c>
      <c r="E248" s="228">
        <v>19.8</v>
      </c>
      <c r="F248" s="231"/>
      <c r="G248" s="232">
        <f>ROUND(E248*F248,2)</f>
        <v>0</v>
      </c>
      <c r="H248" s="231"/>
      <c r="I248" s="232">
        <f>ROUND(E248*H248,2)</f>
        <v>0</v>
      </c>
      <c r="J248" s="231"/>
      <c r="K248" s="232">
        <f>ROUND(E248*J248,2)</f>
        <v>0</v>
      </c>
      <c r="L248" s="232">
        <v>21</v>
      </c>
      <c r="M248" s="232">
        <f>G248*(1+L248/100)</f>
        <v>0</v>
      </c>
      <c r="N248" s="222">
        <v>6.07000000000113E-3</v>
      </c>
      <c r="O248" s="222">
        <f>ROUND(E248*N248,5)</f>
        <v>0.12019000000000001</v>
      </c>
      <c r="P248" s="222">
        <v>0</v>
      </c>
      <c r="Q248" s="222">
        <f>ROUND(E248*P248,5)</f>
        <v>0</v>
      </c>
      <c r="R248" s="222"/>
      <c r="S248" s="222"/>
      <c r="T248" s="223">
        <v>1.3420000000000001</v>
      </c>
      <c r="U248" s="222">
        <f>ROUND(E248*T248,2)</f>
        <v>26.57</v>
      </c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134</v>
      </c>
      <c r="AF248" s="212"/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3"/>
      <c r="B249" s="219"/>
      <c r="C249" s="265" t="s">
        <v>415</v>
      </c>
      <c r="D249" s="224"/>
      <c r="E249" s="229">
        <v>15.5</v>
      </c>
      <c r="F249" s="232"/>
      <c r="G249" s="232"/>
      <c r="H249" s="232"/>
      <c r="I249" s="232"/>
      <c r="J249" s="232"/>
      <c r="K249" s="232"/>
      <c r="L249" s="232"/>
      <c r="M249" s="232"/>
      <c r="N249" s="222"/>
      <c r="O249" s="222"/>
      <c r="P249" s="222"/>
      <c r="Q249" s="222"/>
      <c r="R249" s="222"/>
      <c r="S249" s="222"/>
      <c r="T249" s="223"/>
      <c r="U249" s="22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 t="s">
        <v>136</v>
      </c>
      <c r="AF249" s="212">
        <v>0</v>
      </c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3"/>
      <c r="B250" s="219"/>
      <c r="C250" s="265" t="s">
        <v>416</v>
      </c>
      <c r="D250" s="224"/>
      <c r="E250" s="229">
        <v>4.3</v>
      </c>
      <c r="F250" s="232"/>
      <c r="G250" s="232"/>
      <c r="H250" s="232"/>
      <c r="I250" s="232"/>
      <c r="J250" s="232"/>
      <c r="K250" s="232"/>
      <c r="L250" s="232"/>
      <c r="M250" s="232"/>
      <c r="N250" s="222"/>
      <c r="O250" s="222"/>
      <c r="P250" s="222"/>
      <c r="Q250" s="222"/>
      <c r="R250" s="222"/>
      <c r="S250" s="222"/>
      <c r="T250" s="223"/>
      <c r="U250" s="22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 t="s">
        <v>136</v>
      </c>
      <c r="AF250" s="212">
        <v>0</v>
      </c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3"/>
      <c r="B251" s="219"/>
      <c r="C251" s="265" t="s">
        <v>245</v>
      </c>
      <c r="D251" s="224"/>
      <c r="E251" s="229"/>
      <c r="F251" s="232"/>
      <c r="G251" s="232"/>
      <c r="H251" s="232"/>
      <c r="I251" s="232"/>
      <c r="J251" s="232"/>
      <c r="K251" s="232"/>
      <c r="L251" s="232"/>
      <c r="M251" s="232"/>
      <c r="N251" s="222"/>
      <c r="O251" s="222"/>
      <c r="P251" s="222"/>
      <c r="Q251" s="222"/>
      <c r="R251" s="222"/>
      <c r="S251" s="222"/>
      <c r="T251" s="223"/>
      <c r="U251" s="22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136</v>
      </c>
      <c r="AF251" s="212">
        <v>0</v>
      </c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3">
        <v>97</v>
      </c>
      <c r="B252" s="219" t="s">
        <v>417</v>
      </c>
      <c r="C252" s="264" t="s">
        <v>418</v>
      </c>
      <c r="D252" s="221" t="s">
        <v>133</v>
      </c>
      <c r="E252" s="228">
        <v>38.4</v>
      </c>
      <c r="F252" s="231"/>
      <c r="G252" s="232">
        <f>ROUND(E252*F252,2)</f>
        <v>0</v>
      </c>
      <c r="H252" s="231"/>
      <c r="I252" s="232">
        <f>ROUND(E252*H252,2)</f>
        <v>0</v>
      </c>
      <c r="J252" s="231"/>
      <c r="K252" s="232">
        <f>ROUND(E252*J252,2)</f>
        <v>0</v>
      </c>
      <c r="L252" s="232">
        <v>21</v>
      </c>
      <c r="M252" s="232">
        <f>G252*(1+L252/100)</f>
        <v>0</v>
      </c>
      <c r="N252" s="222">
        <v>4.2400000000029098E-3</v>
      </c>
      <c r="O252" s="222">
        <f>ROUND(E252*N252,5)</f>
        <v>0.16281999999999999</v>
      </c>
      <c r="P252" s="222">
        <v>0</v>
      </c>
      <c r="Q252" s="222">
        <f>ROUND(E252*P252,5)</f>
        <v>0</v>
      </c>
      <c r="R252" s="222"/>
      <c r="S252" s="222"/>
      <c r="T252" s="223">
        <v>0.29299999999999998</v>
      </c>
      <c r="U252" s="222">
        <f>ROUND(E252*T252,2)</f>
        <v>11.25</v>
      </c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 t="s">
        <v>134</v>
      </c>
      <c r="AF252" s="212"/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3"/>
      <c r="B253" s="219"/>
      <c r="C253" s="265" t="s">
        <v>419</v>
      </c>
      <c r="D253" s="224"/>
      <c r="E253" s="229">
        <v>38.4</v>
      </c>
      <c r="F253" s="232"/>
      <c r="G253" s="232"/>
      <c r="H253" s="232"/>
      <c r="I253" s="232"/>
      <c r="J253" s="232"/>
      <c r="K253" s="232"/>
      <c r="L253" s="232"/>
      <c r="M253" s="232"/>
      <c r="N253" s="222"/>
      <c r="O253" s="222"/>
      <c r="P253" s="222"/>
      <c r="Q253" s="222"/>
      <c r="R253" s="222"/>
      <c r="S253" s="222"/>
      <c r="T253" s="223"/>
      <c r="U253" s="222"/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 t="s">
        <v>136</v>
      </c>
      <c r="AF253" s="212">
        <v>0</v>
      </c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3"/>
      <c r="B254" s="219"/>
      <c r="C254" s="265" t="s">
        <v>245</v>
      </c>
      <c r="D254" s="224"/>
      <c r="E254" s="229"/>
      <c r="F254" s="232"/>
      <c r="G254" s="232"/>
      <c r="H254" s="232"/>
      <c r="I254" s="232"/>
      <c r="J254" s="232"/>
      <c r="K254" s="232"/>
      <c r="L254" s="232"/>
      <c r="M254" s="232"/>
      <c r="N254" s="222"/>
      <c r="O254" s="222"/>
      <c r="P254" s="222"/>
      <c r="Q254" s="222"/>
      <c r="R254" s="222"/>
      <c r="S254" s="222"/>
      <c r="T254" s="223"/>
      <c r="U254" s="22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 t="s">
        <v>136</v>
      </c>
      <c r="AF254" s="212">
        <v>0</v>
      </c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3">
        <v>98</v>
      </c>
      <c r="B255" s="219" t="s">
        <v>420</v>
      </c>
      <c r="C255" s="264" t="s">
        <v>421</v>
      </c>
      <c r="D255" s="221" t="s">
        <v>133</v>
      </c>
      <c r="E255" s="228">
        <v>55.9</v>
      </c>
      <c r="F255" s="231"/>
      <c r="G255" s="232">
        <f>ROUND(E255*F255,2)</f>
        <v>0</v>
      </c>
      <c r="H255" s="231"/>
      <c r="I255" s="232">
        <f>ROUND(E255*H255,2)</f>
        <v>0</v>
      </c>
      <c r="J255" s="231"/>
      <c r="K255" s="232">
        <f>ROUND(E255*J255,2)</f>
        <v>0</v>
      </c>
      <c r="L255" s="232">
        <v>21</v>
      </c>
      <c r="M255" s="232">
        <f>G255*(1+L255/100)</f>
        <v>0</v>
      </c>
      <c r="N255" s="222">
        <v>2.0999999999986598E-3</v>
      </c>
      <c r="O255" s="222">
        <f>ROUND(E255*N255,5)</f>
        <v>0.11738999999999999</v>
      </c>
      <c r="P255" s="222">
        <v>0</v>
      </c>
      <c r="Q255" s="222">
        <f>ROUND(E255*P255,5)</f>
        <v>0</v>
      </c>
      <c r="R255" s="222"/>
      <c r="S255" s="222"/>
      <c r="T255" s="223">
        <v>0.22</v>
      </c>
      <c r="U255" s="222">
        <f>ROUND(E255*T255,2)</f>
        <v>12.3</v>
      </c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 t="s">
        <v>134</v>
      </c>
      <c r="AF255" s="212"/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3"/>
      <c r="B256" s="219"/>
      <c r="C256" s="265" t="s">
        <v>422</v>
      </c>
      <c r="D256" s="224"/>
      <c r="E256" s="229">
        <v>55.9</v>
      </c>
      <c r="F256" s="232"/>
      <c r="G256" s="232"/>
      <c r="H256" s="232"/>
      <c r="I256" s="232"/>
      <c r="J256" s="232"/>
      <c r="K256" s="232"/>
      <c r="L256" s="232"/>
      <c r="M256" s="232"/>
      <c r="N256" s="222"/>
      <c r="O256" s="222"/>
      <c r="P256" s="222"/>
      <c r="Q256" s="222"/>
      <c r="R256" s="222"/>
      <c r="S256" s="222"/>
      <c r="T256" s="223"/>
      <c r="U256" s="22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136</v>
      </c>
      <c r="AF256" s="212">
        <v>0</v>
      </c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3"/>
      <c r="B257" s="219"/>
      <c r="C257" s="265" t="s">
        <v>245</v>
      </c>
      <c r="D257" s="224"/>
      <c r="E257" s="229"/>
      <c r="F257" s="232"/>
      <c r="G257" s="232"/>
      <c r="H257" s="232"/>
      <c r="I257" s="232"/>
      <c r="J257" s="232"/>
      <c r="K257" s="232"/>
      <c r="L257" s="232"/>
      <c r="M257" s="232"/>
      <c r="N257" s="222"/>
      <c r="O257" s="222"/>
      <c r="P257" s="222"/>
      <c r="Q257" s="222"/>
      <c r="R257" s="222"/>
      <c r="S257" s="222"/>
      <c r="T257" s="223"/>
      <c r="U257" s="22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 t="s">
        <v>136</v>
      </c>
      <c r="AF257" s="212">
        <v>0</v>
      </c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3">
        <v>99</v>
      </c>
      <c r="B258" s="219" t="s">
        <v>423</v>
      </c>
      <c r="C258" s="264" t="s">
        <v>424</v>
      </c>
      <c r="D258" s="221" t="s">
        <v>133</v>
      </c>
      <c r="E258" s="228">
        <v>2.2999999999999998</v>
      </c>
      <c r="F258" s="231"/>
      <c r="G258" s="232">
        <f>ROUND(E258*F258,2)</f>
        <v>0</v>
      </c>
      <c r="H258" s="231"/>
      <c r="I258" s="232">
        <f>ROUND(E258*H258,2)</f>
        <v>0</v>
      </c>
      <c r="J258" s="231"/>
      <c r="K258" s="232">
        <f>ROUND(E258*J258,2)</f>
        <v>0</v>
      </c>
      <c r="L258" s="232">
        <v>21</v>
      </c>
      <c r="M258" s="232">
        <f>G258*(1+L258/100)</f>
        <v>0</v>
      </c>
      <c r="N258" s="222">
        <v>2.5200000000005201E-3</v>
      </c>
      <c r="O258" s="222">
        <f>ROUND(E258*N258,5)</f>
        <v>5.7999999999999996E-3</v>
      </c>
      <c r="P258" s="222">
        <v>0</v>
      </c>
      <c r="Q258" s="222">
        <f>ROUND(E258*P258,5)</f>
        <v>0</v>
      </c>
      <c r="R258" s="222"/>
      <c r="S258" s="222"/>
      <c r="T258" s="223">
        <v>0.25</v>
      </c>
      <c r="U258" s="222">
        <f>ROUND(E258*T258,2)</f>
        <v>0.57999999999999996</v>
      </c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 t="s">
        <v>134</v>
      </c>
      <c r="AF258" s="212"/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3"/>
      <c r="B259" s="219"/>
      <c r="C259" s="265" t="s">
        <v>425</v>
      </c>
      <c r="D259" s="224"/>
      <c r="E259" s="229">
        <v>2.2999999999999998</v>
      </c>
      <c r="F259" s="232"/>
      <c r="G259" s="232"/>
      <c r="H259" s="232"/>
      <c r="I259" s="232"/>
      <c r="J259" s="232"/>
      <c r="K259" s="232"/>
      <c r="L259" s="232"/>
      <c r="M259" s="232"/>
      <c r="N259" s="222"/>
      <c r="O259" s="222"/>
      <c r="P259" s="222"/>
      <c r="Q259" s="222"/>
      <c r="R259" s="222"/>
      <c r="S259" s="222"/>
      <c r="T259" s="223"/>
      <c r="U259" s="222"/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 t="s">
        <v>136</v>
      </c>
      <c r="AF259" s="212">
        <v>0</v>
      </c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3"/>
      <c r="B260" s="219"/>
      <c r="C260" s="265" t="s">
        <v>245</v>
      </c>
      <c r="D260" s="224"/>
      <c r="E260" s="229"/>
      <c r="F260" s="232"/>
      <c r="G260" s="232"/>
      <c r="H260" s="232"/>
      <c r="I260" s="232"/>
      <c r="J260" s="232"/>
      <c r="K260" s="232"/>
      <c r="L260" s="232"/>
      <c r="M260" s="232"/>
      <c r="N260" s="222"/>
      <c r="O260" s="222"/>
      <c r="P260" s="222"/>
      <c r="Q260" s="222"/>
      <c r="R260" s="222"/>
      <c r="S260" s="222"/>
      <c r="T260" s="223"/>
      <c r="U260" s="22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 t="s">
        <v>136</v>
      </c>
      <c r="AF260" s="212">
        <v>0</v>
      </c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3">
        <v>100</v>
      </c>
      <c r="B261" s="219" t="s">
        <v>426</v>
      </c>
      <c r="C261" s="264" t="s">
        <v>427</v>
      </c>
      <c r="D261" s="221" t="s">
        <v>133</v>
      </c>
      <c r="E261" s="228">
        <v>39.83</v>
      </c>
      <c r="F261" s="231"/>
      <c r="G261" s="232">
        <f>ROUND(E261*F261,2)</f>
        <v>0</v>
      </c>
      <c r="H261" s="231"/>
      <c r="I261" s="232">
        <f>ROUND(E261*H261,2)</f>
        <v>0</v>
      </c>
      <c r="J261" s="231"/>
      <c r="K261" s="232">
        <f>ROUND(E261*J261,2)</f>
        <v>0</v>
      </c>
      <c r="L261" s="232">
        <v>21</v>
      </c>
      <c r="M261" s="232">
        <f>G261*(1+L261/100)</f>
        <v>0</v>
      </c>
      <c r="N261" s="222">
        <v>1.18999999999936E-3</v>
      </c>
      <c r="O261" s="222">
        <f>ROUND(E261*N261,5)</f>
        <v>4.7399999999999998E-2</v>
      </c>
      <c r="P261" s="222">
        <v>0</v>
      </c>
      <c r="Q261" s="222">
        <f>ROUND(E261*P261,5)</f>
        <v>0</v>
      </c>
      <c r="R261" s="222"/>
      <c r="S261" s="222"/>
      <c r="T261" s="223">
        <v>9.9000000000000005E-2</v>
      </c>
      <c r="U261" s="222">
        <f>ROUND(E261*T261,2)</f>
        <v>3.94</v>
      </c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 t="s">
        <v>134</v>
      </c>
      <c r="AF261" s="212"/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3"/>
      <c r="B262" s="219"/>
      <c r="C262" s="265" t="s">
        <v>428</v>
      </c>
      <c r="D262" s="224"/>
      <c r="E262" s="229">
        <v>3.13</v>
      </c>
      <c r="F262" s="232"/>
      <c r="G262" s="232"/>
      <c r="H262" s="232"/>
      <c r="I262" s="232"/>
      <c r="J262" s="232"/>
      <c r="K262" s="232"/>
      <c r="L262" s="232"/>
      <c r="M262" s="232"/>
      <c r="N262" s="222"/>
      <c r="O262" s="222"/>
      <c r="P262" s="222"/>
      <c r="Q262" s="222"/>
      <c r="R262" s="222"/>
      <c r="S262" s="222"/>
      <c r="T262" s="223"/>
      <c r="U262" s="22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 t="s">
        <v>136</v>
      </c>
      <c r="AF262" s="212">
        <v>0</v>
      </c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3"/>
      <c r="B263" s="219"/>
      <c r="C263" s="265" t="s">
        <v>394</v>
      </c>
      <c r="D263" s="224"/>
      <c r="E263" s="229">
        <v>36.700000000000003</v>
      </c>
      <c r="F263" s="232"/>
      <c r="G263" s="232"/>
      <c r="H263" s="232"/>
      <c r="I263" s="232"/>
      <c r="J263" s="232"/>
      <c r="K263" s="232"/>
      <c r="L263" s="232"/>
      <c r="M263" s="232"/>
      <c r="N263" s="222"/>
      <c r="O263" s="222"/>
      <c r="P263" s="222"/>
      <c r="Q263" s="222"/>
      <c r="R263" s="222"/>
      <c r="S263" s="222"/>
      <c r="T263" s="223"/>
      <c r="U263" s="22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 t="s">
        <v>136</v>
      </c>
      <c r="AF263" s="212">
        <v>0</v>
      </c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3"/>
      <c r="B264" s="219"/>
      <c r="C264" s="265" t="s">
        <v>245</v>
      </c>
      <c r="D264" s="224"/>
      <c r="E264" s="229"/>
      <c r="F264" s="232"/>
      <c r="G264" s="232"/>
      <c r="H264" s="232"/>
      <c r="I264" s="232"/>
      <c r="J264" s="232"/>
      <c r="K264" s="232"/>
      <c r="L264" s="232"/>
      <c r="M264" s="232"/>
      <c r="N264" s="222"/>
      <c r="O264" s="222"/>
      <c r="P264" s="222"/>
      <c r="Q264" s="222"/>
      <c r="R264" s="222"/>
      <c r="S264" s="222"/>
      <c r="T264" s="223"/>
      <c r="U264" s="222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 t="s">
        <v>136</v>
      </c>
      <c r="AF264" s="212">
        <v>0</v>
      </c>
      <c r="AG264" s="212"/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3">
        <v>101</v>
      </c>
      <c r="B265" s="219" t="s">
        <v>429</v>
      </c>
      <c r="C265" s="264" t="s">
        <v>430</v>
      </c>
      <c r="D265" s="221" t="s">
        <v>133</v>
      </c>
      <c r="E265" s="228">
        <v>17.5</v>
      </c>
      <c r="F265" s="231"/>
      <c r="G265" s="232">
        <f>ROUND(E265*F265,2)</f>
        <v>0</v>
      </c>
      <c r="H265" s="231"/>
      <c r="I265" s="232">
        <f>ROUND(E265*H265,2)</f>
        <v>0</v>
      </c>
      <c r="J265" s="231"/>
      <c r="K265" s="232">
        <f>ROUND(E265*J265,2)</f>
        <v>0</v>
      </c>
      <c r="L265" s="232">
        <v>21</v>
      </c>
      <c r="M265" s="232">
        <f>G265*(1+L265/100)</f>
        <v>0</v>
      </c>
      <c r="N265" s="222">
        <v>1.18999999999936E-3</v>
      </c>
      <c r="O265" s="222">
        <f>ROUND(E265*N265,5)</f>
        <v>2.0820000000000002E-2</v>
      </c>
      <c r="P265" s="222">
        <v>0</v>
      </c>
      <c r="Q265" s="222">
        <f>ROUND(E265*P265,5)</f>
        <v>0</v>
      </c>
      <c r="R265" s="222"/>
      <c r="S265" s="222"/>
      <c r="T265" s="223">
        <v>9.9000000000000005E-2</v>
      </c>
      <c r="U265" s="222">
        <f>ROUND(E265*T265,2)</f>
        <v>1.73</v>
      </c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 t="s">
        <v>134</v>
      </c>
      <c r="AF265" s="212"/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3"/>
      <c r="B266" s="219"/>
      <c r="C266" s="265" t="s">
        <v>431</v>
      </c>
      <c r="D266" s="224"/>
      <c r="E266" s="229">
        <v>17.5</v>
      </c>
      <c r="F266" s="232"/>
      <c r="G266" s="232"/>
      <c r="H266" s="232"/>
      <c r="I266" s="232"/>
      <c r="J266" s="232"/>
      <c r="K266" s="232"/>
      <c r="L266" s="232"/>
      <c r="M266" s="232"/>
      <c r="N266" s="222"/>
      <c r="O266" s="222"/>
      <c r="P266" s="222"/>
      <c r="Q266" s="222"/>
      <c r="R266" s="222"/>
      <c r="S266" s="222"/>
      <c r="T266" s="223"/>
      <c r="U266" s="22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 t="s">
        <v>136</v>
      </c>
      <c r="AF266" s="212">
        <v>0</v>
      </c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3"/>
      <c r="B267" s="219"/>
      <c r="C267" s="265" t="s">
        <v>245</v>
      </c>
      <c r="D267" s="224"/>
      <c r="E267" s="229"/>
      <c r="F267" s="232"/>
      <c r="G267" s="232"/>
      <c r="H267" s="232"/>
      <c r="I267" s="232"/>
      <c r="J267" s="232"/>
      <c r="K267" s="232"/>
      <c r="L267" s="232"/>
      <c r="M267" s="232"/>
      <c r="N267" s="222"/>
      <c r="O267" s="222"/>
      <c r="P267" s="222"/>
      <c r="Q267" s="222"/>
      <c r="R267" s="222"/>
      <c r="S267" s="222"/>
      <c r="T267" s="223"/>
      <c r="U267" s="22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 t="s">
        <v>136</v>
      </c>
      <c r="AF267" s="212">
        <v>0</v>
      </c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 x14ac:dyDescent="0.2">
      <c r="A268" s="213">
        <v>102</v>
      </c>
      <c r="B268" s="219" t="s">
        <v>432</v>
      </c>
      <c r="C268" s="264" t="s">
        <v>433</v>
      </c>
      <c r="D268" s="221" t="s">
        <v>434</v>
      </c>
      <c r="E268" s="228">
        <v>1</v>
      </c>
      <c r="F268" s="231"/>
      <c r="G268" s="232">
        <f>ROUND(E268*F268,2)</f>
        <v>0</v>
      </c>
      <c r="H268" s="231"/>
      <c r="I268" s="232">
        <f>ROUND(E268*H268,2)</f>
        <v>0</v>
      </c>
      <c r="J268" s="231"/>
      <c r="K268" s="232">
        <f>ROUND(E268*J268,2)</f>
        <v>0</v>
      </c>
      <c r="L268" s="232">
        <v>21</v>
      </c>
      <c r="M268" s="232">
        <f>G268*(1+L268/100)</f>
        <v>0</v>
      </c>
      <c r="N268" s="222">
        <v>0</v>
      </c>
      <c r="O268" s="222">
        <f>ROUND(E268*N268,5)</f>
        <v>0</v>
      </c>
      <c r="P268" s="222">
        <v>0</v>
      </c>
      <c r="Q268" s="222">
        <f>ROUND(E268*P268,5)</f>
        <v>0</v>
      </c>
      <c r="R268" s="222"/>
      <c r="S268" s="222"/>
      <c r="T268" s="223">
        <v>0</v>
      </c>
      <c r="U268" s="222">
        <f>ROUND(E268*T268,2)</f>
        <v>0</v>
      </c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 t="s">
        <v>134</v>
      </c>
      <c r="AF268" s="212"/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3">
        <v>103</v>
      </c>
      <c r="B269" s="219" t="s">
        <v>435</v>
      </c>
      <c r="C269" s="264" t="s">
        <v>436</v>
      </c>
      <c r="D269" s="221" t="s">
        <v>156</v>
      </c>
      <c r="E269" s="228">
        <v>1.5</v>
      </c>
      <c r="F269" s="231"/>
      <c r="G269" s="232">
        <f>ROUND(E269*F269,2)</f>
        <v>0</v>
      </c>
      <c r="H269" s="231"/>
      <c r="I269" s="232">
        <f>ROUND(E269*H269,2)</f>
        <v>0</v>
      </c>
      <c r="J269" s="231"/>
      <c r="K269" s="232">
        <f>ROUND(E269*J269,2)</f>
        <v>0</v>
      </c>
      <c r="L269" s="232">
        <v>21</v>
      </c>
      <c r="M269" s="232">
        <f>G269*(1+L269/100)</f>
        <v>0</v>
      </c>
      <c r="N269" s="222">
        <v>0</v>
      </c>
      <c r="O269" s="222">
        <f>ROUND(E269*N269,5)</f>
        <v>0</v>
      </c>
      <c r="P269" s="222">
        <v>7.3199999999999897E-3</v>
      </c>
      <c r="Q269" s="222">
        <f>ROUND(E269*P269,5)</f>
        <v>1.098E-2</v>
      </c>
      <c r="R269" s="222"/>
      <c r="S269" s="222"/>
      <c r="T269" s="223">
        <v>0.1</v>
      </c>
      <c r="U269" s="222">
        <f>ROUND(E269*T269,2)</f>
        <v>0.15</v>
      </c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 t="s">
        <v>134</v>
      </c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3">
        <v>104</v>
      </c>
      <c r="B270" s="219" t="s">
        <v>437</v>
      </c>
      <c r="C270" s="264" t="s">
        <v>438</v>
      </c>
      <c r="D270" s="221" t="s">
        <v>133</v>
      </c>
      <c r="E270" s="228">
        <v>41.6</v>
      </c>
      <c r="F270" s="231"/>
      <c r="G270" s="232">
        <f>ROUND(E270*F270,2)</f>
        <v>0</v>
      </c>
      <c r="H270" s="231"/>
      <c r="I270" s="232">
        <f>ROUND(E270*H270,2)</f>
        <v>0</v>
      </c>
      <c r="J270" s="231"/>
      <c r="K270" s="232">
        <f>ROUND(E270*J270,2)</f>
        <v>0</v>
      </c>
      <c r="L270" s="232">
        <v>21</v>
      </c>
      <c r="M270" s="232">
        <f>G270*(1+L270/100)</f>
        <v>0</v>
      </c>
      <c r="N270" s="222">
        <v>0</v>
      </c>
      <c r="O270" s="222">
        <f>ROUND(E270*N270,5)</f>
        <v>0</v>
      </c>
      <c r="P270" s="222">
        <v>2.98000000000087E-3</v>
      </c>
      <c r="Q270" s="222">
        <f>ROUND(E270*P270,5)</f>
        <v>0.12397</v>
      </c>
      <c r="R270" s="222"/>
      <c r="S270" s="222"/>
      <c r="T270" s="223">
        <v>0.05</v>
      </c>
      <c r="U270" s="222">
        <f>ROUND(E270*T270,2)</f>
        <v>2.08</v>
      </c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 t="s">
        <v>134</v>
      </c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3">
        <v>105</v>
      </c>
      <c r="B271" s="219" t="s">
        <v>439</v>
      </c>
      <c r="C271" s="264" t="s">
        <v>440</v>
      </c>
      <c r="D271" s="221" t="s">
        <v>133</v>
      </c>
      <c r="E271" s="228">
        <v>36.700000000000003</v>
      </c>
      <c r="F271" s="231"/>
      <c r="G271" s="232">
        <f>ROUND(E271*F271,2)</f>
        <v>0</v>
      </c>
      <c r="H271" s="231"/>
      <c r="I271" s="232">
        <f>ROUND(E271*H271,2)</f>
        <v>0</v>
      </c>
      <c r="J271" s="231"/>
      <c r="K271" s="232">
        <f>ROUND(E271*J271,2)</f>
        <v>0</v>
      </c>
      <c r="L271" s="232">
        <v>21</v>
      </c>
      <c r="M271" s="232">
        <f>G271*(1+L271/100)</f>
        <v>0</v>
      </c>
      <c r="N271" s="222">
        <v>0</v>
      </c>
      <c r="O271" s="222">
        <f>ROUND(E271*N271,5)</f>
        <v>0</v>
      </c>
      <c r="P271" s="222">
        <v>2.98000000000087E-3</v>
      </c>
      <c r="Q271" s="222">
        <f>ROUND(E271*P271,5)</f>
        <v>0.10936999999999999</v>
      </c>
      <c r="R271" s="222"/>
      <c r="S271" s="222"/>
      <c r="T271" s="223">
        <v>6.3E-2</v>
      </c>
      <c r="U271" s="222">
        <f>ROUND(E271*T271,2)</f>
        <v>2.31</v>
      </c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 t="s">
        <v>134</v>
      </c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3">
        <v>106</v>
      </c>
      <c r="B272" s="219" t="s">
        <v>441</v>
      </c>
      <c r="C272" s="264" t="s">
        <v>442</v>
      </c>
      <c r="D272" s="221" t="s">
        <v>133</v>
      </c>
      <c r="E272" s="228">
        <v>8.1999999999999993</v>
      </c>
      <c r="F272" s="231"/>
      <c r="G272" s="232">
        <f>ROUND(E272*F272,2)</f>
        <v>0</v>
      </c>
      <c r="H272" s="231"/>
      <c r="I272" s="232">
        <f>ROUND(E272*H272,2)</f>
        <v>0</v>
      </c>
      <c r="J272" s="231"/>
      <c r="K272" s="232">
        <f>ROUND(E272*J272,2)</f>
        <v>0</v>
      </c>
      <c r="L272" s="232">
        <v>21</v>
      </c>
      <c r="M272" s="232">
        <f>G272*(1+L272/100)</f>
        <v>0</v>
      </c>
      <c r="N272" s="222">
        <v>0</v>
      </c>
      <c r="O272" s="222">
        <f>ROUND(E272*N272,5)</f>
        <v>0</v>
      </c>
      <c r="P272" s="222">
        <v>4.15000000000276E-3</v>
      </c>
      <c r="Q272" s="222">
        <f>ROUND(E272*P272,5)</f>
        <v>3.4029999999999998E-2</v>
      </c>
      <c r="R272" s="222"/>
      <c r="S272" s="222"/>
      <c r="T272" s="223">
        <v>6.9000000000000006E-2</v>
      </c>
      <c r="U272" s="222">
        <f>ROUND(E272*T272,2)</f>
        <v>0.56999999999999995</v>
      </c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 t="s">
        <v>134</v>
      </c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3">
        <v>107</v>
      </c>
      <c r="B273" s="219" t="s">
        <v>443</v>
      </c>
      <c r="C273" s="264" t="s">
        <v>444</v>
      </c>
      <c r="D273" s="221" t="s">
        <v>156</v>
      </c>
      <c r="E273" s="228">
        <v>8.16</v>
      </c>
      <c r="F273" s="231"/>
      <c r="G273" s="232">
        <f>ROUND(E273*F273,2)</f>
        <v>0</v>
      </c>
      <c r="H273" s="231"/>
      <c r="I273" s="232">
        <f>ROUND(E273*H273,2)</f>
        <v>0</v>
      </c>
      <c r="J273" s="231"/>
      <c r="K273" s="232">
        <f>ROUND(E273*J273,2)</f>
        <v>0</v>
      </c>
      <c r="L273" s="232">
        <v>21</v>
      </c>
      <c r="M273" s="232">
        <f>G273*(1+L273/100)</f>
        <v>0</v>
      </c>
      <c r="N273" s="222">
        <v>0</v>
      </c>
      <c r="O273" s="222">
        <f>ROUND(E273*N273,5)</f>
        <v>0</v>
      </c>
      <c r="P273" s="222">
        <v>7.2100000000005996E-3</v>
      </c>
      <c r="Q273" s="222">
        <f>ROUND(E273*P273,5)</f>
        <v>5.883E-2</v>
      </c>
      <c r="R273" s="222"/>
      <c r="S273" s="222"/>
      <c r="T273" s="223">
        <v>0.15</v>
      </c>
      <c r="U273" s="222">
        <f>ROUND(E273*T273,2)</f>
        <v>1.22</v>
      </c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 t="s">
        <v>134</v>
      </c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3"/>
      <c r="B274" s="219"/>
      <c r="C274" s="265" t="s">
        <v>445</v>
      </c>
      <c r="D274" s="224"/>
      <c r="E274" s="229">
        <v>8.16</v>
      </c>
      <c r="F274" s="232"/>
      <c r="G274" s="232"/>
      <c r="H274" s="232"/>
      <c r="I274" s="232"/>
      <c r="J274" s="232"/>
      <c r="K274" s="232"/>
      <c r="L274" s="232"/>
      <c r="M274" s="232"/>
      <c r="N274" s="222"/>
      <c r="O274" s="222"/>
      <c r="P274" s="222"/>
      <c r="Q274" s="222"/>
      <c r="R274" s="222"/>
      <c r="S274" s="222"/>
      <c r="T274" s="223"/>
      <c r="U274" s="22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 t="s">
        <v>136</v>
      </c>
      <c r="AF274" s="212">
        <v>0</v>
      </c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3"/>
      <c r="B275" s="219"/>
      <c r="C275" s="265" t="s">
        <v>245</v>
      </c>
      <c r="D275" s="224"/>
      <c r="E275" s="229"/>
      <c r="F275" s="232"/>
      <c r="G275" s="232"/>
      <c r="H275" s="232"/>
      <c r="I275" s="232"/>
      <c r="J275" s="232"/>
      <c r="K275" s="232"/>
      <c r="L275" s="232"/>
      <c r="M275" s="232"/>
      <c r="N275" s="222"/>
      <c r="O275" s="222"/>
      <c r="P275" s="222"/>
      <c r="Q275" s="222"/>
      <c r="R275" s="222"/>
      <c r="S275" s="222"/>
      <c r="T275" s="223"/>
      <c r="U275" s="22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 t="s">
        <v>136</v>
      </c>
      <c r="AF275" s="212">
        <v>0</v>
      </c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3">
        <v>108</v>
      </c>
      <c r="B276" s="219" t="s">
        <v>446</v>
      </c>
      <c r="C276" s="264" t="s">
        <v>447</v>
      </c>
      <c r="D276" s="221" t="s">
        <v>133</v>
      </c>
      <c r="E276" s="228">
        <v>11.6</v>
      </c>
      <c r="F276" s="231"/>
      <c r="G276" s="232">
        <f>ROUND(E276*F276,2)</f>
        <v>0</v>
      </c>
      <c r="H276" s="231"/>
      <c r="I276" s="232">
        <f>ROUND(E276*H276,2)</f>
        <v>0</v>
      </c>
      <c r="J276" s="231"/>
      <c r="K276" s="232">
        <f>ROUND(E276*J276,2)</f>
        <v>0</v>
      </c>
      <c r="L276" s="232">
        <v>21</v>
      </c>
      <c r="M276" s="232">
        <f>G276*(1+L276/100)</f>
        <v>0</v>
      </c>
      <c r="N276" s="222">
        <v>0</v>
      </c>
      <c r="O276" s="222">
        <f>ROUND(E276*N276,5)</f>
        <v>0</v>
      </c>
      <c r="P276" s="222">
        <v>8.2000000000022107E-3</v>
      </c>
      <c r="Q276" s="222">
        <f>ROUND(E276*P276,5)</f>
        <v>9.5119999999999996E-2</v>
      </c>
      <c r="R276" s="222"/>
      <c r="S276" s="222"/>
      <c r="T276" s="223">
        <v>0.14000000000000001</v>
      </c>
      <c r="U276" s="222">
        <f>ROUND(E276*T276,2)</f>
        <v>1.62</v>
      </c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 t="s">
        <v>134</v>
      </c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3">
        <v>109</v>
      </c>
      <c r="B277" s="219" t="s">
        <v>448</v>
      </c>
      <c r="C277" s="264" t="s">
        <v>449</v>
      </c>
      <c r="D277" s="221" t="s">
        <v>133</v>
      </c>
      <c r="E277" s="228">
        <v>9.1999999999999993</v>
      </c>
      <c r="F277" s="231"/>
      <c r="G277" s="232">
        <f>ROUND(E277*F277,2)</f>
        <v>0</v>
      </c>
      <c r="H277" s="231"/>
      <c r="I277" s="232">
        <f>ROUND(E277*H277,2)</f>
        <v>0</v>
      </c>
      <c r="J277" s="231"/>
      <c r="K277" s="232">
        <f>ROUND(E277*J277,2)</f>
        <v>0</v>
      </c>
      <c r="L277" s="232">
        <v>21</v>
      </c>
      <c r="M277" s="232">
        <f>G277*(1+L277/100)</f>
        <v>0</v>
      </c>
      <c r="N277" s="222">
        <v>0</v>
      </c>
      <c r="O277" s="222">
        <f>ROUND(E277*N277,5)</f>
        <v>0</v>
      </c>
      <c r="P277" s="222">
        <v>1.5289999999993101E-2</v>
      </c>
      <c r="Q277" s="222">
        <f>ROUND(E277*P277,5)</f>
        <v>0.14066999999999999</v>
      </c>
      <c r="R277" s="222"/>
      <c r="S277" s="222"/>
      <c r="T277" s="223">
        <v>0.18</v>
      </c>
      <c r="U277" s="222">
        <f>ROUND(E277*T277,2)</f>
        <v>1.66</v>
      </c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 t="s">
        <v>134</v>
      </c>
      <c r="AF277" s="212"/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3">
        <v>110</v>
      </c>
      <c r="B278" s="219" t="s">
        <v>450</v>
      </c>
      <c r="C278" s="264" t="s">
        <v>451</v>
      </c>
      <c r="D278" s="221" t="s">
        <v>163</v>
      </c>
      <c r="E278" s="228">
        <v>5</v>
      </c>
      <c r="F278" s="231"/>
      <c r="G278" s="232">
        <f>ROUND(E278*F278,2)</f>
        <v>0</v>
      </c>
      <c r="H278" s="231"/>
      <c r="I278" s="232">
        <f>ROUND(E278*H278,2)</f>
        <v>0</v>
      </c>
      <c r="J278" s="231"/>
      <c r="K278" s="232">
        <f>ROUND(E278*J278,2)</f>
        <v>0</v>
      </c>
      <c r="L278" s="232">
        <v>21</v>
      </c>
      <c r="M278" s="232">
        <f>G278*(1+L278/100)</f>
        <v>0</v>
      </c>
      <c r="N278" s="222">
        <v>0</v>
      </c>
      <c r="O278" s="222">
        <f>ROUND(E278*N278,5)</f>
        <v>0</v>
      </c>
      <c r="P278" s="222">
        <v>2.00800000000072E-2</v>
      </c>
      <c r="Q278" s="222">
        <f>ROUND(E278*P278,5)</f>
        <v>0.1004</v>
      </c>
      <c r="R278" s="222"/>
      <c r="S278" s="222"/>
      <c r="T278" s="223">
        <v>0.08</v>
      </c>
      <c r="U278" s="222">
        <f>ROUND(E278*T278,2)</f>
        <v>0.4</v>
      </c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 t="s">
        <v>134</v>
      </c>
      <c r="AF278" s="212"/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3">
        <v>111</v>
      </c>
      <c r="B279" s="219" t="s">
        <v>452</v>
      </c>
      <c r="C279" s="264" t="s">
        <v>453</v>
      </c>
      <c r="D279" s="221" t="s">
        <v>156</v>
      </c>
      <c r="E279" s="228">
        <v>19.8</v>
      </c>
      <c r="F279" s="231"/>
      <c r="G279" s="232">
        <f>ROUND(E279*F279,2)</f>
        <v>0</v>
      </c>
      <c r="H279" s="231"/>
      <c r="I279" s="232">
        <f>ROUND(E279*H279,2)</f>
        <v>0</v>
      </c>
      <c r="J279" s="231"/>
      <c r="K279" s="232">
        <f>ROUND(E279*J279,2)</f>
        <v>0</v>
      </c>
      <c r="L279" s="232">
        <v>21</v>
      </c>
      <c r="M279" s="232">
        <f>G279*(1+L279/100)</f>
        <v>0</v>
      </c>
      <c r="N279" s="222">
        <v>0</v>
      </c>
      <c r="O279" s="222">
        <f>ROUND(E279*N279,5)</f>
        <v>0</v>
      </c>
      <c r="P279" s="222">
        <v>5.8500000000023498E-3</v>
      </c>
      <c r="Q279" s="222">
        <f>ROUND(E279*P279,5)</f>
        <v>0.11583</v>
      </c>
      <c r="R279" s="222"/>
      <c r="S279" s="222"/>
      <c r="T279" s="223">
        <v>0.2</v>
      </c>
      <c r="U279" s="222">
        <f>ROUND(E279*T279,2)</f>
        <v>3.96</v>
      </c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 t="s">
        <v>134</v>
      </c>
      <c r="AF279" s="212"/>
      <c r="AG279" s="212"/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3"/>
      <c r="B280" s="219"/>
      <c r="C280" s="265" t="s">
        <v>454</v>
      </c>
      <c r="D280" s="224"/>
      <c r="E280" s="229">
        <v>15.5</v>
      </c>
      <c r="F280" s="232"/>
      <c r="G280" s="232"/>
      <c r="H280" s="232"/>
      <c r="I280" s="232"/>
      <c r="J280" s="232"/>
      <c r="K280" s="232"/>
      <c r="L280" s="232"/>
      <c r="M280" s="232"/>
      <c r="N280" s="222"/>
      <c r="O280" s="222"/>
      <c r="P280" s="222"/>
      <c r="Q280" s="222"/>
      <c r="R280" s="222"/>
      <c r="S280" s="222"/>
      <c r="T280" s="223"/>
      <c r="U280" s="22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 t="s">
        <v>136</v>
      </c>
      <c r="AF280" s="212">
        <v>0</v>
      </c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3"/>
      <c r="B281" s="219"/>
      <c r="C281" s="265" t="s">
        <v>455</v>
      </c>
      <c r="D281" s="224"/>
      <c r="E281" s="229">
        <v>4.3</v>
      </c>
      <c r="F281" s="232"/>
      <c r="G281" s="232"/>
      <c r="H281" s="232"/>
      <c r="I281" s="232"/>
      <c r="J281" s="232"/>
      <c r="K281" s="232"/>
      <c r="L281" s="232"/>
      <c r="M281" s="232"/>
      <c r="N281" s="222"/>
      <c r="O281" s="222"/>
      <c r="P281" s="222"/>
      <c r="Q281" s="222"/>
      <c r="R281" s="222"/>
      <c r="S281" s="222"/>
      <c r="T281" s="223"/>
      <c r="U281" s="22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 t="s">
        <v>136</v>
      </c>
      <c r="AF281" s="212">
        <v>0</v>
      </c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3"/>
      <c r="B282" s="219"/>
      <c r="C282" s="265" t="s">
        <v>245</v>
      </c>
      <c r="D282" s="224"/>
      <c r="E282" s="229"/>
      <c r="F282" s="232"/>
      <c r="G282" s="232"/>
      <c r="H282" s="232"/>
      <c r="I282" s="232"/>
      <c r="J282" s="232"/>
      <c r="K282" s="232"/>
      <c r="L282" s="232"/>
      <c r="M282" s="232"/>
      <c r="N282" s="222"/>
      <c r="O282" s="222"/>
      <c r="P282" s="222"/>
      <c r="Q282" s="222"/>
      <c r="R282" s="222"/>
      <c r="S282" s="222"/>
      <c r="T282" s="223"/>
      <c r="U282" s="222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 t="s">
        <v>136</v>
      </c>
      <c r="AF282" s="212">
        <v>0</v>
      </c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3">
        <v>112</v>
      </c>
      <c r="B283" s="219" t="s">
        <v>456</v>
      </c>
      <c r="C283" s="264" t="s">
        <v>457</v>
      </c>
      <c r="D283" s="221" t="s">
        <v>133</v>
      </c>
      <c r="E283" s="228">
        <v>38.4</v>
      </c>
      <c r="F283" s="231"/>
      <c r="G283" s="232">
        <f>ROUND(E283*F283,2)</f>
        <v>0</v>
      </c>
      <c r="H283" s="231"/>
      <c r="I283" s="232">
        <f>ROUND(E283*H283,2)</f>
        <v>0</v>
      </c>
      <c r="J283" s="231"/>
      <c r="K283" s="232">
        <f>ROUND(E283*J283,2)</f>
        <v>0</v>
      </c>
      <c r="L283" s="232">
        <v>21</v>
      </c>
      <c r="M283" s="232">
        <f>G283*(1+L283/100)</f>
        <v>0</v>
      </c>
      <c r="N283" s="222">
        <v>0</v>
      </c>
      <c r="O283" s="222">
        <f>ROUND(E283*N283,5)</f>
        <v>0</v>
      </c>
      <c r="P283" s="222">
        <v>3.7699999999993802E-3</v>
      </c>
      <c r="Q283" s="222">
        <f>ROUND(E283*P283,5)</f>
        <v>0.14477000000000001</v>
      </c>
      <c r="R283" s="222"/>
      <c r="S283" s="222"/>
      <c r="T283" s="223">
        <v>5.7000000000000002E-2</v>
      </c>
      <c r="U283" s="222">
        <f>ROUND(E283*T283,2)</f>
        <v>2.19</v>
      </c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 t="s">
        <v>134</v>
      </c>
      <c r="AF283" s="212"/>
      <c r="AG283" s="212"/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3">
        <v>113</v>
      </c>
      <c r="B284" s="219" t="s">
        <v>458</v>
      </c>
      <c r="C284" s="264" t="s">
        <v>459</v>
      </c>
      <c r="D284" s="221" t="s">
        <v>133</v>
      </c>
      <c r="E284" s="228">
        <v>58.2</v>
      </c>
      <c r="F284" s="231"/>
      <c r="G284" s="232">
        <f>ROUND(E284*F284,2)</f>
        <v>0</v>
      </c>
      <c r="H284" s="231"/>
      <c r="I284" s="232">
        <f>ROUND(E284*H284,2)</f>
        <v>0</v>
      </c>
      <c r="J284" s="231"/>
      <c r="K284" s="232">
        <f>ROUND(E284*J284,2)</f>
        <v>0</v>
      </c>
      <c r="L284" s="232">
        <v>21</v>
      </c>
      <c r="M284" s="232">
        <f>G284*(1+L284/100)</f>
        <v>0</v>
      </c>
      <c r="N284" s="222">
        <v>0</v>
      </c>
      <c r="O284" s="222">
        <f>ROUND(E284*N284,5)</f>
        <v>0</v>
      </c>
      <c r="P284" s="222">
        <v>1.9700000000000299E-3</v>
      </c>
      <c r="Q284" s="222">
        <f>ROUND(E284*P284,5)</f>
        <v>0.11465</v>
      </c>
      <c r="R284" s="222"/>
      <c r="S284" s="222"/>
      <c r="T284" s="223">
        <v>4.5999999999999999E-2</v>
      </c>
      <c r="U284" s="222">
        <f>ROUND(E284*T284,2)</f>
        <v>2.68</v>
      </c>
      <c r="V284" s="212"/>
      <c r="W284" s="212"/>
      <c r="X284" s="212"/>
      <c r="Y284" s="212"/>
      <c r="Z284" s="212"/>
      <c r="AA284" s="212"/>
      <c r="AB284" s="212"/>
      <c r="AC284" s="212"/>
      <c r="AD284" s="212"/>
      <c r="AE284" s="212" t="s">
        <v>134</v>
      </c>
      <c r="AF284" s="212"/>
      <c r="AG284" s="212"/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3"/>
      <c r="B285" s="219"/>
      <c r="C285" s="265" t="s">
        <v>460</v>
      </c>
      <c r="D285" s="224"/>
      <c r="E285" s="229">
        <v>55.9</v>
      </c>
      <c r="F285" s="232"/>
      <c r="G285" s="232"/>
      <c r="H285" s="232"/>
      <c r="I285" s="232"/>
      <c r="J285" s="232"/>
      <c r="K285" s="232"/>
      <c r="L285" s="232"/>
      <c r="M285" s="232"/>
      <c r="N285" s="222"/>
      <c r="O285" s="222"/>
      <c r="P285" s="222"/>
      <c r="Q285" s="222"/>
      <c r="R285" s="222"/>
      <c r="S285" s="222"/>
      <c r="T285" s="223"/>
      <c r="U285" s="222"/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 t="s">
        <v>136</v>
      </c>
      <c r="AF285" s="212">
        <v>0</v>
      </c>
      <c r="AG285" s="212"/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3"/>
      <c r="B286" s="219"/>
      <c r="C286" s="265" t="s">
        <v>461</v>
      </c>
      <c r="D286" s="224"/>
      <c r="E286" s="229">
        <v>2.2999999999999998</v>
      </c>
      <c r="F286" s="232"/>
      <c r="G286" s="232"/>
      <c r="H286" s="232"/>
      <c r="I286" s="232"/>
      <c r="J286" s="232"/>
      <c r="K286" s="232"/>
      <c r="L286" s="232"/>
      <c r="M286" s="232"/>
      <c r="N286" s="222"/>
      <c r="O286" s="222"/>
      <c r="P286" s="222"/>
      <c r="Q286" s="222"/>
      <c r="R286" s="222"/>
      <c r="S286" s="222"/>
      <c r="T286" s="223"/>
      <c r="U286" s="22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 t="s">
        <v>136</v>
      </c>
      <c r="AF286" s="212">
        <v>0</v>
      </c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3"/>
      <c r="B287" s="219"/>
      <c r="C287" s="265" t="s">
        <v>245</v>
      </c>
      <c r="D287" s="224"/>
      <c r="E287" s="229"/>
      <c r="F287" s="232"/>
      <c r="G287" s="232"/>
      <c r="H287" s="232"/>
      <c r="I287" s="232"/>
      <c r="J287" s="232"/>
      <c r="K287" s="232"/>
      <c r="L287" s="232"/>
      <c r="M287" s="232"/>
      <c r="N287" s="222"/>
      <c r="O287" s="222"/>
      <c r="P287" s="222"/>
      <c r="Q287" s="222"/>
      <c r="R287" s="222"/>
      <c r="S287" s="222"/>
      <c r="T287" s="223"/>
      <c r="U287" s="22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 t="s">
        <v>136</v>
      </c>
      <c r="AF287" s="212">
        <v>0</v>
      </c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3">
        <v>114</v>
      </c>
      <c r="B288" s="219" t="s">
        <v>462</v>
      </c>
      <c r="C288" s="264" t="s">
        <v>463</v>
      </c>
      <c r="D288" s="221" t="s">
        <v>133</v>
      </c>
      <c r="E288" s="228">
        <v>39.83</v>
      </c>
      <c r="F288" s="231"/>
      <c r="G288" s="232">
        <f>ROUND(E288*F288,2)</f>
        <v>0</v>
      </c>
      <c r="H288" s="231"/>
      <c r="I288" s="232">
        <f>ROUND(E288*H288,2)</f>
        <v>0</v>
      </c>
      <c r="J288" s="231"/>
      <c r="K288" s="232">
        <f>ROUND(E288*J288,2)</f>
        <v>0</v>
      </c>
      <c r="L288" s="232">
        <v>21</v>
      </c>
      <c r="M288" s="232">
        <f>G288*(1+L288/100)</f>
        <v>0</v>
      </c>
      <c r="N288" s="222">
        <v>0</v>
      </c>
      <c r="O288" s="222">
        <f>ROUND(E288*N288,5)</f>
        <v>0</v>
      </c>
      <c r="P288" s="222">
        <v>1.64000000000009E-3</v>
      </c>
      <c r="Q288" s="222">
        <f>ROUND(E288*P288,5)</f>
        <v>6.5320000000000003E-2</v>
      </c>
      <c r="R288" s="222"/>
      <c r="S288" s="222"/>
      <c r="T288" s="223">
        <v>6.3E-2</v>
      </c>
      <c r="U288" s="222">
        <f>ROUND(E288*T288,2)</f>
        <v>2.5099999999999998</v>
      </c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 t="s">
        <v>134</v>
      </c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3"/>
      <c r="B289" s="219"/>
      <c r="C289" s="265" t="s">
        <v>464</v>
      </c>
      <c r="D289" s="224"/>
      <c r="E289" s="229">
        <v>3.13</v>
      </c>
      <c r="F289" s="232"/>
      <c r="G289" s="232"/>
      <c r="H289" s="232"/>
      <c r="I289" s="232"/>
      <c r="J289" s="232"/>
      <c r="K289" s="232"/>
      <c r="L289" s="232"/>
      <c r="M289" s="232"/>
      <c r="N289" s="222"/>
      <c r="O289" s="222"/>
      <c r="P289" s="222"/>
      <c r="Q289" s="222"/>
      <c r="R289" s="222"/>
      <c r="S289" s="222"/>
      <c r="T289" s="223"/>
      <c r="U289" s="22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 t="s">
        <v>136</v>
      </c>
      <c r="AF289" s="212">
        <v>0</v>
      </c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3"/>
      <c r="B290" s="219"/>
      <c r="C290" s="265" t="s">
        <v>465</v>
      </c>
      <c r="D290" s="224"/>
      <c r="E290" s="229">
        <v>36.700000000000003</v>
      </c>
      <c r="F290" s="232"/>
      <c r="G290" s="232"/>
      <c r="H290" s="232"/>
      <c r="I290" s="232"/>
      <c r="J290" s="232"/>
      <c r="K290" s="232"/>
      <c r="L290" s="232"/>
      <c r="M290" s="232"/>
      <c r="N290" s="222"/>
      <c r="O290" s="222"/>
      <c r="P290" s="222"/>
      <c r="Q290" s="222"/>
      <c r="R290" s="222"/>
      <c r="S290" s="222"/>
      <c r="T290" s="223"/>
      <c r="U290" s="22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 t="s">
        <v>136</v>
      </c>
      <c r="AF290" s="212">
        <v>0</v>
      </c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3"/>
      <c r="B291" s="219"/>
      <c r="C291" s="265" t="s">
        <v>245</v>
      </c>
      <c r="D291" s="224"/>
      <c r="E291" s="229"/>
      <c r="F291" s="232"/>
      <c r="G291" s="232"/>
      <c r="H291" s="232"/>
      <c r="I291" s="232"/>
      <c r="J291" s="232"/>
      <c r="K291" s="232"/>
      <c r="L291" s="232"/>
      <c r="M291" s="232"/>
      <c r="N291" s="222"/>
      <c r="O291" s="222"/>
      <c r="P291" s="222"/>
      <c r="Q291" s="222"/>
      <c r="R291" s="222"/>
      <c r="S291" s="222"/>
      <c r="T291" s="223"/>
      <c r="U291" s="22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 t="s">
        <v>136</v>
      </c>
      <c r="AF291" s="212">
        <v>0</v>
      </c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2.5" outlineLevel="1" x14ac:dyDescent="0.2">
      <c r="A292" s="213">
        <v>115</v>
      </c>
      <c r="B292" s="219" t="s">
        <v>466</v>
      </c>
      <c r="C292" s="264" t="s">
        <v>467</v>
      </c>
      <c r="D292" s="221" t="s">
        <v>133</v>
      </c>
      <c r="E292" s="228">
        <v>11</v>
      </c>
      <c r="F292" s="231"/>
      <c r="G292" s="232">
        <f>ROUND(E292*F292,2)</f>
        <v>0</v>
      </c>
      <c r="H292" s="231"/>
      <c r="I292" s="232">
        <f>ROUND(E292*H292,2)</f>
        <v>0</v>
      </c>
      <c r="J292" s="231"/>
      <c r="K292" s="232">
        <f>ROUND(E292*J292,2)</f>
        <v>0</v>
      </c>
      <c r="L292" s="232">
        <v>21</v>
      </c>
      <c r="M292" s="232">
        <f>G292*(1+L292/100)</f>
        <v>0</v>
      </c>
      <c r="N292" s="222">
        <v>0</v>
      </c>
      <c r="O292" s="222">
        <f>ROUND(E292*N292,5)</f>
        <v>0</v>
      </c>
      <c r="P292" s="222">
        <v>1.3500000000004099E-3</v>
      </c>
      <c r="Q292" s="222">
        <f>ROUND(E292*P292,5)</f>
        <v>1.485E-2</v>
      </c>
      <c r="R292" s="222"/>
      <c r="S292" s="222"/>
      <c r="T292" s="223">
        <v>0.08</v>
      </c>
      <c r="U292" s="222">
        <f>ROUND(E292*T292,2)</f>
        <v>0.88</v>
      </c>
      <c r="V292" s="212"/>
      <c r="W292" s="212"/>
      <c r="X292" s="212"/>
      <c r="Y292" s="212"/>
      <c r="Z292" s="212"/>
      <c r="AA292" s="212"/>
      <c r="AB292" s="212"/>
      <c r="AC292" s="212"/>
      <c r="AD292" s="212"/>
      <c r="AE292" s="212" t="s">
        <v>134</v>
      </c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3"/>
      <c r="B293" s="219"/>
      <c r="C293" s="265" t="s">
        <v>468</v>
      </c>
      <c r="D293" s="224"/>
      <c r="E293" s="229">
        <v>11</v>
      </c>
      <c r="F293" s="232"/>
      <c r="G293" s="232"/>
      <c r="H293" s="232"/>
      <c r="I293" s="232"/>
      <c r="J293" s="232"/>
      <c r="K293" s="232"/>
      <c r="L293" s="232"/>
      <c r="M293" s="232"/>
      <c r="N293" s="222"/>
      <c r="O293" s="222"/>
      <c r="P293" s="222"/>
      <c r="Q293" s="222"/>
      <c r="R293" s="222"/>
      <c r="S293" s="222"/>
      <c r="T293" s="223"/>
      <c r="U293" s="222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 t="s">
        <v>136</v>
      </c>
      <c r="AF293" s="212">
        <v>0</v>
      </c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3"/>
      <c r="B294" s="219"/>
      <c r="C294" s="265" t="s">
        <v>245</v>
      </c>
      <c r="D294" s="224"/>
      <c r="E294" s="229"/>
      <c r="F294" s="232"/>
      <c r="G294" s="232"/>
      <c r="H294" s="232"/>
      <c r="I294" s="232"/>
      <c r="J294" s="232"/>
      <c r="K294" s="232"/>
      <c r="L294" s="232"/>
      <c r="M294" s="232"/>
      <c r="N294" s="222"/>
      <c r="O294" s="222"/>
      <c r="P294" s="222"/>
      <c r="Q294" s="222"/>
      <c r="R294" s="222"/>
      <c r="S294" s="222"/>
      <c r="T294" s="223"/>
      <c r="U294" s="22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 t="s">
        <v>136</v>
      </c>
      <c r="AF294" s="212">
        <v>0</v>
      </c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3">
        <v>116</v>
      </c>
      <c r="B295" s="219" t="s">
        <v>469</v>
      </c>
      <c r="C295" s="264" t="s">
        <v>470</v>
      </c>
      <c r="D295" s="221" t="s">
        <v>133</v>
      </c>
      <c r="E295" s="228">
        <v>24</v>
      </c>
      <c r="F295" s="231"/>
      <c r="G295" s="232">
        <f>ROUND(E295*F295,2)</f>
        <v>0</v>
      </c>
      <c r="H295" s="231"/>
      <c r="I295" s="232">
        <f>ROUND(E295*H295,2)</f>
        <v>0</v>
      </c>
      <c r="J295" s="231"/>
      <c r="K295" s="232">
        <f>ROUND(E295*J295,2)</f>
        <v>0</v>
      </c>
      <c r="L295" s="232">
        <v>21</v>
      </c>
      <c r="M295" s="232">
        <f>G295*(1+L295/100)</f>
        <v>0</v>
      </c>
      <c r="N295" s="222">
        <v>0</v>
      </c>
      <c r="O295" s="222">
        <f>ROUND(E295*N295,5)</f>
        <v>0</v>
      </c>
      <c r="P295" s="222">
        <v>2.5200000000005201E-3</v>
      </c>
      <c r="Q295" s="222">
        <f>ROUND(E295*P295,5)</f>
        <v>6.0479999999999999E-2</v>
      </c>
      <c r="R295" s="222"/>
      <c r="S295" s="222"/>
      <c r="T295" s="223">
        <v>0.08</v>
      </c>
      <c r="U295" s="222">
        <f>ROUND(E295*T295,2)</f>
        <v>1.92</v>
      </c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 t="s">
        <v>134</v>
      </c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3">
        <v>117</v>
      </c>
      <c r="B296" s="219" t="s">
        <v>469</v>
      </c>
      <c r="C296" s="264" t="s">
        <v>470</v>
      </c>
      <c r="D296" s="221" t="s">
        <v>133</v>
      </c>
      <c r="E296" s="228">
        <v>186.6</v>
      </c>
      <c r="F296" s="231"/>
      <c r="G296" s="232">
        <f>ROUND(E296*F296,2)</f>
        <v>0</v>
      </c>
      <c r="H296" s="231"/>
      <c r="I296" s="232">
        <f>ROUND(E296*H296,2)</f>
        <v>0</v>
      </c>
      <c r="J296" s="231"/>
      <c r="K296" s="232">
        <f>ROUND(E296*J296,2)</f>
        <v>0</v>
      </c>
      <c r="L296" s="232">
        <v>21</v>
      </c>
      <c r="M296" s="232">
        <f>G296*(1+L296/100)</f>
        <v>0</v>
      </c>
      <c r="N296" s="222">
        <v>0</v>
      </c>
      <c r="O296" s="222">
        <f>ROUND(E296*N296,5)</f>
        <v>0</v>
      </c>
      <c r="P296" s="222">
        <v>2.5200000000005201E-3</v>
      </c>
      <c r="Q296" s="222">
        <f>ROUND(E296*P296,5)</f>
        <v>0.47022999999999998</v>
      </c>
      <c r="R296" s="222"/>
      <c r="S296" s="222"/>
      <c r="T296" s="223">
        <v>0.08</v>
      </c>
      <c r="U296" s="222">
        <f>ROUND(E296*T296,2)</f>
        <v>14.93</v>
      </c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 t="s">
        <v>134</v>
      </c>
      <c r="AF296" s="212"/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3"/>
      <c r="B297" s="219"/>
      <c r="C297" s="265" t="s">
        <v>471</v>
      </c>
      <c r="D297" s="224"/>
      <c r="E297" s="229">
        <v>186.6</v>
      </c>
      <c r="F297" s="232"/>
      <c r="G297" s="232"/>
      <c r="H297" s="232"/>
      <c r="I297" s="232"/>
      <c r="J297" s="232"/>
      <c r="K297" s="232"/>
      <c r="L297" s="232"/>
      <c r="M297" s="232"/>
      <c r="N297" s="222"/>
      <c r="O297" s="222"/>
      <c r="P297" s="222"/>
      <c r="Q297" s="222"/>
      <c r="R297" s="222"/>
      <c r="S297" s="222"/>
      <c r="T297" s="223"/>
      <c r="U297" s="22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 t="s">
        <v>136</v>
      </c>
      <c r="AF297" s="212">
        <v>0</v>
      </c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3"/>
      <c r="B298" s="219"/>
      <c r="C298" s="265" t="s">
        <v>245</v>
      </c>
      <c r="D298" s="224"/>
      <c r="E298" s="229"/>
      <c r="F298" s="232"/>
      <c r="G298" s="232"/>
      <c r="H298" s="232"/>
      <c r="I298" s="232"/>
      <c r="J298" s="232"/>
      <c r="K298" s="232"/>
      <c r="L298" s="232"/>
      <c r="M298" s="232"/>
      <c r="N298" s="222"/>
      <c r="O298" s="222"/>
      <c r="P298" s="222"/>
      <c r="Q298" s="222"/>
      <c r="R298" s="222"/>
      <c r="S298" s="222"/>
      <c r="T298" s="223"/>
      <c r="U298" s="22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 t="s">
        <v>136</v>
      </c>
      <c r="AF298" s="212">
        <v>0</v>
      </c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3">
        <v>118</v>
      </c>
      <c r="B299" s="219" t="s">
        <v>472</v>
      </c>
      <c r="C299" s="264" t="s">
        <v>473</v>
      </c>
      <c r="D299" s="221" t="s">
        <v>133</v>
      </c>
      <c r="E299" s="228">
        <v>43.2</v>
      </c>
      <c r="F299" s="231"/>
      <c r="G299" s="232">
        <f>ROUND(E299*F299,2)</f>
        <v>0</v>
      </c>
      <c r="H299" s="231"/>
      <c r="I299" s="232">
        <f>ROUND(E299*H299,2)</f>
        <v>0</v>
      </c>
      <c r="J299" s="231"/>
      <c r="K299" s="232">
        <f>ROUND(E299*J299,2)</f>
        <v>0</v>
      </c>
      <c r="L299" s="232">
        <v>21</v>
      </c>
      <c r="M299" s="232">
        <f>G299*(1+L299/100)</f>
        <v>0</v>
      </c>
      <c r="N299" s="222">
        <v>0</v>
      </c>
      <c r="O299" s="222">
        <f>ROUND(E299*N299,5)</f>
        <v>0</v>
      </c>
      <c r="P299" s="222">
        <v>3.3700000000003198E-3</v>
      </c>
      <c r="Q299" s="222">
        <f>ROUND(E299*P299,5)</f>
        <v>0.14557999999999999</v>
      </c>
      <c r="R299" s="222"/>
      <c r="S299" s="222"/>
      <c r="T299" s="223">
        <v>0.1</v>
      </c>
      <c r="U299" s="222">
        <f>ROUND(E299*T299,2)</f>
        <v>4.32</v>
      </c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 t="s">
        <v>134</v>
      </c>
      <c r="AF299" s="212"/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3">
        <v>119</v>
      </c>
      <c r="B300" s="219" t="s">
        <v>474</v>
      </c>
      <c r="C300" s="264" t="s">
        <v>475</v>
      </c>
      <c r="D300" s="221" t="s">
        <v>133</v>
      </c>
      <c r="E300" s="228">
        <v>11</v>
      </c>
      <c r="F300" s="231"/>
      <c r="G300" s="232">
        <f>ROUND(E300*F300,2)</f>
        <v>0</v>
      </c>
      <c r="H300" s="231"/>
      <c r="I300" s="232">
        <f>ROUND(E300*H300,2)</f>
        <v>0</v>
      </c>
      <c r="J300" s="231"/>
      <c r="K300" s="232">
        <f>ROUND(E300*J300,2)</f>
        <v>0</v>
      </c>
      <c r="L300" s="232">
        <v>21</v>
      </c>
      <c r="M300" s="232">
        <f>G300*(1+L300/100)</f>
        <v>0</v>
      </c>
      <c r="N300" s="222">
        <v>4.2499999999989803E-3</v>
      </c>
      <c r="O300" s="222">
        <f>ROUND(E300*N300,5)</f>
        <v>4.675E-2</v>
      </c>
      <c r="P300" s="222">
        <v>0</v>
      </c>
      <c r="Q300" s="222">
        <f>ROUND(E300*P300,5)</f>
        <v>0</v>
      </c>
      <c r="R300" s="222"/>
      <c r="S300" s="222"/>
      <c r="T300" s="223">
        <v>0.91600000000000004</v>
      </c>
      <c r="U300" s="222">
        <f>ROUND(E300*T300,2)</f>
        <v>10.08</v>
      </c>
      <c r="V300" s="212"/>
      <c r="W300" s="212"/>
      <c r="X300" s="212"/>
      <c r="Y300" s="212"/>
      <c r="Z300" s="212"/>
      <c r="AA300" s="212"/>
      <c r="AB300" s="212"/>
      <c r="AC300" s="212"/>
      <c r="AD300" s="212"/>
      <c r="AE300" s="212" t="s">
        <v>134</v>
      </c>
      <c r="AF300" s="212"/>
      <c r="AG300" s="212"/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3"/>
      <c r="B301" s="219"/>
      <c r="C301" s="265" t="s">
        <v>476</v>
      </c>
      <c r="D301" s="224"/>
      <c r="E301" s="229">
        <v>11</v>
      </c>
      <c r="F301" s="232"/>
      <c r="G301" s="232"/>
      <c r="H301" s="232"/>
      <c r="I301" s="232"/>
      <c r="J301" s="232"/>
      <c r="K301" s="232"/>
      <c r="L301" s="232"/>
      <c r="M301" s="232"/>
      <c r="N301" s="222"/>
      <c r="O301" s="222"/>
      <c r="P301" s="222"/>
      <c r="Q301" s="222"/>
      <c r="R301" s="222"/>
      <c r="S301" s="222"/>
      <c r="T301" s="223"/>
      <c r="U301" s="222"/>
      <c r="V301" s="212"/>
      <c r="W301" s="212"/>
      <c r="X301" s="212"/>
      <c r="Y301" s="212"/>
      <c r="Z301" s="212"/>
      <c r="AA301" s="212"/>
      <c r="AB301" s="212"/>
      <c r="AC301" s="212"/>
      <c r="AD301" s="212"/>
      <c r="AE301" s="212" t="s">
        <v>136</v>
      </c>
      <c r="AF301" s="212">
        <v>0</v>
      </c>
      <c r="AG301" s="212"/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3"/>
      <c r="B302" s="219"/>
      <c r="C302" s="265" t="s">
        <v>245</v>
      </c>
      <c r="D302" s="224"/>
      <c r="E302" s="229"/>
      <c r="F302" s="232"/>
      <c r="G302" s="232"/>
      <c r="H302" s="232"/>
      <c r="I302" s="232"/>
      <c r="J302" s="232"/>
      <c r="K302" s="232"/>
      <c r="L302" s="232"/>
      <c r="M302" s="232"/>
      <c r="N302" s="222"/>
      <c r="O302" s="222"/>
      <c r="P302" s="222"/>
      <c r="Q302" s="222"/>
      <c r="R302" s="222"/>
      <c r="S302" s="222"/>
      <c r="T302" s="223"/>
      <c r="U302" s="222"/>
      <c r="V302" s="212"/>
      <c r="W302" s="212"/>
      <c r="X302" s="212"/>
      <c r="Y302" s="212"/>
      <c r="Z302" s="212"/>
      <c r="AA302" s="212"/>
      <c r="AB302" s="212"/>
      <c r="AC302" s="212"/>
      <c r="AD302" s="212"/>
      <c r="AE302" s="212" t="s">
        <v>136</v>
      </c>
      <c r="AF302" s="212">
        <v>0</v>
      </c>
      <c r="AG302" s="212"/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3">
        <v>120</v>
      </c>
      <c r="B303" s="219" t="s">
        <v>477</v>
      </c>
      <c r="C303" s="264" t="s">
        <v>478</v>
      </c>
      <c r="D303" s="221" t="s">
        <v>133</v>
      </c>
      <c r="E303" s="228">
        <v>62.2</v>
      </c>
      <c r="F303" s="231"/>
      <c r="G303" s="232">
        <f>ROUND(E303*F303,2)</f>
        <v>0</v>
      </c>
      <c r="H303" s="231"/>
      <c r="I303" s="232">
        <f>ROUND(E303*H303,2)</f>
        <v>0</v>
      </c>
      <c r="J303" s="231"/>
      <c r="K303" s="232">
        <f>ROUND(E303*J303,2)</f>
        <v>0</v>
      </c>
      <c r="L303" s="232">
        <v>21</v>
      </c>
      <c r="M303" s="232">
        <f>G303*(1+L303/100)</f>
        <v>0</v>
      </c>
      <c r="N303" s="222">
        <v>4.1300000000035197E-3</v>
      </c>
      <c r="O303" s="222">
        <f>ROUND(E303*N303,5)</f>
        <v>0.25689000000000001</v>
      </c>
      <c r="P303" s="222">
        <v>0</v>
      </c>
      <c r="Q303" s="222">
        <f>ROUND(E303*P303,5)</f>
        <v>0</v>
      </c>
      <c r="R303" s="222"/>
      <c r="S303" s="222"/>
      <c r="T303" s="223">
        <v>0.79600000000000004</v>
      </c>
      <c r="U303" s="222">
        <f>ROUND(E303*T303,2)</f>
        <v>49.51</v>
      </c>
      <c r="V303" s="212"/>
      <c r="W303" s="212"/>
      <c r="X303" s="212"/>
      <c r="Y303" s="212"/>
      <c r="Z303" s="212"/>
      <c r="AA303" s="212"/>
      <c r="AB303" s="212"/>
      <c r="AC303" s="212"/>
      <c r="AD303" s="212"/>
      <c r="AE303" s="212" t="s">
        <v>134</v>
      </c>
      <c r="AF303" s="212"/>
      <c r="AG303" s="212"/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3"/>
      <c r="B304" s="219"/>
      <c r="C304" s="265" t="s">
        <v>479</v>
      </c>
      <c r="D304" s="224"/>
      <c r="E304" s="229">
        <v>62.2</v>
      </c>
      <c r="F304" s="232"/>
      <c r="G304" s="232"/>
      <c r="H304" s="232"/>
      <c r="I304" s="232"/>
      <c r="J304" s="232"/>
      <c r="K304" s="232"/>
      <c r="L304" s="232"/>
      <c r="M304" s="232"/>
      <c r="N304" s="222"/>
      <c r="O304" s="222"/>
      <c r="P304" s="222"/>
      <c r="Q304" s="222"/>
      <c r="R304" s="222"/>
      <c r="S304" s="222"/>
      <c r="T304" s="223"/>
      <c r="U304" s="222"/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 t="s">
        <v>136</v>
      </c>
      <c r="AF304" s="212">
        <v>0</v>
      </c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3"/>
      <c r="B305" s="219"/>
      <c r="C305" s="265" t="s">
        <v>245</v>
      </c>
      <c r="D305" s="224"/>
      <c r="E305" s="229"/>
      <c r="F305" s="232"/>
      <c r="G305" s="232"/>
      <c r="H305" s="232"/>
      <c r="I305" s="232"/>
      <c r="J305" s="232"/>
      <c r="K305" s="232"/>
      <c r="L305" s="232"/>
      <c r="M305" s="232"/>
      <c r="N305" s="222"/>
      <c r="O305" s="222"/>
      <c r="P305" s="222"/>
      <c r="Q305" s="222"/>
      <c r="R305" s="222"/>
      <c r="S305" s="222"/>
      <c r="T305" s="223"/>
      <c r="U305" s="222"/>
      <c r="V305" s="212"/>
      <c r="W305" s="212"/>
      <c r="X305" s="212"/>
      <c r="Y305" s="212"/>
      <c r="Z305" s="212"/>
      <c r="AA305" s="212"/>
      <c r="AB305" s="212"/>
      <c r="AC305" s="212"/>
      <c r="AD305" s="212"/>
      <c r="AE305" s="212" t="s">
        <v>136</v>
      </c>
      <c r="AF305" s="212">
        <v>0</v>
      </c>
      <c r="AG305" s="212"/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3">
        <v>121</v>
      </c>
      <c r="B306" s="219" t="s">
        <v>480</v>
      </c>
      <c r="C306" s="264" t="s">
        <v>481</v>
      </c>
      <c r="D306" s="221" t="s">
        <v>133</v>
      </c>
      <c r="E306" s="228">
        <v>124.4</v>
      </c>
      <c r="F306" s="231"/>
      <c r="G306" s="232">
        <f>ROUND(E306*F306,2)</f>
        <v>0</v>
      </c>
      <c r="H306" s="231"/>
      <c r="I306" s="232">
        <f>ROUND(E306*H306,2)</f>
        <v>0</v>
      </c>
      <c r="J306" s="231"/>
      <c r="K306" s="232">
        <f>ROUND(E306*J306,2)</f>
        <v>0</v>
      </c>
      <c r="L306" s="232">
        <v>21</v>
      </c>
      <c r="M306" s="232">
        <f>G306*(1+L306/100)</f>
        <v>0</v>
      </c>
      <c r="N306" s="222">
        <v>4.3399999999991197E-3</v>
      </c>
      <c r="O306" s="222">
        <f>ROUND(E306*N306,5)</f>
        <v>0.53990000000000005</v>
      </c>
      <c r="P306" s="222">
        <v>0</v>
      </c>
      <c r="Q306" s="222">
        <f>ROUND(E306*P306,5)</f>
        <v>0</v>
      </c>
      <c r="R306" s="222"/>
      <c r="S306" s="222"/>
      <c r="T306" s="223">
        <v>0.81299999999999994</v>
      </c>
      <c r="U306" s="222">
        <f>ROUND(E306*T306,2)</f>
        <v>101.14</v>
      </c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 t="s">
        <v>134</v>
      </c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3"/>
      <c r="B307" s="219"/>
      <c r="C307" s="265" t="s">
        <v>482</v>
      </c>
      <c r="D307" s="224"/>
      <c r="E307" s="229">
        <v>124.4</v>
      </c>
      <c r="F307" s="232"/>
      <c r="G307" s="232"/>
      <c r="H307" s="232"/>
      <c r="I307" s="232"/>
      <c r="J307" s="232"/>
      <c r="K307" s="232"/>
      <c r="L307" s="232"/>
      <c r="M307" s="232"/>
      <c r="N307" s="222"/>
      <c r="O307" s="222"/>
      <c r="P307" s="222"/>
      <c r="Q307" s="222"/>
      <c r="R307" s="222"/>
      <c r="S307" s="222"/>
      <c r="T307" s="223"/>
      <c r="U307" s="22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 t="s">
        <v>136</v>
      </c>
      <c r="AF307" s="212">
        <v>0</v>
      </c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3"/>
      <c r="B308" s="219"/>
      <c r="C308" s="265" t="s">
        <v>245</v>
      </c>
      <c r="D308" s="224"/>
      <c r="E308" s="229"/>
      <c r="F308" s="232"/>
      <c r="G308" s="232"/>
      <c r="H308" s="232"/>
      <c r="I308" s="232"/>
      <c r="J308" s="232"/>
      <c r="K308" s="232"/>
      <c r="L308" s="232"/>
      <c r="M308" s="232"/>
      <c r="N308" s="222"/>
      <c r="O308" s="222"/>
      <c r="P308" s="222"/>
      <c r="Q308" s="222"/>
      <c r="R308" s="222"/>
      <c r="S308" s="222"/>
      <c r="T308" s="223"/>
      <c r="U308" s="222"/>
      <c r="V308" s="212"/>
      <c r="W308" s="212"/>
      <c r="X308" s="212"/>
      <c r="Y308" s="212"/>
      <c r="Z308" s="212"/>
      <c r="AA308" s="212"/>
      <c r="AB308" s="212"/>
      <c r="AC308" s="212"/>
      <c r="AD308" s="212"/>
      <c r="AE308" s="212" t="s">
        <v>136</v>
      </c>
      <c r="AF308" s="212">
        <v>0</v>
      </c>
      <c r="AG308" s="212"/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3">
        <v>122</v>
      </c>
      <c r="B309" s="219" t="s">
        <v>483</v>
      </c>
      <c r="C309" s="264" t="s">
        <v>484</v>
      </c>
      <c r="D309" s="221" t="s">
        <v>133</v>
      </c>
      <c r="E309" s="228">
        <v>24</v>
      </c>
      <c r="F309" s="231"/>
      <c r="G309" s="232">
        <f>ROUND(E309*F309,2)</f>
        <v>0</v>
      </c>
      <c r="H309" s="231"/>
      <c r="I309" s="232">
        <f>ROUND(E309*H309,2)</f>
        <v>0</v>
      </c>
      <c r="J309" s="231"/>
      <c r="K309" s="232">
        <f>ROUND(E309*J309,2)</f>
        <v>0</v>
      </c>
      <c r="L309" s="232">
        <v>21</v>
      </c>
      <c r="M309" s="232">
        <f>G309*(1+L309/100)</f>
        <v>0</v>
      </c>
      <c r="N309" s="222">
        <v>4.5500000000018304E-3</v>
      </c>
      <c r="O309" s="222">
        <f>ROUND(E309*N309,5)</f>
        <v>0.10920000000000001</v>
      </c>
      <c r="P309" s="222">
        <v>0</v>
      </c>
      <c r="Q309" s="222">
        <f>ROUND(E309*P309,5)</f>
        <v>0</v>
      </c>
      <c r="R309" s="222"/>
      <c r="S309" s="222"/>
      <c r="T309" s="223">
        <v>0.82799999999999996</v>
      </c>
      <c r="U309" s="222">
        <f>ROUND(E309*T309,2)</f>
        <v>19.87</v>
      </c>
      <c r="V309" s="212"/>
      <c r="W309" s="212"/>
      <c r="X309" s="212"/>
      <c r="Y309" s="212"/>
      <c r="Z309" s="212"/>
      <c r="AA309" s="212"/>
      <c r="AB309" s="212"/>
      <c r="AC309" s="212"/>
      <c r="AD309" s="212"/>
      <c r="AE309" s="212" t="s">
        <v>134</v>
      </c>
      <c r="AF309" s="212"/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3"/>
      <c r="B310" s="219"/>
      <c r="C310" s="265" t="s">
        <v>485</v>
      </c>
      <c r="D310" s="224"/>
      <c r="E310" s="229">
        <v>24</v>
      </c>
      <c r="F310" s="232"/>
      <c r="G310" s="232"/>
      <c r="H310" s="232"/>
      <c r="I310" s="232"/>
      <c r="J310" s="232"/>
      <c r="K310" s="232"/>
      <c r="L310" s="232"/>
      <c r="M310" s="232"/>
      <c r="N310" s="222"/>
      <c r="O310" s="222"/>
      <c r="P310" s="222"/>
      <c r="Q310" s="222"/>
      <c r="R310" s="222"/>
      <c r="S310" s="222"/>
      <c r="T310" s="223"/>
      <c r="U310" s="222"/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 t="s">
        <v>136</v>
      </c>
      <c r="AF310" s="212">
        <v>0</v>
      </c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3"/>
      <c r="B311" s="219"/>
      <c r="C311" s="265" t="s">
        <v>245</v>
      </c>
      <c r="D311" s="224"/>
      <c r="E311" s="229"/>
      <c r="F311" s="232"/>
      <c r="G311" s="232"/>
      <c r="H311" s="232"/>
      <c r="I311" s="232"/>
      <c r="J311" s="232"/>
      <c r="K311" s="232"/>
      <c r="L311" s="232"/>
      <c r="M311" s="232"/>
      <c r="N311" s="222"/>
      <c r="O311" s="222"/>
      <c r="P311" s="222"/>
      <c r="Q311" s="222"/>
      <c r="R311" s="222"/>
      <c r="S311" s="222"/>
      <c r="T311" s="223"/>
      <c r="U311" s="222"/>
      <c r="V311" s="212"/>
      <c r="W311" s="212"/>
      <c r="X311" s="212"/>
      <c r="Y311" s="212"/>
      <c r="Z311" s="212"/>
      <c r="AA311" s="212"/>
      <c r="AB311" s="212"/>
      <c r="AC311" s="212"/>
      <c r="AD311" s="212"/>
      <c r="AE311" s="212" t="s">
        <v>136</v>
      </c>
      <c r="AF311" s="212">
        <v>0</v>
      </c>
      <c r="AG311" s="212"/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3">
        <v>123</v>
      </c>
      <c r="B312" s="219" t="s">
        <v>486</v>
      </c>
      <c r="C312" s="264" t="s">
        <v>487</v>
      </c>
      <c r="D312" s="221" t="s">
        <v>133</v>
      </c>
      <c r="E312" s="228">
        <v>43.2</v>
      </c>
      <c r="F312" s="231"/>
      <c r="G312" s="232">
        <f>ROUND(E312*F312,2)</f>
        <v>0</v>
      </c>
      <c r="H312" s="231"/>
      <c r="I312" s="232">
        <f>ROUND(E312*H312,2)</f>
        <v>0</v>
      </c>
      <c r="J312" s="231"/>
      <c r="K312" s="232">
        <f>ROUND(E312*J312,2)</f>
        <v>0</v>
      </c>
      <c r="L312" s="232">
        <v>21</v>
      </c>
      <c r="M312" s="232">
        <f>G312*(1+L312/100)</f>
        <v>0</v>
      </c>
      <c r="N312" s="222">
        <v>5.7299999999997899E-3</v>
      </c>
      <c r="O312" s="222">
        <f>ROUND(E312*N312,5)</f>
        <v>0.24754000000000001</v>
      </c>
      <c r="P312" s="222">
        <v>0</v>
      </c>
      <c r="Q312" s="222">
        <f>ROUND(E312*P312,5)</f>
        <v>0</v>
      </c>
      <c r="R312" s="222"/>
      <c r="S312" s="222"/>
      <c r="T312" s="223">
        <v>0.85699999999999998</v>
      </c>
      <c r="U312" s="222">
        <f>ROUND(E312*T312,2)</f>
        <v>37.020000000000003</v>
      </c>
      <c r="V312" s="212"/>
      <c r="W312" s="212"/>
      <c r="X312" s="212"/>
      <c r="Y312" s="212"/>
      <c r="Z312" s="212"/>
      <c r="AA312" s="212"/>
      <c r="AB312" s="212"/>
      <c r="AC312" s="212"/>
      <c r="AD312" s="212"/>
      <c r="AE312" s="212" t="s">
        <v>134</v>
      </c>
      <c r="AF312" s="212"/>
      <c r="AG312" s="212"/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3"/>
      <c r="B313" s="219"/>
      <c r="C313" s="265" t="s">
        <v>488</v>
      </c>
      <c r="D313" s="224"/>
      <c r="E313" s="229">
        <v>43.2</v>
      </c>
      <c r="F313" s="232"/>
      <c r="G313" s="232"/>
      <c r="H313" s="232"/>
      <c r="I313" s="232"/>
      <c r="J313" s="232"/>
      <c r="K313" s="232"/>
      <c r="L313" s="232"/>
      <c r="M313" s="232"/>
      <c r="N313" s="222"/>
      <c r="O313" s="222"/>
      <c r="P313" s="222"/>
      <c r="Q313" s="222"/>
      <c r="R313" s="222"/>
      <c r="S313" s="222"/>
      <c r="T313" s="223"/>
      <c r="U313" s="222"/>
      <c r="V313" s="212"/>
      <c r="W313" s="212"/>
      <c r="X313" s="212"/>
      <c r="Y313" s="212"/>
      <c r="Z313" s="212"/>
      <c r="AA313" s="212"/>
      <c r="AB313" s="212"/>
      <c r="AC313" s="212"/>
      <c r="AD313" s="212"/>
      <c r="AE313" s="212" t="s">
        <v>136</v>
      </c>
      <c r="AF313" s="212">
        <v>0</v>
      </c>
      <c r="AG313" s="212"/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3"/>
      <c r="B314" s="219"/>
      <c r="C314" s="265" t="s">
        <v>245</v>
      </c>
      <c r="D314" s="224"/>
      <c r="E314" s="229"/>
      <c r="F314" s="232"/>
      <c r="G314" s="232"/>
      <c r="H314" s="232"/>
      <c r="I314" s="232"/>
      <c r="J314" s="232"/>
      <c r="K314" s="232"/>
      <c r="L314" s="232"/>
      <c r="M314" s="232"/>
      <c r="N314" s="222"/>
      <c r="O314" s="222"/>
      <c r="P314" s="222"/>
      <c r="Q314" s="222"/>
      <c r="R314" s="222"/>
      <c r="S314" s="222"/>
      <c r="T314" s="223"/>
      <c r="U314" s="22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 t="s">
        <v>136</v>
      </c>
      <c r="AF314" s="212">
        <v>0</v>
      </c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22.5" outlineLevel="1" x14ac:dyDescent="0.2">
      <c r="A315" s="213">
        <v>124</v>
      </c>
      <c r="B315" s="219" t="s">
        <v>489</v>
      </c>
      <c r="C315" s="264" t="s">
        <v>490</v>
      </c>
      <c r="D315" s="221" t="s">
        <v>133</v>
      </c>
      <c r="E315" s="228">
        <v>66.53</v>
      </c>
      <c r="F315" s="231"/>
      <c r="G315" s="232">
        <f>ROUND(E315*F315,2)</f>
        <v>0</v>
      </c>
      <c r="H315" s="231"/>
      <c r="I315" s="232">
        <f>ROUND(E315*H315,2)</f>
        <v>0</v>
      </c>
      <c r="J315" s="231"/>
      <c r="K315" s="232">
        <f>ROUND(E315*J315,2)</f>
        <v>0</v>
      </c>
      <c r="L315" s="232">
        <v>21</v>
      </c>
      <c r="M315" s="232">
        <f>G315*(1+L315/100)</f>
        <v>0</v>
      </c>
      <c r="N315" s="222">
        <v>0</v>
      </c>
      <c r="O315" s="222">
        <f>ROUND(E315*N315,5)</f>
        <v>0</v>
      </c>
      <c r="P315" s="222">
        <v>0</v>
      </c>
      <c r="Q315" s="222">
        <f>ROUND(E315*P315,5)</f>
        <v>0</v>
      </c>
      <c r="R315" s="222"/>
      <c r="S315" s="222"/>
      <c r="T315" s="223">
        <v>0</v>
      </c>
      <c r="U315" s="222">
        <f>ROUND(E315*T315,2)</f>
        <v>0</v>
      </c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 t="s">
        <v>134</v>
      </c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3"/>
      <c r="B316" s="219"/>
      <c r="C316" s="265" t="s">
        <v>491</v>
      </c>
      <c r="D316" s="224"/>
      <c r="E316" s="229">
        <v>66.53</v>
      </c>
      <c r="F316" s="232"/>
      <c r="G316" s="232"/>
      <c r="H316" s="232"/>
      <c r="I316" s="232"/>
      <c r="J316" s="232"/>
      <c r="K316" s="232"/>
      <c r="L316" s="232"/>
      <c r="M316" s="232"/>
      <c r="N316" s="222"/>
      <c r="O316" s="222"/>
      <c r="P316" s="222"/>
      <c r="Q316" s="222"/>
      <c r="R316" s="222"/>
      <c r="S316" s="222"/>
      <c r="T316" s="223"/>
      <c r="U316" s="22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 t="s">
        <v>136</v>
      </c>
      <c r="AF316" s="212">
        <v>0</v>
      </c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3"/>
      <c r="B317" s="219"/>
      <c r="C317" s="265" t="s">
        <v>245</v>
      </c>
      <c r="D317" s="224"/>
      <c r="E317" s="229"/>
      <c r="F317" s="232"/>
      <c r="G317" s="232"/>
      <c r="H317" s="232"/>
      <c r="I317" s="232"/>
      <c r="J317" s="232"/>
      <c r="K317" s="232"/>
      <c r="L317" s="232"/>
      <c r="M317" s="232"/>
      <c r="N317" s="222"/>
      <c r="O317" s="222"/>
      <c r="P317" s="222"/>
      <c r="Q317" s="222"/>
      <c r="R317" s="222"/>
      <c r="S317" s="222"/>
      <c r="T317" s="223"/>
      <c r="U317" s="22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 t="s">
        <v>136</v>
      </c>
      <c r="AF317" s="212">
        <v>0</v>
      </c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ht="22.5" outlineLevel="1" x14ac:dyDescent="0.2">
      <c r="A318" s="213">
        <v>125</v>
      </c>
      <c r="B318" s="219" t="s">
        <v>492</v>
      </c>
      <c r="C318" s="264" t="s">
        <v>493</v>
      </c>
      <c r="D318" s="221" t="s">
        <v>494</v>
      </c>
      <c r="E318" s="228">
        <v>10</v>
      </c>
      <c r="F318" s="231"/>
      <c r="G318" s="232">
        <f>ROUND(E318*F318,2)</f>
        <v>0</v>
      </c>
      <c r="H318" s="231"/>
      <c r="I318" s="232">
        <f>ROUND(E318*H318,2)</f>
        <v>0</v>
      </c>
      <c r="J318" s="231"/>
      <c r="K318" s="232">
        <f>ROUND(E318*J318,2)</f>
        <v>0</v>
      </c>
      <c r="L318" s="232">
        <v>21</v>
      </c>
      <c r="M318" s="232">
        <f>G318*(1+L318/100)</f>
        <v>0</v>
      </c>
      <c r="N318" s="222">
        <v>0</v>
      </c>
      <c r="O318" s="222">
        <f>ROUND(E318*N318,5)</f>
        <v>0</v>
      </c>
      <c r="P318" s="222">
        <v>0</v>
      </c>
      <c r="Q318" s="222">
        <f>ROUND(E318*P318,5)</f>
        <v>0</v>
      </c>
      <c r="R318" s="222"/>
      <c r="S318" s="222"/>
      <c r="T318" s="223">
        <v>0</v>
      </c>
      <c r="U318" s="222">
        <f>ROUND(E318*T318,2)</f>
        <v>0</v>
      </c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 t="s">
        <v>134</v>
      </c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ht="22.5" outlineLevel="1" x14ac:dyDescent="0.2">
      <c r="A319" s="213">
        <v>126</v>
      </c>
      <c r="B319" s="219" t="s">
        <v>495</v>
      </c>
      <c r="C319" s="264" t="s">
        <v>496</v>
      </c>
      <c r="D319" s="221" t="s">
        <v>133</v>
      </c>
      <c r="E319" s="228">
        <v>2</v>
      </c>
      <c r="F319" s="231"/>
      <c r="G319" s="232">
        <f>ROUND(E319*F319,2)</f>
        <v>0</v>
      </c>
      <c r="H319" s="231"/>
      <c r="I319" s="232">
        <f>ROUND(E319*H319,2)</f>
        <v>0</v>
      </c>
      <c r="J319" s="231"/>
      <c r="K319" s="232">
        <f>ROUND(E319*J319,2)</f>
        <v>0</v>
      </c>
      <c r="L319" s="232">
        <v>21</v>
      </c>
      <c r="M319" s="232">
        <f>G319*(1+L319/100)</f>
        <v>0</v>
      </c>
      <c r="N319" s="222">
        <v>0</v>
      </c>
      <c r="O319" s="222">
        <f>ROUND(E319*N319,5)</f>
        <v>0</v>
      </c>
      <c r="P319" s="222">
        <v>0</v>
      </c>
      <c r="Q319" s="222">
        <f>ROUND(E319*P319,5)</f>
        <v>0</v>
      </c>
      <c r="R319" s="222"/>
      <c r="S319" s="222"/>
      <c r="T319" s="223">
        <v>0</v>
      </c>
      <c r="U319" s="222">
        <f>ROUND(E319*T319,2)</f>
        <v>0</v>
      </c>
      <c r="V319" s="212"/>
      <c r="W319" s="212"/>
      <c r="X319" s="212"/>
      <c r="Y319" s="212"/>
      <c r="Z319" s="212"/>
      <c r="AA319" s="212"/>
      <c r="AB319" s="212"/>
      <c r="AC319" s="212"/>
      <c r="AD319" s="212"/>
      <c r="AE319" s="212" t="s">
        <v>134</v>
      </c>
      <c r="AF319" s="212"/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ht="22.5" outlineLevel="1" x14ac:dyDescent="0.2">
      <c r="A320" s="213">
        <v>127</v>
      </c>
      <c r="B320" s="219" t="s">
        <v>497</v>
      </c>
      <c r="C320" s="264" t="s">
        <v>498</v>
      </c>
      <c r="D320" s="221" t="s">
        <v>133</v>
      </c>
      <c r="E320" s="228">
        <v>97.93</v>
      </c>
      <c r="F320" s="231"/>
      <c r="G320" s="232">
        <f>ROUND(E320*F320,2)</f>
        <v>0</v>
      </c>
      <c r="H320" s="231"/>
      <c r="I320" s="232">
        <f>ROUND(E320*H320,2)</f>
        <v>0</v>
      </c>
      <c r="J320" s="231"/>
      <c r="K320" s="232">
        <f>ROUND(E320*J320,2)</f>
        <v>0</v>
      </c>
      <c r="L320" s="232">
        <v>21</v>
      </c>
      <c r="M320" s="232">
        <f>G320*(1+L320/100)</f>
        <v>0</v>
      </c>
      <c r="N320" s="222">
        <v>0</v>
      </c>
      <c r="O320" s="222">
        <f>ROUND(E320*N320,5)</f>
        <v>0</v>
      </c>
      <c r="P320" s="222">
        <v>0</v>
      </c>
      <c r="Q320" s="222">
        <f>ROUND(E320*P320,5)</f>
        <v>0</v>
      </c>
      <c r="R320" s="222"/>
      <c r="S320" s="222"/>
      <c r="T320" s="223">
        <v>0</v>
      </c>
      <c r="U320" s="222">
        <f>ROUND(E320*T320,2)</f>
        <v>0</v>
      </c>
      <c r="V320" s="212"/>
      <c r="W320" s="212"/>
      <c r="X320" s="212"/>
      <c r="Y320" s="212"/>
      <c r="Z320" s="212"/>
      <c r="AA320" s="212"/>
      <c r="AB320" s="212"/>
      <c r="AC320" s="212"/>
      <c r="AD320" s="212"/>
      <c r="AE320" s="212" t="s">
        <v>134</v>
      </c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3"/>
      <c r="B321" s="219"/>
      <c r="C321" s="265" t="s">
        <v>499</v>
      </c>
      <c r="D321" s="224"/>
      <c r="E321" s="229">
        <v>45.3</v>
      </c>
      <c r="F321" s="232"/>
      <c r="G321" s="232"/>
      <c r="H321" s="232"/>
      <c r="I321" s="232"/>
      <c r="J321" s="232"/>
      <c r="K321" s="232"/>
      <c r="L321" s="232"/>
      <c r="M321" s="232"/>
      <c r="N321" s="222"/>
      <c r="O321" s="222"/>
      <c r="P321" s="222"/>
      <c r="Q321" s="222"/>
      <c r="R321" s="222"/>
      <c r="S321" s="222"/>
      <c r="T321" s="223"/>
      <c r="U321" s="222"/>
      <c r="V321" s="212"/>
      <c r="W321" s="212"/>
      <c r="X321" s="212"/>
      <c r="Y321" s="212"/>
      <c r="Z321" s="212"/>
      <c r="AA321" s="212"/>
      <c r="AB321" s="212"/>
      <c r="AC321" s="212"/>
      <c r="AD321" s="212"/>
      <c r="AE321" s="212" t="s">
        <v>136</v>
      </c>
      <c r="AF321" s="212">
        <v>0</v>
      </c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3"/>
      <c r="B322" s="219"/>
      <c r="C322" s="265" t="s">
        <v>500</v>
      </c>
      <c r="D322" s="224"/>
      <c r="E322" s="229">
        <v>39</v>
      </c>
      <c r="F322" s="232"/>
      <c r="G322" s="232"/>
      <c r="H322" s="232"/>
      <c r="I322" s="232"/>
      <c r="J322" s="232"/>
      <c r="K322" s="232"/>
      <c r="L322" s="232"/>
      <c r="M322" s="232"/>
      <c r="N322" s="222"/>
      <c r="O322" s="222"/>
      <c r="P322" s="222"/>
      <c r="Q322" s="222"/>
      <c r="R322" s="222"/>
      <c r="S322" s="222"/>
      <c r="T322" s="223"/>
      <c r="U322" s="222"/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 t="s">
        <v>136</v>
      </c>
      <c r="AF322" s="212">
        <v>0</v>
      </c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3"/>
      <c r="B323" s="219"/>
      <c r="C323" s="265" t="s">
        <v>501</v>
      </c>
      <c r="D323" s="224"/>
      <c r="E323" s="229">
        <v>13.63</v>
      </c>
      <c r="F323" s="232"/>
      <c r="G323" s="232"/>
      <c r="H323" s="232"/>
      <c r="I323" s="232"/>
      <c r="J323" s="232"/>
      <c r="K323" s="232"/>
      <c r="L323" s="232"/>
      <c r="M323" s="232"/>
      <c r="N323" s="222"/>
      <c r="O323" s="222"/>
      <c r="P323" s="222"/>
      <c r="Q323" s="222"/>
      <c r="R323" s="222"/>
      <c r="S323" s="222"/>
      <c r="T323" s="223"/>
      <c r="U323" s="222"/>
      <c r="V323" s="212"/>
      <c r="W323" s="212"/>
      <c r="X323" s="212"/>
      <c r="Y323" s="212"/>
      <c r="Z323" s="212"/>
      <c r="AA323" s="212"/>
      <c r="AB323" s="212"/>
      <c r="AC323" s="212"/>
      <c r="AD323" s="212"/>
      <c r="AE323" s="212" t="s">
        <v>136</v>
      </c>
      <c r="AF323" s="212">
        <v>0</v>
      </c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3"/>
      <c r="B324" s="219"/>
      <c r="C324" s="265" t="s">
        <v>502</v>
      </c>
      <c r="D324" s="224"/>
      <c r="E324" s="229"/>
      <c r="F324" s="232"/>
      <c r="G324" s="232"/>
      <c r="H324" s="232"/>
      <c r="I324" s="232"/>
      <c r="J324" s="232"/>
      <c r="K324" s="232"/>
      <c r="L324" s="232"/>
      <c r="M324" s="232"/>
      <c r="N324" s="222"/>
      <c r="O324" s="222"/>
      <c r="P324" s="222"/>
      <c r="Q324" s="222"/>
      <c r="R324" s="222"/>
      <c r="S324" s="222"/>
      <c r="T324" s="223"/>
      <c r="U324" s="222"/>
      <c r="V324" s="212"/>
      <c r="W324" s="212"/>
      <c r="X324" s="212"/>
      <c r="Y324" s="212"/>
      <c r="Z324" s="212"/>
      <c r="AA324" s="212"/>
      <c r="AB324" s="212"/>
      <c r="AC324" s="212"/>
      <c r="AD324" s="212"/>
      <c r="AE324" s="212" t="s">
        <v>136</v>
      </c>
      <c r="AF324" s="212">
        <v>0</v>
      </c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3">
        <v>128</v>
      </c>
      <c r="B325" s="219" t="s">
        <v>503</v>
      </c>
      <c r="C325" s="264" t="s">
        <v>504</v>
      </c>
      <c r="D325" s="221" t="s">
        <v>156</v>
      </c>
      <c r="E325" s="228">
        <v>42</v>
      </c>
      <c r="F325" s="231"/>
      <c r="G325" s="232">
        <f>ROUND(E325*F325,2)</f>
        <v>0</v>
      </c>
      <c r="H325" s="231"/>
      <c r="I325" s="232">
        <f>ROUND(E325*H325,2)</f>
        <v>0</v>
      </c>
      <c r="J325" s="231"/>
      <c r="K325" s="232">
        <f>ROUND(E325*J325,2)</f>
        <v>0</v>
      </c>
      <c r="L325" s="232">
        <v>21</v>
      </c>
      <c r="M325" s="232">
        <f>G325*(1+L325/100)</f>
        <v>0</v>
      </c>
      <c r="N325" s="222">
        <v>0</v>
      </c>
      <c r="O325" s="222">
        <f>ROUND(E325*N325,5)</f>
        <v>0</v>
      </c>
      <c r="P325" s="222">
        <v>0</v>
      </c>
      <c r="Q325" s="222">
        <f>ROUND(E325*P325,5)</f>
        <v>0</v>
      </c>
      <c r="R325" s="222"/>
      <c r="S325" s="222"/>
      <c r="T325" s="223">
        <v>0</v>
      </c>
      <c r="U325" s="222">
        <f>ROUND(E325*T325,2)</f>
        <v>0</v>
      </c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 t="s">
        <v>134</v>
      </c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3"/>
      <c r="B326" s="219"/>
      <c r="C326" s="265" t="s">
        <v>505</v>
      </c>
      <c r="D326" s="224"/>
      <c r="E326" s="229">
        <v>42</v>
      </c>
      <c r="F326" s="232"/>
      <c r="G326" s="232"/>
      <c r="H326" s="232"/>
      <c r="I326" s="232"/>
      <c r="J326" s="232"/>
      <c r="K326" s="232"/>
      <c r="L326" s="232"/>
      <c r="M326" s="232"/>
      <c r="N326" s="222"/>
      <c r="O326" s="222"/>
      <c r="P326" s="222"/>
      <c r="Q326" s="222"/>
      <c r="R326" s="222"/>
      <c r="S326" s="222"/>
      <c r="T326" s="223"/>
      <c r="U326" s="222"/>
      <c r="V326" s="212"/>
      <c r="W326" s="212"/>
      <c r="X326" s="212"/>
      <c r="Y326" s="212"/>
      <c r="Z326" s="212"/>
      <c r="AA326" s="212"/>
      <c r="AB326" s="212"/>
      <c r="AC326" s="212"/>
      <c r="AD326" s="212"/>
      <c r="AE326" s="212" t="s">
        <v>136</v>
      </c>
      <c r="AF326" s="212">
        <v>0</v>
      </c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3">
        <v>129</v>
      </c>
      <c r="B327" s="219" t="s">
        <v>506</v>
      </c>
      <c r="C327" s="264" t="s">
        <v>507</v>
      </c>
      <c r="D327" s="221" t="s">
        <v>0</v>
      </c>
      <c r="E327" s="228">
        <v>6471.85</v>
      </c>
      <c r="F327" s="231"/>
      <c r="G327" s="232">
        <f>ROUND(E327*F327,2)</f>
        <v>0</v>
      </c>
      <c r="H327" s="231"/>
      <c r="I327" s="232">
        <f>ROUND(E327*H327,2)</f>
        <v>0</v>
      </c>
      <c r="J327" s="231"/>
      <c r="K327" s="232">
        <f>ROUND(E327*J327,2)</f>
        <v>0</v>
      </c>
      <c r="L327" s="232">
        <v>21</v>
      </c>
      <c r="M327" s="232">
        <f>G327*(1+L327/100)</f>
        <v>0</v>
      </c>
      <c r="N327" s="222">
        <v>0</v>
      </c>
      <c r="O327" s="222">
        <f>ROUND(E327*N327,5)</f>
        <v>0</v>
      </c>
      <c r="P327" s="222">
        <v>0</v>
      </c>
      <c r="Q327" s="222">
        <f>ROUND(E327*P327,5)</f>
        <v>0</v>
      </c>
      <c r="R327" s="222"/>
      <c r="S327" s="222"/>
      <c r="T327" s="223">
        <v>6.1999999999999998E-3</v>
      </c>
      <c r="U327" s="222">
        <f>ROUND(E327*T327,2)</f>
        <v>40.130000000000003</v>
      </c>
      <c r="V327" s="212"/>
      <c r="W327" s="212"/>
      <c r="X327" s="212"/>
      <c r="Y327" s="212"/>
      <c r="Z327" s="212"/>
      <c r="AA327" s="212"/>
      <c r="AB327" s="212"/>
      <c r="AC327" s="212"/>
      <c r="AD327" s="212"/>
      <c r="AE327" s="212" t="s">
        <v>134</v>
      </c>
      <c r="AF327" s="212"/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x14ac:dyDescent="0.2">
      <c r="A328" s="214" t="s">
        <v>129</v>
      </c>
      <c r="B328" s="220" t="s">
        <v>92</v>
      </c>
      <c r="C328" s="266" t="s">
        <v>93</v>
      </c>
      <c r="D328" s="225"/>
      <c r="E328" s="230"/>
      <c r="F328" s="233"/>
      <c r="G328" s="233">
        <f>SUMIF(AE329:AE387,"&lt;&gt;NOR",G329:G387)</f>
        <v>0</v>
      </c>
      <c r="H328" s="233"/>
      <c r="I328" s="233">
        <f>SUM(I329:I387)</f>
        <v>0</v>
      </c>
      <c r="J328" s="233"/>
      <c r="K328" s="233">
        <f>SUM(K329:K387)</f>
        <v>0</v>
      </c>
      <c r="L328" s="233"/>
      <c r="M328" s="233">
        <f>SUM(M329:M387)</f>
        <v>0</v>
      </c>
      <c r="N328" s="226"/>
      <c r="O328" s="226">
        <f>SUM(O329:O387)</f>
        <v>23.246090000000006</v>
      </c>
      <c r="P328" s="226"/>
      <c r="Q328" s="226">
        <f>SUM(Q329:Q387)</f>
        <v>22.033200000000001</v>
      </c>
      <c r="R328" s="226"/>
      <c r="S328" s="226"/>
      <c r="T328" s="227"/>
      <c r="U328" s="226">
        <f>SUM(U329:U387)</f>
        <v>812.81999999999994</v>
      </c>
      <c r="AE328" t="s">
        <v>130</v>
      </c>
    </row>
    <row r="329" spans="1:60" outlineLevel="1" x14ac:dyDescent="0.2">
      <c r="A329" s="213">
        <v>130</v>
      </c>
      <c r="B329" s="219" t="s">
        <v>508</v>
      </c>
      <c r="C329" s="264" t="s">
        <v>509</v>
      </c>
      <c r="D329" s="221" t="s">
        <v>133</v>
      </c>
      <c r="E329" s="228">
        <v>106</v>
      </c>
      <c r="F329" s="231"/>
      <c r="G329" s="232">
        <f>ROUND(E329*F329,2)</f>
        <v>0</v>
      </c>
      <c r="H329" s="231"/>
      <c r="I329" s="232">
        <f>ROUND(E329*H329,2)</f>
        <v>0</v>
      </c>
      <c r="J329" s="231"/>
      <c r="K329" s="232">
        <f>ROUND(E329*J329,2)</f>
        <v>0</v>
      </c>
      <c r="L329" s="232">
        <v>21</v>
      </c>
      <c r="M329" s="232">
        <f>G329*(1+L329/100)</f>
        <v>0</v>
      </c>
      <c r="N329" s="222">
        <v>2.90000000000123E-4</v>
      </c>
      <c r="O329" s="222">
        <f>ROUND(E329*N329,5)</f>
        <v>3.074E-2</v>
      </c>
      <c r="P329" s="222">
        <v>0</v>
      </c>
      <c r="Q329" s="222">
        <f>ROUND(E329*P329,5)</f>
        <v>0</v>
      </c>
      <c r="R329" s="222"/>
      <c r="S329" s="222"/>
      <c r="T329" s="223">
        <v>6.7000000000000004E-2</v>
      </c>
      <c r="U329" s="222">
        <f>ROUND(E329*T329,2)</f>
        <v>7.1</v>
      </c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2" t="s">
        <v>134</v>
      </c>
      <c r="AF329" s="212"/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3"/>
      <c r="B330" s="219"/>
      <c r="C330" s="265" t="s">
        <v>510</v>
      </c>
      <c r="D330" s="224"/>
      <c r="E330" s="229">
        <v>106</v>
      </c>
      <c r="F330" s="232"/>
      <c r="G330" s="232"/>
      <c r="H330" s="232"/>
      <c r="I330" s="232"/>
      <c r="J330" s="232"/>
      <c r="K330" s="232"/>
      <c r="L330" s="232"/>
      <c r="M330" s="232"/>
      <c r="N330" s="222"/>
      <c r="O330" s="222"/>
      <c r="P330" s="222"/>
      <c r="Q330" s="222"/>
      <c r="R330" s="222"/>
      <c r="S330" s="222"/>
      <c r="T330" s="223"/>
      <c r="U330" s="22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2" t="s">
        <v>136</v>
      </c>
      <c r="AF330" s="212">
        <v>0</v>
      </c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3"/>
      <c r="B331" s="219"/>
      <c r="C331" s="265" t="s">
        <v>245</v>
      </c>
      <c r="D331" s="224"/>
      <c r="E331" s="229"/>
      <c r="F331" s="232"/>
      <c r="G331" s="232"/>
      <c r="H331" s="232"/>
      <c r="I331" s="232"/>
      <c r="J331" s="232"/>
      <c r="K331" s="232"/>
      <c r="L331" s="232"/>
      <c r="M331" s="232"/>
      <c r="N331" s="222"/>
      <c r="O331" s="222"/>
      <c r="P331" s="222"/>
      <c r="Q331" s="222"/>
      <c r="R331" s="222"/>
      <c r="S331" s="222"/>
      <c r="T331" s="223"/>
      <c r="U331" s="222"/>
      <c r="V331" s="212"/>
      <c r="W331" s="212"/>
      <c r="X331" s="212"/>
      <c r="Y331" s="212"/>
      <c r="Z331" s="212"/>
      <c r="AA331" s="212"/>
      <c r="AB331" s="212"/>
      <c r="AC331" s="212"/>
      <c r="AD331" s="212"/>
      <c r="AE331" s="212" t="s">
        <v>136</v>
      </c>
      <c r="AF331" s="212">
        <v>0</v>
      </c>
      <c r="AG331" s="212"/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3">
        <v>131</v>
      </c>
      <c r="B332" s="219" t="s">
        <v>511</v>
      </c>
      <c r="C332" s="264" t="s">
        <v>512</v>
      </c>
      <c r="D332" s="221" t="s">
        <v>156</v>
      </c>
      <c r="E332" s="228">
        <v>524.6</v>
      </c>
      <c r="F332" s="231"/>
      <c r="G332" s="232">
        <f>ROUND(E332*F332,2)</f>
        <v>0</v>
      </c>
      <c r="H332" s="231"/>
      <c r="I332" s="232">
        <f>ROUND(E332*H332,2)</f>
        <v>0</v>
      </c>
      <c r="J332" s="231"/>
      <c r="K332" s="232">
        <f>ROUND(E332*J332,2)</f>
        <v>0</v>
      </c>
      <c r="L332" s="232">
        <v>21</v>
      </c>
      <c r="M332" s="232">
        <f>G332*(1+L332/100)</f>
        <v>0</v>
      </c>
      <c r="N332" s="222">
        <v>0</v>
      </c>
      <c r="O332" s="222">
        <f>ROUND(E332*N332,5)</f>
        <v>0</v>
      </c>
      <c r="P332" s="222">
        <v>4.1999999999973198E-2</v>
      </c>
      <c r="Q332" s="222">
        <f>ROUND(E332*P332,5)</f>
        <v>22.033200000000001</v>
      </c>
      <c r="R332" s="222"/>
      <c r="S332" s="222"/>
      <c r="T332" s="223">
        <v>0.14199999999999999</v>
      </c>
      <c r="U332" s="222">
        <f>ROUND(E332*T332,2)</f>
        <v>74.489999999999995</v>
      </c>
      <c r="V332" s="212"/>
      <c r="W332" s="212"/>
      <c r="X332" s="212"/>
      <c r="Y332" s="212"/>
      <c r="Z332" s="212"/>
      <c r="AA332" s="212"/>
      <c r="AB332" s="212"/>
      <c r="AC332" s="212"/>
      <c r="AD332" s="212"/>
      <c r="AE332" s="212" t="s">
        <v>134</v>
      </c>
      <c r="AF332" s="212"/>
      <c r="AG332" s="212"/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3"/>
      <c r="B333" s="219"/>
      <c r="C333" s="265" t="s">
        <v>298</v>
      </c>
      <c r="D333" s="224"/>
      <c r="E333" s="229">
        <v>122.1</v>
      </c>
      <c r="F333" s="232"/>
      <c r="G333" s="232"/>
      <c r="H333" s="232"/>
      <c r="I333" s="232"/>
      <c r="J333" s="232"/>
      <c r="K333" s="232"/>
      <c r="L333" s="232"/>
      <c r="M333" s="232"/>
      <c r="N333" s="222"/>
      <c r="O333" s="222"/>
      <c r="P333" s="222"/>
      <c r="Q333" s="222"/>
      <c r="R333" s="222"/>
      <c r="S333" s="222"/>
      <c r="T333" s="223"/>
      <c r="U333" s="222"/>
      <c r="V333" s="212"/>
      <c r="W333" s="212"/>
      <c r="X333" s="212"/>
      <c r="Y333" s="212"/>
      <c r="Z333" s="212"/>
      <c r="AA333" s="212"/>
      <c r="AB333" s="212"/>
      <c r="AC333" s="212"/>
      <c r="AD333" s="212"/>
      <c r="AE333" s="212" t="s">
        <v>136</v>
      </c>
      <c r="AF333" s="212">
        <v>0</v>
      </c>
      <c r="AG333" s="212"/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3"/>
      <c r="B334" s="219"/>
      <c r="C334" s="265" t="s">
        <v>299</v>
      </c>
      <c r="D334" s="224"/>
      <c r="E334" s="229">
        <v>287.39999999999998</v>
      </c>
      <c r="F334" s="232"/>
      <c r="G334" s="232"/>
      <c r="H334" s="232"/>
      <c r="I334" s="232"/>
      <c r="J334" s="232"/>
      <c r="K334" s="232"/>
      <c r="L334" s="232"/>
      <c r="M334" s="232"/>
      <c r="N334" s="222"/>
      <c r="O334" s="222"/>
      <c r="P334" s="222"/>
      <c r="Q334" s="222"/>
      <c r="R334" s="222"/>
      <c r="S334" s="222"/>
      <c r="T334" s="223"/>
      <c r="U334" s="222"/>
      <c r="V334" s="212"/>
      <c r="W334" s="212"/>
      <c r="X334" s="212"/>
      <c r="Y334" s="212"/>
      <c r="Z334" s="212"/>
      <c r="AA334" s="212"/>
      <c r="AB334" s="212"/>
      <c r="AC334" s="212"/>
      <c r="AD334" s="212"/>
      <c r="AE334" s="212" t="s">
        <v>136</v>
      </c>
      <c r="AF334" s="212">
        <v>0</v>
      </c>
      <c r="AG334" s="212"/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3"/>
      <c r="B335" s="219"/>
      <c r="C335" s="265" t="s">
        <v>300</v>
      </c>
      <c r="D335" s="224"/>
      <c r="E335" s="229">
        <v>66.3</v>
      </c>
      <c r="F335" s="232"/>
      <c r="G335" s="232"/>
      <c r="H335" s="232"/>
      <c r="I335" s="232"/>
      <c r="J335" s="232"/>
      <c r="K335" s="232"/>
      <c r="L335" s="232"/>
      <c r="M335" s="232"/>
      <c r="N335" s="222"/>
      <c r="O335" s="222"/>
      <c r="P335" s="222"/>
      <c r="Q335" s="222"/>
      <c r="R335" s="222"/>
      <c r="S335" s="222"/>
      <c r="T335" s="223"/>
      <c r="U335" s="222"/>
      <c r="V335" s="212"/>
      <c r="W335" s="212"/>
      <c r="X335" s="212"/>
      <c r="Y335" s="212"/>
      <c r="Z335" s="212"/>
      <c r="AA335" s="212"/>
      <c r="AB335" s="212"/>
      <c r="AC335" s="212"/>
      <c r="AD335" s="212"/>
      <c r="AE335" s="212" t="s">
        <v>136</v>
      </c>
      <c r="AF335" s="212">
        <v>0</v>
      </c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3"/>
      <c r="B336" s="219"/>
      <c r="C336" s="265" t="s">
        <v>301</v>
      </c>
      <c r="D336" s="224"/>
      <c r="E336" s="229">
        <v>48.8</v>
      </c>
      <c r="F336" s="232"/>
      <c r="G336" s="232"/>
      <c r="H336" s="232"/>
      <c r="I336" s="232"/>
      <c r="J336" s="232"/>
      <c r="K336" s="232"/>
      <c r="L336" s="232"/>
      <c r="M336" s="232"/>
      <c r="N336" s="222"/>
      <c r="O336" s="222"/>
      <c r="P336" s="222"/>
      <c r="Q336" s="222"/>
      <c r="R336" s="222"/>
      <c r="S336" s="222"/>
      <c r="T336" s="223"/>
      <c r="U336" s="222"/>
      <c r="V336" s="212"/>
      <c r="W336" s="212"/>
      <c r="X336" s="212"/>
      <c r="Y336" s="212"/>
      <c r="Z336" s="212"/>
      <c r="AA336" s="212"/>
      <c r="AB336" s="212"/>
      <c r="AC336" s="212"/>
      <c r="AD336" s="212"/>
      <c r="AE336" s="212" t="s">
        <v>136</v>
      </c>
      <c r="AF336" s="212">
        <v>0</v>
      </c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3"/>
      <c r="B337" s="219"/>
      <c r="C337" s="265" t="s">
        <v>245</v>
      </c>
      <c r="D337" s="224"/>
      <c r="E337" s="229"/>
      <c r="F337" s="232"/>
      <c r="G337" s="232"/>
      <c r="H337" s="232"/>
      <c r="I337" s="232"/>
      <c r="J337" s="232"/>
      <c r="K337" s="232"/>
      <c r="L337" s="232"/>
      <c r="M337" s="232"/>
      <c r="N337" s="222"/>
      <c r="O337" s="222"/>
      <c r="P337" s="222"/>
      <c r="Q337" s="222"/>
      <c r="R337" s="222"/>
      <c r="S337" s="222"/>
      <c r="T337" s="223"/>
      <c r="U337" s="222"/>
      <c r="V337" s="212"/>
      <c r="W337" s="212"/>
      <c r="X337" s="212"/>
      <c r="Y337" s="212"/>
      <c r="Z337" s="212"/>
      <c r="AA337" s="212"/>
      <c r="AB337" s="212"/>
      <c r="AC337" s="212"/>
      <c r="AD337" s="212"/>
      <c r="AE337" s="212" t="s">
        <v>136</v>
      </c>
      <c r="AF337" s="212">
        <v>0</v>
      </c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3">
        <v>132</v>
      </c>
      <c r="B338" s="219" t="s">
        <v>513</v>
      </c>
      <c r="C338" s="264" t="s">
        <v>514</v>
      </c>
      <c r="D338" s="221" t="s">
        <v>156</v>
      </c>
      <c r="E338" s="228">
        <v>188.4</v>
      </c>
      <c r="F338" s="231"/>
      <c r="G338" s="232">
        <f>ROUND(E338*F338,2)</f>
        <v>0</v>
      </c>
      <c r="H338" s="231"/>
      <c r="I338" s="232">
        <f>ROUND(E338*H338,2)</f>
        <v>0</v>
      </c>
      <c r="J338" s="231"/>
      <c r="K338" s="232">
        <f>ROUND(E338*J338,2)</f>
        <v>0</v>
      </c>
      <c r="L338" s="232">
        <v>21</v>
      </c>
      <c r="M338" s="232">
        <f>G338*(1+L338/100)</f>
        <v>0</v>
      </c>
      <c r="N338" s="222">
        <v>0</v>
      </c>
      <c r="O338" s="222">
        <f>ROUND(E338*N338,5)</f>
        <v>0</v>
      </c>
      <c r="P338" s="222">
        <v>0</v>
      </c>
      <c r="Q338" s="222">
        <f>ROUND(E338*P338,5)</f>
        <v>0</v>
      </c>
      <c r="R338" s="222"/>
      <c r="S338" s="222"/>
      <c r="T338" s="223">
        <v>6.0000000000000001E-3</v>
      </c>
      <c r="U338" s="222">
        <f>ROUND(E338*T338,2)</f>
        <v>1.1299999999999999</v>
      </c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2" t="s">
        <v>134</v>
      </c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3"/>
      <c r="B339" s="219"/>
      <c r="C339" s="265" t="s">
        <v>298</v>
      </c>
      <c r="D339" s="224"/>
      <c r="E339" s="229">
        <v>122.1</v>
      </c>
      <c r="F339" s="232"/>
      <c r="G339" s="232"/>
      <c r="H339" s="232"/>
      <c r="I339" s="232"/>
      <c r="J339" s="232"/>
      <c r="K339" s="232"/>
      <c r="L339" s="232"/>
      <c r="M339" s="232"/>
      <c r="N339" s="222"/>
      <c r="O339" s="222"/>
      <c r="P339" s="222"/>
      <c r="Q339" s="222"/>
      <c r="R339" s="222"/>
      <c r="S339" s="222"/>
      <c r="T339" s="223"/>
      <c r="U339" s="222"/>
      <c r="V339" s="212"/>
      <c r="W339" s="212"/>
      <c r="X339" s="212"/>
      <c r="Y339" s="212"/>
      <c r="Z339" s="212"/>
      <c r="AA339" s="212"/>
      <c r="AB339" s="212"/>
      <c r="AC339" s="212"/>
      <c r="AD339" s="212"/>
      <c r="AE339" s="212" t="s">
        <v>136</v>
      </c>
      <c r="AF339" s="212">
        <v>0</v>
      </c>
      <c r="AG339" s="212"/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3"/>
      <c r="B340" s="219"/>
      <c r="C340" s="265" t="s">
        <v>300</v>
      </c>
      <c r="D340" s="224"/>
      <c r="E340" s="229">
        <v>66.3</v>
      </c>
      <c r="F340" s="232"/>
      <c r="G340" s="232"/>
      <c r="H340" s="232"/>
      <c r="I340" s="232"/>
      <c r="J340" s="232"/>
      <c r="K340" s="232"/>
      <c r="L340" s="232"/>
      <c r="M340" s="232"/>
      <c r="N340" s="222"/>
      <c r="O340" s="222"/>
      <c r="P340" s="222"/>
      <c r="Q340" s="222"/>
      <c r="R340" s="222"/>
      <c r="S340" s="222"/>
      <c r="T340" s="223"/>
      <c r="U340" s="222"/>
      <c r="V340" s="212"/>
      <c r="W340" s="212"/>
      <c r="X340" s="212"/>
      <c r="Y340" s="212"/>
      <c r="Z340" s="212"/>
      <c r="AA340" s="212"/>
      <c r="AB340" s="212"/>
      <c r="AC340" s="212"/>
      <c r="AD340" s="212"/>
      <c r="AE340" s="212" t="s">
        <v>136</v>
      </c>
      <c r="AF340" s="212">
        <v>0</v>
      </c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3"/>
      <c r="B341" s="219"/>
      <c r="C341" s="265" t="s">
        <v>245</v>
      </c>
      <c r="D341" s="224"/>
      <c r="E341" s="229"/>
      <c r="F341" s="232"/>
      <c r="G341" s="232"/>
      <c r="H341" s="232"/>
      <c r="I341" s="232"/>
      <c r="J341" s="232"/>
      <c r="K341" s="232"/>
      <c r="L341" s="232"/>
      <c r="M341" s="232"/>
      <c r="N341" s="222"/>
      <c r="O341" s="222"/>
      <c r="P341" s="222"/>
      <c r="Q341" s="222"/>
      <c r="R341" s="222"/>
      <c r="S341" s="222"/>
      <c r="T341" s="223"/>
      <c r="U341" s="222"/>
      <c r="V341" s="212"/>
      <c r="W341" s="212"/>
      <c r="X341" s="212"/>
      <c r="Y341" s="212"/>
      <c r="Z341" s="212"/>
      <c r="AA341" s="212"/>
      <c r="AB341" s="212"/>
      <c r="AC341" s="212"/>
      <c r="AD341" s="212"/>
      <c r="AE341" s="212" t="s">
        <v>136</v>
      </c>
      <c r="AF341" s="212">
        <v>0</v>
      </c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3">
        <v>133</v>
      </c>
      <c r="B342" s="219" t="s">
        <v>515</v>
      </c>
      <c r="C342" s="264" t="s">
        <v>516</v>
      </c>
      <c r="D342" s="221" t="s">
        <v>156</v>
      </c>
      <c r="E342" s="228">
        <v>524.6</v>
      </c>
      <c r="F342" s="231"/>
      <c r="G342" s="232">
        <f>ROUND(E342*F342,2)</f>
        <v>0</v>
      </c>
      <c r="H342" s="231"/>
      <c r="I342" s="232">
        <f>ROUND(E342*H342,2)</f>
        <v>0</v>
      </c>
      <c r="J342" s="231"/>
      <c r="K342" s="232">
        <f>ROUND(E342*J342,2)</f>
        <v>0</v>
      </c>
      <c r="L342" s="232">
        <v>21</v>
      </c>
      <c r="M342" s="232">
        <f>G342*(1+L342/100)</f>
        <v>0</v>
      </c>
      <c r="N342" s="222">
        <v>4.20100000000048E-2</v>
      </c>
      <c r="O342" s="222">
        <f>ROUND(E342*N342,5)</f>
        <v>22.038450000000001</v>
      </c>
      <c r="P342" s="222">
        <v>0</v>
      </c>
      <c r="Q342" s="222">
        <f>ROUND(E342*P342,5)</f>
        <v>0</v>
      </c>
      <c r="R342" s="222"/>
      <c r="S342" s="222"/>
      <c r="T342" s="223">
        <v>0.42099999999999999</v>
      </c>
      <c r="U342" s="222">
        <f>ROUND(E342*T342,2)</f>
        <v>220.86</v>
      </c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 t="s">
        <v>134</v>
      </c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3"/>
      <c r="B343" s="219"/>
      <c r="C343" s="265" t="s">
        <v>298</v>
      </c>
      <c r="D343" s="224"/>
      <c r="E343" s="229">
        <v>122.1</v>
      </c>
      <c r="F343" s="232"/>
      <c r="G343" s="232"/>
      <c r="H343" s="232"/>
      <c r="I343" s="232"/>
      <c r="J343" s="232"/>
      <c r="K343" s="232"/>
      <c r="L343" s="232"/>
      <c r="M343" s="232"/>
      <c r="N343" s="222"/>
      <c r="O343" s="222"/>
      <c r="P343" s="222"/>
      <c r="Q343" s="222"/>
      <c r="R343" s="222"/>
      <c r="S343" s="222"/>
      <c r="T343" s="223"/>
      <c r="U343" s="222"/>
      <c r="V343" s="212"/>
      <c r="W343" s="212"/>
      <c r="X343" s="212"/>
      <c r="Y343" s="212"/>
      <c r="Z343" s="212"/>
      <c r="AA343" s="212"/>
      <c r="AB343" s="212"/>
      <c r="AC343" s="212"/>
      <c r="AD343" s="212"/>
      <c r="AE343" s="212" t="s">
        <v>136</v>
      </c>
      <c r="AF343" s="212">
        <v>0</v>
      </c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3"/>
      <c r="B344" s="219"/>
      <c r="C344" s="265" t="s">
        <v>299</v>
      </c>
      <c r="D344" s="224"/>
      <c r="E344" s="229">
        <v>287.39999999999998</v>
      </c>
      <c r="F344" s="232"/>
      <c r="G344" s="232"/>
      <c r="H344" s="232"/>
      <c r="I344" s="232"/>
      <c r="J344" s="232"/>
      <c r="K344" s="232"/>
      <c r="L344" s="232"/>
      <c r="M344" s="232"/>
      <c r="N344" s="222"/>
      <c r="O344" s="222"/>
      <c r="P344" s="222"/>
      <c r="Q344" s="222"/>
      <c r="R344" s="222"/>
      <c r="S344" s="222"/>
      <c r="T344" s="223"/>
      <c r="U344" s="222"/>
      <c r="V344" s="212"/>
      <c r="W344" s="212"/>
      <c r="X344" s="212"/>
      <c r="Y344" s="212"/>
      <c r="Z344" s="212"/>
      <c r="AA344" s="212"/>
      <c r="AB344" s="212"/>
      <c r="AC344" s="212"/>
      <c r="AD344" s="212"/>
      <c r="AE344" s="212" t="s">
        <v>136</v>
      </c>
      <c r="AF344" s="212">
        <v>0</v>
      </c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13"/>
      <c r="B345" s="219"/>
      <c r="C345" s="265" t="s">
        <v>300</v>
      </c>
      <c r="D345" s="224"/>
      <c r="E345" s="229">
        <v>66.3</v>
      </c>
      <c r="F345" s="232"/>
      <c r="G345" s="232"/>
      <c r="H345" s="232"/>
      <c r="I345" s="232"/>
      <c r="J345" s="232"/>
      <c r="K345" s="232"/>
      <c r="L345" s="232"/>
      <c r="M345" s="232"/>
      <c r="N345" s="222"/>
      <c r="O345" s="222"/>
      <c r="P345" s="222"/>
      <c r="Q345" s="222"/>
      <c r="R345" s="222"/>
      <c r="S345" s="222"/>
      <c r="T345" s="223"/>
      <c r="U345" s="22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 t="s">
        <v>136</v>
      </c>
      <c r="AF345" s="212">
        <v>0</v>
      </c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3"/>
      <c r="B346" s="219"/>
      <c r="C346" s="265" t="s">
        <v>301</v>
      </c>
      <c r="D346" s="224"/>
      <c r="E346" s="229">
        <v>48.8</v>
      </c>
      <c r="F346" s="232"/>
      <c r="G346" s="232"/>
      <c r="H346" s="232"/>
      <c r="I346" s="232"/>
      <c r="J346" s="232"/>
      <c r="K346" s="232"/>
      <c r="L346" s="232"/>
      <c r="M346" s="232"/>
      <c r="N346" s="222"/>
      <c r="O346" s="222"/>
      <c r="P346" s="222"/>
      <c r="Q346" s="222"/>
      <c r="R346" s="222"/>
      <c r="S346" s="222"/>
      <c r="T346" s="223"/>
      <c r="U346" s="22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 t="s">
        <v>136</v>
      </c>
      <c r="AF346" s="212">
        <v>0</v>
      </c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3"/>
      <c r="B347" s="219"/>
      <c r="C347" s="265" t="s">
        <v>517</v>
      </c>
      <c r="D347" s="224"/>
      <c r="E347" s="229"/>
      <c r="F347" s="232"/>
      <c r="G347" s="232"/>
      <c r="H347" s="232"/>
      <c r="I347" s="232"/>
      <c r="J347" s="232"/>
      <c r="K347" s="232"/>
      <c r="L347" s="232"/>
      <c r="M347" s="232"/>
      <c r="N347" s="222"/>
      <c r="O347" s="222"/>
      <c r="P347" s="222"/>
      <c r="Q347" s="222"/>
      <c r="R347" s="222"/>
      <c r="S347" s="222"/>
      <c r="T347" s="223"/>
      <c r="U347" s="222"/>
      <c r="V347" s="212"/>
      <c r="W347" s="212"/>
      <c r="X347" s="212"/>
      <c r="Y347" s="212"/>
      <c r="Z347" s="212"/>
      <c r="AA347" s="212"/>
      <c r="AB347" s="212"/>
      <c r="AC347" s="212"/>
      <c r="AD347" s="212"/>
      <c r="AE347" s="212" t="s">
        <v>136</v>
      </c>
      <c r="AF347" s="212">
        <v>0</v>
      </c>
      <c r="AG347" s="212"/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3">
        <v>134</v>
      </c>
      <c r="B348" s="219" t="s">
        <v>518</v>
      </c>
      <c r="C348" s="264" t="s">
        <v>519</v>
      </c>
      <c r="D348" s="221" t="s">
        <v>133</v>
      </c>
      <c r="E348" s="228">
        <v>144.9</v>
      </c>
      <c r="F348" s="231"/>
      <c r="G348" s="232">
        <f>ROUND(E348*F348,2)</f>
        <v>0</v>
      </c>
      <c r="H348" s="231"/>
      <c r="I348" s="232">
        <f>ROUND(E348*H348,2)</f>
        <v>0</v>
      </c>
      <c r="J348" s="231"/>
      <c r="K348" s="232">
        <f>ROUND(E348*J348,2)</f>
        <v>0</v>
      </c>
      <c r="L348" s="232">
        <v>21</v>
      </c>
      <c r="M348" s="232">
        <f>G348*(1+L348/100)</f>
        <v>0</v>
      </c>
      <c r="N348" s="222">
        <v>1.6800000000003501E-3</v>
      </c>
      <c r="O348" s="222">
        <f>ROUND(E348*N348,5)</f>
        <v>0.24343000000000001</v>
      </c>
      <c r="P348" s="222">
        <v>0</v>
      </c>
      <c r="Q348" s="222">
        <f>ROUND(E348*P348,5)</f>
        <v>0</v>
      </c>
      <c r="R348" s="222"/>
      <c r="S348" s="222"/>
      <c r="T348" s="223">
        <v>0.03</v>
      </c>
      <c r="U348" s="222">
        <f>ROUND(E348*T348,2)</f>
        <v>4.3499999999999996</v>
      </c>
      <c r="V348" s="212"/>
      <c r="W348" s="212"/>
      <c r="X348" s="212"/>
      <c r="Y348" s="212"/>
      <c r="Z348" s="212"/>
      <c r="AA348" s="212"/>
      <c r="AB348" s="212"/>
      <c r="AC348" s="212"/>
      <c r="AD348" s="212"/>
      <c r="AE348" s="212" t="s">
        <v>134</v>
      </c>
      <c r="AF348" s="212"/>
      <c r="AG348" s="212"/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3"/>
      <c r="B349" s="219"/>
      <c r="C349" s="265" t="s">
        <v>520</v>
      </c>
      <c r="D349" s="224"/>
      <c r="E349" s="229">
        <v>86</v>
      </c>
      <c r="F349" s="232"/>
      <c r="G349" s="232"/>
      <c r="H349" s="232"/>
      <c r="I349" s="232"/>
      <c r="J349" s="232"/>
      <c r="K349" s="232"/>
      <c r="L349" s="232"/>
      <c r="M349" s="232"/>
      <c r="N349" s="222"/>
      <c r="O349" s="222"/>
      <c r="P349" s="222"/>
      <c r="Q349" s="222"/>
      <c r="R349" s="222"/>
      <c r="S349" s="222"/>
      <c r="T349" s="223"/>
      <c r="U349" s="222"/>
      <c r="V349" s="212"/>
      <c r="W349" s="212"/>
      <c r="X349" s="212"/>
      <c r="Y349" s="212"/>
      <c r="Z349" s="212"/>
      <c r="AA349" s="212"/>
      <c r="AB349" s="212"/>
      <c r="AC349" s="212"/>
      <c r="AD349" s="212"/>
      <c r="AE349" s="212" t="s">
        <v>136</v>
      </c>
      <c r="AF349" s="212">
        <v>0</v>
      </c>
      <c r="AG349" s="212"/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3"/>
      <c r="B350" s="219"/>
      <c r="C350" s="265" t="s">
        <v>521</v>
      </c>
      <c r="D350" s="224"/>
      <c r="E350" s="229">
        <v>44.9</v>
      </c>
      <c r="F350" s="232"/>
      <c r="G350" s="232"/>
      <c r="H350" s="232"/>
      <c r="I350" s="232"/>
      <c r="J350" s="232"/>
      <c r="K350" s="232"/>
      <c r="L350" s="232"/>
      <c r="M350" s="232"/>
      <c r="N350" s="222"/>
      <c r="O350" s="222"/>
      <c r="P350" s="222"/>
      <c r="Q350" s="222"/>
      <c r="R350" s="222"/>
      <c r="S350" s="222"/>
      <c r="T350" s="223"/>
      <c r="U350" s="222"/>
      <c r="V350" s="212"/>
      <c r="W350" s="212"/>
      <c r="X350" s="212"/>
      <c r="Y350" s="212"/>
      <c r="Z350" s="212"/>
      <c r="AA350" s="212"/>
      <c r="AB350" s="212"/>
      <c r="AC350" s="212"/>
      <c r="AD350" s="212"/>
      <c r="AE350" s="212" t="s">
        <v>136</v>
      </c>
      <c r="AF350" s="212">
        <v>0</v>
      </c>
      <c r="AG350" s="212"/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3"/>
      <c r="B351" s="219"/>
      <c r="C351" s="265" t="s">
        <v>522</v>
      </c>
      <c r="D351" s="224"/>
      <c r="E351" s="229">
        <v>6</v>
      </c>
      <c r="F351" s="232"/>
      <c r="G351" s="232"/>
      <c r="H351" s="232"/>
      <c r="I351" s="232"/>
      <c r="J351" s="232"/>
      <c r="K351" s="232"/>
      <c r="L351" s="232"/>
      <c r="M351" s="232"/>
      <c r="N351" s="222"/>
      <c r="O351" s="222"/>
      <c r="P351" s="222"/>
      <c r="Q351" s="222"/>
      <c r="R351" s="222"/>
      <c r="S351" s="222"/>
      <c r="T351" s="223"/>
      <c r="U351" s="222"/>
      <c r="V351" s="212"/>
      <c r="W351" s="212"/>
      <c r="X351" s="212"/>
      <c r="Y351" s="212"/>
      <c r="Z351" s="212"/>
      <c r="AA351" s="212"/>
      <c r="AB351" s="212"/>
      <c r="AC351" s="212"/>
      <c r="AD351" s="212"/>
      <c r="AE351" s="212" t="s">
        <v>136</v>
      </c>
      <c r="AF351" s="212">
        <v>0</v>
      </c>
      <c r="AG351" s="212"/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3"/>
      <c r="B352" s="219"/>
      <c r="C352" s="265" t="s">
        <v>523</v>
      </c>
      <c r="D352" s="224"/>
      <c r="E352" s="229">
        <v>8</v>
      </c>
      <c r="F352" s="232"/>
      <c r="G352" s="232"/>
      <c r="H352" s="232"/>
      <c r="I352" s="232"/>
      <c r="J352" s="232"/>
      <c r="K352" s="232"/>
      <c r="L352" s="232"/>
      <c r="M352" s="232"/>
      <c r="N352" s="222"/>
      <c r="O352" s="222"/>
      <c r="P352" s="222"/>
      <c r="Q352" s="222"/>
      <c r="R352" s="222"/>
      <c r="S352" s="222"/>
      <c r="T352" s="223"/>
      <c r="U352" s="222"/>
      <c r="V352" s="212"/>
      <c r="W352" s="212"/>
      <c r="X352" s="212"/>
      <c r="Y352" s="212"/>
      <c r="Z352" s="212"/>
      <c r="AA352" s="212"/>
      <c r="AB352" s="212"/>
      <c r="AC352" s="212"/>
      <c r="AD352" s="212"/>
      <c r="AE352" s="212" t="s">
        <v>136</v>
      </c>
      <c r="AF352" s="212">
        <v>0</v>
      </c>
      <c r="AG352" s="212"/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3"/>
      <c r="B353" s="219"/>
      <c r="C353" s="265" t="s">
        <v>245</v>
      </c>
      <c r="D353" s="224"/>
      <c r="E353" s="229"/>
      <c r="F353" s="232"/>
      <c r="G353" s="232"/>
      <c r="H353" s="232"/>
      <c r="I353" s="232"/>
      <c r="J353" s="232"/>
      <c r="K353" s="232"/>
      <c r="L353" s="232"/>
      <c r="M353" s="232"/>
      <c r="N353" s="222"/>
      <c r="O353" s="222"/>
      <c r="P353" s="222"/>
      <c r="Q353" s="222"/>
      <c r="R353" s="222"/>
      <c r="S353" s="222"/>
      <c r="T353" s="223"/>
      <c r="U353" s="222"/>
      <c r="V353" s="212"/>
      <c r="W353" s="212"/>
      <c r="X353" s="212"/>
      <c r="Y353" s="212"/>
      <c r="Z353" s="212"/>
      <c r="AA353" s="212"/>
      <c r="AB353" s="212"/>
      <c r="AC353" s="212"/>
      <c r="AD353" s="212"/>
      <c r="AE353" s="212" t="s">
        <v>136</v>
      </c>
      <c r="AF353" s="212">
        <v>0</v>
      </c>
      <c r="AG353" s="212"/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3">
        <v>135</v>
      </c>
      <c r="B354" s="219" t="s">
        <v>524</v>
      </c>
      <c r="C354" s="264" t="s">
        <v>525</v>
      </c>
      <c r="D354" s="221" t="s">
        <v>133</v>
      </c>
      <c r="E354" s="228">
        <v>230.2</v>
      </c>
      <c r="F354" s="231"/>
      <c r="G354" s="232">
        <f>ROUND(E354*F354,2)</f>
        <v>0</v>
      </c>
      <c r="H354" s="231"/>
      <c r="I354" s="232">
        <f>ROUND(E354*H354,2)</f>
        <v>0</v>
      </c>
      <c r="J354" s="231"/>
      <c r="K354" s="232">
        <f>ROUND(E354*J354,2)</f>
        <v>0</v>
      </c>
      <c r="L354" s="232">
        <v>21</v>
      </c>
      <c r="M354" s="232">
        <f>G354*(1+L354/100)</f>
        <v>0</v>
      </c>
      <c r="N354" s="222">
        <v>3.00000000000022E-5</v>
      </c>
      <c r="O354" s="222">
        <f>ROUND(E354*N354,5)</f>
        <v>6.9100000000000003E-3</v>
      </c>
      <c r="P354" s="222">
        <v>0</v>
      </c>
      <c r="Q354" s="222">
        <f>ROUND(E354*P354,5)</f>
        <v>0</v>
      </c>
      <c r="R354" s="222"/>
      <c r="S354" s="222"/>
      <c r="T354" s="223">
        <v>0.32</v>
      </c>
      <c r="U354" s="222">
        <f>ROUND(E354*T354,2)</f>
        <v>73.66</v>
      </c>
      <c r="V354" s="212"/>
      <c r="W354" s="212"/>
      <c r="X354" s="212"/>
      <c r="Y354" s="212"/>
      <c r="Z354" s="212"/>
      <c r="AA354" s="212"/>
      <c r="AB354" s="212"/>
      <c r="AC354" s="212"/>
      <c r="AD354" s="212"/>
      <c r="AE354" s="212" t="s">
        <v>134</v>
      </c>
      <c r="AF354" s="212"/>
      <c r="AG354" s="212"/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3"/>
      <c r="B355" s="219"/>
      <c r="C355" s="265" t="s">
        <v>526</v>
      </c>
      <c r="D355" s="224"/>
      <c r="E355" s="229">
        <v>135</v>
      </c>
      <c r="F355" s="232"/>
      <c r="G355" s="232"/>
      <c r="H355" s="232"/>
      <c r="I355" s="232"/>
      <c r="J355" s="232"/>
      <c r="K355" s="232"/>
      <c r="L355" s="232"/>
      <c r="M355" s="232"/>
      <c r="N355" s="222"/>
      <c r="O355" s="222"/>
      <c r="P355" s="222"/>
      <c r="Q355" s="222"/>
      <c r="R355" s="222"/>
      <c r="S355" s="222"/>
      <c r="T355" s="223"/>
      <c r="U355" s="222"/>
      <c r="V355" s="212"/>
      <c r="W355" s="212"/>
      <c r="X355" s="212"/>
      <c r="Y355" s="212"/>
      <c r="Z355" s="212"/>
      <c r="AA355" s="212"/>
      <c r="AB355" s="212"/>
      <c r="AC355" s="212"/>
      <c r="AD355" s="212"/>
      <c r="AE355" s="212" t="s">
        <v>136</v>
      </c>
      <c r="AF355" s="212">
        <v>0</v>
      </c>
      <c r="AG355" s="212"/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3"/>
      <c r="B356" s="219"/>
      <c r="C356" s="265" t="s">
        <v>527</v>
      </c>
      <c r="D356" s="224"/>
      <c r="E356" s="229">
        <v>95.2</v>
      </c>
      <c r="F356" s="232"/>
      <c r="G356" s="232"/>
      <c r="H356" s="232"/>
      <c r="I356" s="232"/>
      <c r="J356" s="232"/>
      <c r="K356" s="232"/>
      <c r="L356" s="232"/>
      <c r="M356" s="232"/>
      <c r="N356" s="222"/>
      <c r="O356" s="222"/>
      <c r="P356" s="222"/>
      <c r="Q356" s="222"/>
      <c r="R356" s="222"/>
      <c r="S356" s="222"/>
      <c r="T356" s="223"/>
      <c r="U356" s="22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 t="s">
        <v>136</v>
      </c>
      <c r="AF356" s="212">
        <v>0</v>
      </c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3"/>
      <c r="B357" s="219"/>
      <c r="C357" s="265" t="s">
        <v>245</v>
      </c>
      <c r="D357" s="224"/>
      <c r="E357" s="229"/>
      <c r="F357" s="232"/>
      <c r="G357" s="232"/>
      <c r="H357" s="232"/>
      <c r="I357" s="232"/>
      <c r="J357" s="232"/>
      <c r="K357" s="232"/>
      <c r="L357" s="232"/>
      <c r="M357" s="232"/>
      <c r="N357" s="222"/>
      <c r="O357" s="222"/>
      <c r="P357" s="222"/>
      <c r="Q357" s="222"/>
      <c r="R357" s="222"/>
      <c r="S357" s="222"/>
      <c r="T357" s="223"/>
      <c r="U357" s="22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 t="s">
        <v>136</v>
      </c>
      <c r="AF357" s="212">
        <v>0</v>
      </c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3"/>
      <c r="B358" s="219"/>
      <c r="C358" s="265" t="s">
        <v>245</v>
      </c>
      <c r="D358" s="224"/>
      <c r="E358" s="229"/>
      <c r="F358" s="232"/>
      <c r="G358" s="232"/>
      <c r="H358" s="232"/>
      <c r="I358" s="232"/>
      <c r="J358" s="232"/>
      <c r="K358" s="232"/>
      <c r="L358" s="232"/>
      <c r="M358" s="232"/>
      <c r="N358" s="222"/>
      <c r="O358" s="222"/>
      <c r="P358" s="222"/>
      <c r="Q358" s="222"/>
      <c r="R358" s="222"/>
      <c r="S358" s="222"/>
      <c r="T358" s="223"/>
      <c r="U358" s="22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 t="s">
        <v>136</v>
      </c>
      <c r="AF358" s="212">
        <v>0</v>
      </c>
      <c r="AG358" s="212"/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3">
        <v>136</v>
      </c>
      <c r="B359" s="219" t="s">
        <v>528</v>
      </c>
      <c r="C359" s="264" t="s">
        <v>529</v>
      </c>
      <c r="D359" s="221" t="s">
        <v>156</v>
      </c>
      <c r="E359" s="228">
        <v>188.4</v>
      </c>
      <c r="F359" s="231"/>
      <c r="G359" s="232">
        <f>ROUND(E359*F359,2)</f>
        <v>0</v>
      </c>
      <c r="H359" s="231"/>
      <c r="I359" s="232">
        <f>ROUND(E359*H359,2)</f>
        <v>0</v>
      </c>
      <c r="J359" s="231"/>
      <c r="K359" s="232">
        <f>ROUND(E359*J359,2)</f>
        <v>0</v>
      </c>
      <c r="L359" s="232">
        <v>21</v>
      </c>
      <c r="M359" s="232">
        <f>G359*(1+L359/100)</f>
        <v>0</v>
      </c>
      <c r="N359" s="222">
        <v>9.9999999999961197E-6</v>
      </c>
      <c r="O359" s="222">
        <f>ROUND(E359*N359,5)</f>
        <v>1.8799999999999999E-3</v>
      </c>
      <c r="P359" s="222">
        <v>0</v>
      </c>
      <c r="Q359" s="222">
        <f>ROUND(E359*P359,5)</f>
        <v>0</v>
      </c>
      <c r="R359" s="222"/>
      <c r="S359" s="222"/>
      <c r="T359" s="223">
        <v>7.3999999999999996E-2</v>
      </c>
      <c r="U359" s="222">
        <f>ROUND(E359*T359,2)</f>
        <v>13.94</v>
      </c>
      <c r="V359" s="212"/>
      <c r="W359" s="212"/>
      <c r="X359" s="212"/>
      <c r="Y359" s="212"/>
      <c r="Z359" s="212"/>
      <c r="AA359" s="212"/>
      <c r="AB359" s="212"/>
      <c r="AC359" s="212"/>
      <c r="AD359" s="212"/>
      <c r="AE359" s="212" t="s">
        <v>134</v>
      </c>
      <c r="AF359" s="212"/>
      <c r="AG359" s="212"/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3"/>
      <c r="B360" s="219"/>
      <c r="C360" s="265" t="s">
        <v>298</v>
      </c>
      <c r="D360" s="224"/>
      <c r="E360" s="229">
        <v>122.1</v>
      </c>
      <c r="F360" s="232"/>
      <c r="G360" s="232"/>
      <c r="H360" s="232"/>
      <c r="I360" s="232"/>
      <c r="J360" s="232"/>
      <c r="K360" s="232"/>
      <c r="L360" s="232"/>
      <c r="M360" s="232"/>
      <c r="N360" s="222"/>
      <c r="O360" s="222"/>
      <c r="P360" s="222"/>
      <c r="Q360" s="222"/>
      <c r="R360" s="222"/>
      <c r="S360" s="222"/>
      <c r="T360" s="223"/>
      <c r="U360" s="22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 t="s">
        <v>136</v>
      </c>
      <c r="AF360" s="212">
        <v>0</v>
      </c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3"/>
      <c r="B361" s="219"/>
      <c r="C361" s="265" t="s">
        <v>300</v>
      </c>
      <c r="D361" s="224"/>
      <c r="E361" s="229">
        <v>66.3</v>
      </c>
      <c r="F361" s="232"/>
      <c r="G361" s="232"/>
      <c r="H361" s="232"/>
      <c r="I361" s="232"/>
      <c r="J361" s="232"/>
      <c r="K361" s="232"/>
      <c r="L361" s="232"/>
      <c r="M361" s="232"/>
      <c r="N361" s="222"/>
      <c r="O361" s="222"/>
      <c r="P361" s="222"/>
      <c r="Q361" s="222"/>
      <c r="R361" s="222"/>
      <c r="S361" s="222"/>
      <c r="T361" s="223"/>
      <c r="U361" s="22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 t="s">
        <v>136</v>
      </c>
      <c r="AF361" s="212">
        <v>0</v>
      </c>
      <c r="AG361" s="212"/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3"/>
      <c r="B362" s="219"/>
      <c r="C362" s="265" t="s">
        <v>245</v>
      </c>
      <c r="D362" s="224"/>
      <c r="E362" s="229"/>
      <c r="F362" s="232"/>
      <c r="G362" s="232"/>
      <c r="H362" s="232"/>
      <c r="I362" s="232"/>
      <c r="J362" s="232"/>
      <c r="K362" s="232"/>
      <c r="L362" s="232"/>
      <c r="M362" s="232"/>
      <c r="N362" s="222"/>
      <c r="O362" s="222"/>
      <c r="P362" s="222"/>
      <c r="Q362" s="222"/>
      <c r="R362" s="222"/>
      <c r="S362" s="222"/>
      <c r="T362" s="223"/>
      <c r="U362" s="22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 t="s">
        <v>136</v>
      </c>
      <c r="AF362" s="212">
        <v>0</v>
      </c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3">
        <v>137</v>
      </c>
      <c r="B363" s="219" t="s">
        <v>530</v>
      </c>
      <c r="C363" s="264" t="s">
        <v>531</v>
      </c>
      <c r="D363" s="221" t="s">
        <v>156</v>
      </c>
      <c r="E363" s="228">
        <v>188.4</v>
      </c>
      <c r="F363" s="231"/>
      <c r="G363" s="232">
        <f>ROUND(E363*F363,2)</f>
        <v>0</v>
      </c>
      <c r="H363" s="231"/>
      <c r="I363" s="232">
        <f>ROUND(E363*H363,2)</f>
        <v>0</v>
      </c>
      <c r="J363" s="231"/>
      <c r="K363" s="232">
        <f>ROUND(E363*J363,2)</f>
        <v>0</v>
      </c>
      <c r="L363" s="232">
        <v>21</v>
      </c>
      <c r="M363" s="232">
        <f>G363*(1+L363/100)</f>
        <v>0</v>
      </c>
      <c r="N363" s="222">
        <v>3.00000000000022E-5</v>
      </c>
      <c r="O363" s="222">
        <f>ROUND(E363*N363,5)</f>
        <v>5.6499999999999996E-3</v>
      </c>
      <c r="P363" s="222">
        <v>0</v>
      </c>
      <c r="Q363" s="222">
        <f>ROUND(E363*P363,5)</f>
        <v>0</v>
      </c>
      <c r="R363" s="222"/>
      <c r="S363" s="222"/>
      <c r="T363" s="223">
        <v>0.14000000000000001</v>
      </c>
      <c r="U363" s="222">
        <f>ROUND(E363*T363,2)</f>
        <v>26.38</v>
      </c>
      <c r="V363" s="212"/>
      <c r="W363" s="212"/>
      <c r="X363" s="212"/>
      <c r="Y363" s="212"/>
      <c r="Z363" s="212"/>
      <c r="AA363" s="212"/>
      <c r="AB363" s="212"/>
      <c r="AC363" s="212"/>
      <c r="AD363" s="212"/>
      <c r="AE363" s="212" t="s">
        <v>134</v>
      </c>
      <c r="AF363" s="212"/>
      <c r="AG363" s="212"/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3"/>
      <c r="B364" s="219"/>
      <c r="C364" s="265" t="s">
        <v>298</v>
      </c>
      <c r="D364" s="224"/>
      <c r="E364" s="229">
        <v>122.1</v>
      </c>
      <c r="F364" s="232"/>
      <c r="G364" s="232"/>
      <c r="H364" s="232"/>
      <c r="I364" s="232"/>
      <c r="J364" s="232"/>
      <c r="K364" s="232"/>
      <c r="L364" s="232"/>
      <c r="M364" s="232"/>
      <c r="N364" s="222"/>
      <c r="O364" s="222"/>
      <c r="P364" s="222"/>
      <c r="Q364" s="222"/>
      <c r="R364" s="222"/>
      <c r="S364" s="222"/>
      <c r="T364" s="223"/>
      <c r="U364" s="222"/>
      <c r="V364" s="212"/>
      <c r="W364" s="212"/>
      <c r="X364" s="212"/>
      <c r="Y364" s="212"/>
      <c r="Z364" s="212"/>
      <c r="AA364" s="212"/>
      <c r="AB364" s="212"/>
      <c r="AC364" s="212"/>
      <c r="AD364" s="212"/>
      <c r="AE364" s="212" t="s">
        <v>136</v>
      </c>
      <c r="AF364" s="212">
        <v>0</v>
      </c>
      <c r="AG364" s="212"/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3"/>
      <c r="B365" s="219"/>
      <c r="C365" s="265" t="s">
        <v>300</v>
      </c>
      <c r="D365" s="224"/>
      <c r="E365" s="229">
        <v>66.3</v>
      </c>
      <c r="F365" s="232"/>
      <c r="G365" s="232"/>
      <c r="H365" s="232"/>
      <c r="I365" s="232"/>
      <c r="J365" s="232"/>
      <c r="K365" s="232"/>
      <c r="L365" s="232"/>
      <c r="M365" s="232"/>
      <c r="N365" s="222"/>
      <c r="O365" s="222"/>
      <c r="P365" s="222"/>
      <c r="Q365" s="222"/>
      <c r="R365" s="222"/>
      <c r="S365" s="222"/>
      <c r="T365" s="223"/>
      <c r="U365" s="222"/>
      <c r="V365" s="212"/>
      <c r="W365" s="212"/>
      <c r="X365" s="212"/>
      <c r="Y365" s="212"/>
      <c r="Z365" s="212"/>
      <c r="AA365" s="212"/>
      <c r="AB365" s="212"/>
      <c r="AC365" s="212"/>
      <c r="AD365" s="212"/>
      <c r="AE365" s="212" t="s">
        <v>136</v>
      </c>
      <c r="AF365" s="212">
        <v>0</v>
      </c>
      <c r="AG365" s="212"/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3"/>
      <c r="B366" s="219"/>
      <c r="C366" s="265" t="s">
        <v>245</v>
      </c>
      <c r="D366" s="224"/>
      <c r="E366" s="229"/>
      <c r="F366" s="232"/>
      <c r="G366" s="232"/>
      <c r="H366" s="232"/>
      <c r="I366" s="232"/>
      <c r="J366" s="232"/>
      <c r="K366" s="232"/>
      <c r="L366" s="232"/>
      <c r="M366" s="232"/>
      <c r="N366" s="222"/>
      <c r="O366" s="222"/>
      <c r="P366" s="222"/>
      <c r="Q366" s="222"/>
      <c r="R366" s="222"/>
      <c r="S366" s="222"/>
      <c r="T366" s="223"/>
      <c r="U366" s="222"/>
      <c r="V366" s="212"/>
      <c r="W366" s="212"/>
      <c r="X366" s="212"/>
      <c r="Y366" s="212"/>
      <c r="Z366" s="212"/>
      <c r="AA366" s="212"/>
      <c r="AB366" s="212"/>
      <c r="AC366" s="212"/>
      <c r="AD366" s="212"/>
      <c r="AE366" s="212" t="s">
        <v>136</v>
      </c>
      <c r="AF366" s="212">
        <v>0</v>
      </c>
      <c r="AG366" s="212"/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ht="22.5" outlineLevel="1" x14ac:dyDescent="0.2">
      <c r="A367" s="213">
        <v>138</v>
      </c>
      <c r="B367" s="219" t="s">
        <v>532</v>
      </c>
      <c r="C367" s="264" t="s">
        <v>533</v>
      </c>
      <c r="D367" s="221" t="s">
        <v>156</v>
      </c>
      <c r="E367" s="228">
        <v>336.2</v>
      </c>
      <c r="F367" s="231"/>
      <c r="G367" s="232">
        <f>ROUND(E367*F367,2)</f>
        <v>0</v>
      </c>
      <c r="H367" s="231"/>
      <c r="I367" s="232">
        <f>ROUND(E367*H367,2)</f>
        <v>0</v>
      </c>
      <c r="J367" s="231"/>
      <c r="K367" s="232">
        <f>ROUND(E367*J367,2)</f>
        <v>0</v>
      </c>
      <c r="L367" s="232">
        <v>21</v>
      </c>
      <c r="M367" s="232">
        <f>G367*(1+L367/100)</f>
        <v>0</v>
      </c>
      <c r="N367" s="222">
        <v>3.00000000000022E-5</v>
      </c>
      <c r="O367" s="222">
        <f>ROUND(E367*N367,5)</f>
        <v>1.009E-2</v>
      </c>
      <c r="P367" s="222">
        <v>0</v>
      </c>
      <c r="Q367" s="222">
        <f>ROUND(E367*P367,5)</f>
        <v>0</v>
      </c>
      <c r="R367" s="222"/>
      <c r="S367" s="222"/>
      <c r="T367" s="223">
        <v>0.12</v>
      </c>
      <c r="U367" s="222">
        <f>ROUND(E367*T367,2)</f>
        <v>40.340000000000003</v>
      </c>
      <c r="V367" s="212"/>
      <c r="W367" s="212"/>
      <c r="X367" s="212"/>
      <c r="Y367" s="212"/>
      <c r="Z367" s="212"/>
      <c r="AA367" s="212"/>
      <c r="AB367" s="212"/>
      <c r="AC367" s="212"/>
      <c r="AD367" s="212"/>
      <c r="AE367" s="212" t="s">
        <v>134</v>
      </c>
      <c r="AF367" s="212"/>
      <c r="AG367" s="212"/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3"/>
      <c r="B368" s="219"/>
      <c r="C368" s="265" t="s">
        <v>534</v>
      </c>
      <c r="D368" s="224"/>
      <c r="E368" s="229">
        <v>99.4</v>
      </c>
      <c r="F368" s="232"/>
      <c r="G368" s="232"/>
      <c r="H368" s="232"/>
      <c r="I368" s="232"/>
      <c r="J368" s="232"/>
      <c r="K368" s="232"/>
      <c r="L368" s="232"/>
      <c r="M368" s="232"/>
      <c r="N368" s="222"/>
      <c r="O368" s="222"/>
      <c r="P368" s="222"/>
      <c r="Q368" s="222"/>
      <c r="R368" s="222"/>
      <c r="S368" s="222"/>
      <c r="T368" s="223"/>
      <c r="U368" s="222"/>
      <c r="V368" s="212"/>
      <c r="W368" s="212"/>
      <c r="X368" s="212"/>
      <c r="Y368" s="212"/>
      <c r="Z368" s="212"/>
      <c r="AA368" s="212"/>
      <c r="AB368" s="212"/>
      <c r="AC368" s="212"/>
      <c r="AD368" s="212"/>
      <c r="AE368" s="212" t="s">
        <v>136</v>
      </c>
      <c r="AF368" s="212">
        <v>0</v>
      </c>
      <c r="AG368" s="212"/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ht="22.5" outlineLevel="1" x14ac:dyDescent="0.2">
      <c r="A369" s="213"/>
      <c r="B369" s="219"/>
      <c r="C369" s="265" t="s">
        <v>535</v>
      </c>
      <c r="D369" s="224"/>
      <c r="E369" s="229">
        <v>236.8</v>
      </c>
      <c r="F369" s="232"/>
      <c r="G369" s="232"/>
      <c r="H369" s="232"/>
      <c r="I369" s="232"/>
      <c r="J369" s="232"/>
      <c r="K369" s="232"/>
      <c r="L369" s="232"/>
      <c r="M369" s="232"/>
      <c r="N369" s="222"/>
      <c r="O369" s="222"/>
      <c r="P369" s="222"/>
      <c r="Q369" s="222"/>
      <c r="R369" s="222"/>
      <c r="S369" s="222"/>
      <c r="T369" s="223"/>
      <c r="U369" s="222"/>
      <c r="V369" s="212"/>
      <c r="W369" s="212"/>
      <c r="X369" s="212"/>
      <c r="Y369" s="212"/>
      <c r="Z369" s="212"/>
      <c r="AA369" s="212"/>
      <c r="AB369" s="212"/>
      <c r="AC369" s="212"/>
      <c r="AD369" s="212"/>
      <c r="AE369" s="212" t="s">
        <v>136</v>
      </c>
      <c r="AF369" s="212">
        <v>0</v>
      </c>
      <c r="AG369" s="212"/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3"/>
      <c r="B370" s="219"/>
      <c r="C370" s="265" t="s">
        <v>245</v>
      </c>
      <c r="D370" s="224"/>
      <c r="E370" s="229"/>
      <c r="F370" s="232"/>
      <c r="G370" s="232"/>
      <c r="H370" s="232"/>
      <c r="I370" s="232"/>
      <c r="J370" s="232"/>
      <c r="K370" s="232"/>
      <c r="L370" s="232"/>
      <c r="M370" s="232"/>
      <c r="N370" s="222"/>
      <c r="O370" s="222"/>
      <c r="P370" s="222"/>
      <c r="Q370" s="222"/>
      <c r="R370" s="222"/>
      <c r="S370" s="222"/>
      <c r="T370" s="223"/>
      <c r="U370" s="22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 t="s">
        <v>136</v>
      </c>
      <c r="AF370" s="212">
        <v>0</v>
      </c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3">
        <v>139</v>
      </c>
      <c r="B371" s="219" t="s">
        <v>536</v>
      </c>
      <c r="C371" s="264" t="s">
        <v>537</v>
      </c>
      <c r="D371" s="221" t="s">
        <v>133</v>
      </c>
      <c r="E371" s="228">
        <v>373.55560000000003</v>
      </c>
      <c r="F371" s="231"/>
      <c r="G371" s="232">
        <f>ROUND(E371*F371,2)</f>
        <v>0</v>
      </c>
      <c r="H371" s="231"/>
      <c r="I371" s="232">
        <f>ROUND(E371*H371,2)</f>
        <v>0</v>
      </c>
      <c r="J371" s="231"/>
      <c r="K371" s="232">
        <f>ROUND(E371*J371,2)</f>
        <v>0</v>
      </c>
      <c r="L371" s="232">
        <v>21</v>
      </c>
      <c r="M371" s="232">
        <f>G371*(1+L371/100)</f>
        <v>0</v>
      </c>
      <c r="N371" s="222">
        <v>0</v>
      </c>
      <c r="O371" s="222">
        <f>ROUND(E371*N371,5)</f>
        <v>0</v>
      </c>
      <c r="P371" s="222">
        <v>0</v>
      </c>
      <c r="Q371" s="222">
        <f>ROUND(E371*P371,5)</f>
        <v>0</v>
      </c>
      <c r="R371" s="222"/>
      <c r="S371" s="222"/>
      <c r="T371" s="223">
        <v>0.05</v>
      </c>
      <c r="U371" s="222">
        <f>ROUND(E371*T371,2)</f>
        <v>18.68</v>
      </c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 t="s">
        <v>134</v>
      </c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ht="22.5" outlineLevel="1" x14ac:dyDescent="0.2">
      <c r="A372" s="213"/>
      <c r="B372" s="219"/>
      <c r="C372" s="265" t="s">
        <v>538</v>
      </c>
      <c r="D372" s="224"/>
      <c r="E372" s="229">
        <v>373.55560000000003</v>
      </c>
      <c r="F372" s="232"/>
      <c r="G372" s="232"/>
      <c r="H372" s="232"/>
      <c r="I372" s="232"/>
      <c r="J372" s="232"/>
      <c r="K372" s="232"/>
      <c r="L372" s="232"/>
      <c r="M372" s="232"/>
      <c r="N372" s="222"/>
      <c r="O372" s="222"/>
      <c r="P372" s="222"/>
      <c r="Q372" s="222"/>
      <c r="R372" s="222"/>
      <c r="S372" s="222"/>
      <c r="T372" s="223"/>
      <c r="U372" s="222"/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 t="s">
        <v>136</v>
      </c>
      <c r="AF372" s="212">
        <v>0</v>
      </c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3"/>
      <c r="B373" s="219"/>
      <c r="C373" s="265" t="s">
        <v>245</v>
      </c>
      <c r="D373" s="224"/>
      <c r="E373" s="229"/>
      <c r="F373" s="232"/>
      <c r="G373" s="232"/>
      <c r="H373" s="232"/>
      <c r="I373" s="232"/>
      <c r="J373" s="232"/>
      <c r="K373" s="232"/>
      <c r="L373" s="232"/>
      <c r="M373" s="232"/>
      <c r="N373" s="222"/>
      <c r="O373" s="222"/>
      <c r="P373" s="222"/>
      <c r="Q373" s="222"/>
      <c r="R373" s="222"/>
      <c r="S373" s="222"/>
      <c r="T373" s="223"/>
      <c r="U373" s="22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 t="s">
        <v>136</v>
      </c>
      <c r="AF373" s="212">
        <v>0</v>
      </c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ht="22.5" outlineLevel="1" x14ac:dyDescent="0.2">
      <c r="A374" s="213">
        <v>140</v>
      </c>
      <c r="B374" s="219" t="s">
        <v>539</v>
      </c>
      <c r="C374" s="264" t="s">
        <v>540</v>
      </c>
      <c r="D374" s="221" t="s">
        <v>156</v>
      </c>
      <c r="E374" s="228">
        <v>396.71600000000001</v>
      </c>
      <c r="F374" s="231"/>
      <c r="G374" s="232">
        <f>ROUND(E374*F374,2)</f>
        <v>0</v>
      </c>
      <c r="H374" s="231"/>
      <c r="I374" s="232">
        <f>ROUND(E374*H374,2)</f>
        <v>0</v>
      </c>
      <c r="J374" s="231"/>
      <c r="K374" s="232">
        <f>ROUND(E374*J374,2)</f>
        <v>0</v>
      </c>
      <c r="L374" s="232">
        <v>21</v>
      </c>
      <c r="M374" s="232">
        <f>G374*(1+L374/100)</f>
        <v>0</v>
      </c>
      <c r="N374" s="222">
        <v>1.0999999999992099E-3</v>
      </c>
      <c r="O374" s="222">
        <f>ROUND(E374*N374,5)</f>
        <v>0.43639</v>
      </c>
      <c r="P374" s="222">
        <v>0</v>
      </c>
      <c r="Q374" s="222">
        <f>ROUND(E374*P374,5)</f>
        <v>0</v>
      </c>
      <c r="R374" s="222"/>
      <c r="S374" s="222"/>
      <c r="T374" s="223">
        <v>0</v>
      </c>
      <c r="U374" s="222">
        <f>ROUND(E374*T374,2)</f>
        <v>0</v>
      </c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 t="s">
        <v>148</v>
      </c>
      <c r="AF374" s="212"/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3"/>
      <c r="B375" s="219"/>
      <c r="C375" s="265" t="s">
        <v>534</v>
      </c>
      <c r="D375" s="224"/>
      <c r="E375" s="229">
        <v>99.4</v>
      </c>
      <c r="F375" s="232"/>
      <c r="G375" s="232"/>
      <c r="H375" s="232"/>
      <c r="I375" s="232"/>
      <c r="J375" s="232"/>
      <c r="K375" s="232"/>
      <c r="L375" s="232"/>
      <c r="M375" s="232"/>
      <c r="N375" s="222"/>
      <c r="O375" s="222"/>
      <c r="P375" s="222"/>
      <c r="Q375" s="222"/>
      <c r="R375" s="222"/>
      <c r="S375" s="222"/>
      <c r="T375" s="223"/>
      <c r="U375" s="222"/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 t="s">
        <v>136</v>
      </c>
      <c r="AF375" s="212">
        <v>0</v>
      </c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ht="22.5" outlineLevel="1" x14ac:dyDescent="0.2">
      <c r="A376" s="213"/>
      <c r="B376" s="219"/>
      <c r="C376" s="265" t="s">
        <v>535</v>
      </c>
      <c r="D376" s="224"/>
      <c r="E376" s="229">
        <v>236.8</v>
      </c>
      <c r="F376" s="232"/>
      <c r="G376" s="232"/>
      <c r="H376" s="232"/>
      <c r="I376" s="232"/>
      <c r="J376" s="232"/>
      <c r="K376" s="232"/>
      <c r="L376" s="232"/>
      <c r="M376" s="232"/>
      <c r="N376" s="222"/>
      <c r="O376" s="222"/>
      <c r="P376" s="222"/>
      <c r="Q376" s="222"/>
      <c r="R376" s="222"/>
      <c r="S376" s="222"/>
      <c r="T376" s="223"/>
      <c r="U376" s="222"/>
      <c r="V376" s="212"/>
      <c r="W376" s="212"/>
      <c r="X376" s="212"/>
      <c r="Y376" s="212"/>
      <c r="Z376" s="212"/>
      <c r="AA376" s="212"/>
      <c r="AB376" s="212"/>
      <c r="AC376" s="212"/>
      <c r="AD376" s="212"/>
      <c r="AE376" s="212" t="s">
        <v>136</v>
      </c>
      <c r="AF376" s="212">
        <v>0</v>
      </c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3"/>
      <c r="B377" s="219"/>
      <c r="C377" s="265" t="s">
        <v>541</v>
      </c>
      <c r="D377" s="224"/>
      <c r="E377" s="229">
        <v>60.515999999999998</v>
      </c>
      <c r="F377" s="232"/>
      <c r="G377" s="232"/>
      <c r="H377" s="232"/>
      <c r="I377" s="232"/>
      <c r="J377" s="232"/>
      <c r="K377" s="232"/>
      <c r="L377" s="232"/>
      <c r="M377" s="232"/>
      <c r="N377" s="222"/>
      <c r="O377" s="222"/>
      <c r="P377" s="222"/>
      <c r="Q377" s="222"/>
      <c r="R377" s="222"/>
      <c r="S377" s="222"/>
      <c r="T377" s="223"/>
      <c r="U377" s="22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 t="s">
        <v>136</v>
      </c>
      <c r="AF377" s="212">
        <v>0</v>
      </c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3"/>
      <c r="B378" s="219"/>
      <c r="C378" s="265" t="s">
        <v>245</v>
      </c>
      <c r="D378" s="224"/>
      <c r="E378" s="229"/>
      <c r="F378" s="232"/>
      <c r="G378" s="232"/>
      <c r="H378" s="232"/>
      <c r="I378" s="232"/>
      <c r="J378" s="232"/>
      <c r="K378" s="232"/>
      <c r="L378" s="232"/>
      <c r="M378" s="232"/>
      <c r="N378" s="222"/>
      <c r="O378" s="222"/>
      <c r="P378" s="222"/>
      <c r="Q378" s="222"/>
      <c r="R378" s="222"/>
      <c r="S378" s="222"/>
      <c r="T378" s="223"/>
      <c r="U378" s="22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 t="s">
        <v>136</v>
      </c>
      <c r="AF378" s="212">
        <v>0</v>
      </c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3">
        <v>141</v>
      </c>
      <c r="B379" s="219" t="s">
        <v>542</v>
      </c>
      <c r="C379" s="264" t="s">
        <v>543</v>
      </c>
      <c r="D379" s="221" t="s">
        <v>133</v>
      </c>
      <c r="E379" s="228">
        <v>127.0111</v>
      </c>
      <c r="F379" s="231"/>
      <c r="G379" s="232">
        <f>ROUND(E379*F379,2)</f>
        <v>0</v>
      </c>
      <c r="H379" s="231"/>
      <c r="I379" s="232">
        <f>ROUND(E379*H379,2)</f>
        <v>0</v>
      </c>
      <c r="J379" s="231"/>
      <c r="K379" s="232">
        <f>ROUND(E379*J379,2)</f>
        <v>0</v>
      </c>
      <c r="L379" s="232">
        <v>21</v>
      </c>
      <c r="M379" s="232">
        <f>G379*(1+L379/100)</f>
        <v>0</v>
      </c>
      <c r="N379" s="222">
        <v>1.0999999999992099E-3</v>
      </c>
      <c r="O379" s="222">
        <f>ROUND(E379*N379,5)</f>
        <v>0.13971</v>
      </c>
      <c r="P379" s="222">
        <v>0</v>
      </c>
      <c r="Q379" s="222">
        <f>ROUND(E379*P379,5)</f>
        <v>0</v>
      </c>
      <c r="R379" s="222"/>
      <c r="S379" s="222"/>
      <c r="T379" s="223">
        <v>0</v>
      </c>
      <c r="U379" s="222">
        <f>ROUND(E379*T379,2)</f>
        <v>0</v>
      </c>
      <c r="V379" s="212"/>
      <c r="W379" s="212"/>
      <c r="X379" s="212"/>
      <c r="Y379" s="212"/>
      <c r="Z379" s="212"/>
      <c r="AA379" s="212"/>
      <c r="AB379" s="212"/>
      <c r="AC379" s="212"/>
      <c r="AD379" s="212"/>
      <c r="AE379" s="212" t="s">
        <v>148</v>
      </c>
      <c r="AF379" s="212"/>
      <c r="AG379" s="212"/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ht="22.5" outlineLevel="1" x14ac:dyDescent="0.2">
      <c r="A380" s="213"/>
      <c r="B380" s="219"/>
      <c r="C380" s="265" t="s">
        <v>544</v>
      </c>
      <c r="D380" s="224"/>
      <c r="E380" s="229">
        <v>110.4444</v>
      </c>
      <c r="F380" s="232"/>
      <c r="G380" s="232"/>
      <c r="H380" s="232"/>
      <c r="I380" s="232"/>
      <c r="J380" s="232"/>
      <c r="K380" s="232"/>
      <c r="L380" s="232"/>
      <c r="M380" s="232"/>
      <c r="N380" s="222"/>
      <c r="O380" s="222"/>
      <c r="P380" s="222"/>
      <c r="Q380" s="222"/>
      <c r="R380" s="222"/>
      <c r="S380" s="222"/>
      <c r="T380" s="223"/>
      <c r="U380" s="222"/>
      <c r="V380" s="212"/>
      <c r="W380" s="212"/>
      <c r="X380" s="212"/>
      <c r="Y380" s="212"/>
      <c r="Z380" s="212"/>
      <c r="AA380" s="212"/>
      <c r="AB380" s="212"/>
      <c r="AC380" s="212"/>
      <c r="AD380" s="212"/>
      <c r="AE380" s="212" t="s">
        <v>136</v>
      </c>
      <c r="AF380" s="212">
        <v>0</v>
      </c>
      <c r="AG380" s="212"/>
      <c r="AH380" s="212"/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3"/>
      <c r="B381" s="219"/>
      <c r="C381" s="265" t="s">
        <v>545</v>
      </c>
      <c r="D381" s="224"/>
      <c r="E381" s="229">
        <v>16.566700000000001</v>
      </c>
      <c r="F381" s="232"/>
      <c r="G381" s="232"/>
      <c r="H381" s="232"/>
      <c r="I381" s="232"/>
      <c r="J381" s="232"/>
      <c r="K381" s="232"/>
      <c r="L381" s="232"/>
      <c r="M381" s="232"/>
      <c r="N381" s="222"/>
      <c r="O381" s="222"/>
      <c r="P381" s="222"/>
      <c r="Q381" s="222"/>
      <c r="R381" s="222"/>
      <c r="S381" s="222"/>
      <c r="T381" s="223"/>
      <c r="U381" s="222"/>
      <c r="V381" s="212"/>
      <c r="W381" s="212"/>
      <c r="X381" s="212"/>
      <c r="Y381" s="212"/>
      <c r="Z381" s="212"/>
      <c r="AA381" s="212"/>
      <c r="AB381" s="212"/>
      <c r="AC381" s="212"/>
      <c r="AD381" s="212"/>
      <c r="AE381" s="212" t="s">
        <v>136</v>
      </c>
      <c r="AF381" s="212">
        <v>0</v>
      </c>
      <c r="AG381" s="212"/>
      <c r="AH381" s="212"/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3"/>
      <c r="B382" s="219"/>
      <c r="C382" s="265" t="s">
        <v>245</v>
      </c>
      <c r="D382" s="224"/>
      <c r="E382" s="229"/>
      <c r="F382" s="232"/>
      <c r="G382" s="232"/>
      <c r="H382" s="232"/>
      <c r="I382" s="232"/>
      <c r="J382" s="232"/>
      <c r="K382" s="232"/>
      <c r="L382" s="232"/>
      <c r="M382" s="232"/>
      <c r="N382" s="222"/>
      <c r="O382" s="222"/>
      <c r="P382" s="222"/>
      <c r="Q382" s="222"/>
      <c r="R382" s="222"/>
      <c r="S382" s="222"/>
      <c r="T382" s="223"/>
      <c r="U382" s="222"/>
      <c r="V382" s="212"/>
      <c r="W382" s="212"/>
      <c r="X382" s="212"/>
      <c r="Y382" s="212"/>
      <c r="Z382" s="212"/>
      <c r="AA382" s="212"/>
      <c r="AB382" s="212"/>
      <c r="AC382" s="212"/>
      <c r="AD382" s="212"/>
      <c r="AE382" s="212" t="s">
        <v>136</v>
      </c>
      <c r="AF382" s="212">
        <v>0</v>
      </c>
      <c r="AG382" s="212"/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3">
        <v>142</v>
      </c>
      <c r="B383" s="219" t="s">
        <v>546</v>
      </c>
      <c r="C383" s="264" t="s">
        <v>547</v>
      </c>
      <c r="D383" s="221" t="s">
        <v>133</v>
      </c>
      <c r="E383" s="228">
        <v>302.57780000000002</v>
      </c>
      <c r="F383" s="231"/>
      <c r="G383" s="232">
        <f>ROUND(E383*F383,2)</f>
        <v>0</v>
      </c>
      <c r="H383" s="231"/>
      <c r="I383" s="232">
        <f>ROUND(E383*H383,2)</f>
        <v>0</v>
      </c>
      <c r="J383" s="231"/>
      <c r="K383" s="232">
        <f>ROUND(E383*J383,2)</f>
        <v>0</v>
      </c>
      <c r="L383" s="232">
        <v>21</v>
      </c>
      <c r="M383" s="232">
        <f>G383*(1+L383/100)</f>
        <v>0</v>
      </c>
      <c r="N383" s="222">
        <v>1.0999999999992099E-3</v>
      </c>
      <c r="O383" s="222">
        <f>ROUND(E383*N383,5)</f>
        <v>0.33284000000000002</v>
      </c>
      <c r="P383" s="222">
        <v>0</v>
      </c>
      <c r="Q383" s="222">
        <f>ROUND(E383*P383,5)</f>
        <v>0</v>
      </c>
      <c r="R383" s="222"/>
      <c r="S383" s="222"/>
      <c r="T383" s="223">
        <v>0</v>
      </c>
      <c r="U383" s="222">
        <f>ROUND(E383*T383,2)</f>
        <v>0</v>
      </c>
      <c r="V383" s="212"/>
      <c r="W383" s="212"/>
      <c r="X383" s="212"/>
      <c r="Y383" s="212"/>
      <c r="Z383" s="212"/>
      <c r="AA383" s="212"/>
      <c r="AB383" s="212"/>
      <c r="AC383" s="212"/>
      <c r="AD383" s="212"/>
      <c r="AE383" s="212" t="s">
        <v>148</v>
      </c>
      <c r="AF383" s="212"/>
      <c r="AG383" s="212"/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2.5" outlineLevel="1" x14ac:dyDescent="0.2">
      <c r="A384" s="213"/>
      <c r="B384" s="219"/>
      <c r="C384" s="265" t="s">
        <v>548</v>
      </c>
      <c r="D384" s="224"/>
      <c r="E384" s="229">
        <v>263.11110000000002</v>
      </c>
      <c r="F384" s="232"/>
      <c r="G384" s="232"/>
      <c r="H384" s="232"/>
      <c r="I384" s="232"/>
      <c r="J384" s="232"/>
      <c r="K384" s="232"/>
      <c r="L384" s="232"/>
      <c r="M384" s="232"/>
      <c r="N384" s="222"/>
      <c r="O384" s="222"/>
      <c r="P384" s="222"/>
      <c r="Q384" s="222"/>
      <c r="R384" s="222"/>
      <c r="S384" s="222"/>
      <c r="T384" s="223"/>
      <c r="U384" s="222"/>
      <c r="V384" s="212"/>
      <c r="W384" s="212"/>
      <c r="X384" s="212"/>
      <c r="Y384" s="212"/>
      <c r="Z384" s="212"/>
      <c r="AA384" s="212"/>
      <c r="AB384" s="212"/>
      <c r="AC384" s="212"/>
      <c r="AD384" s="212"/>
      <c r="AE384" s="212" t="s">
        <v>136</v>
      </c>
      <c r="AF384" s="212">
        <v>0</v>
      </c>
      <c r="AG384" s="212"/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13"/>
      <c r="B385" s="219"/>
      <c r="C385" s="265" t="s">
        <v>549</v>
      </c>
      <c r="D385" s="224"/>
      <c r="E385" s="229">
        <v>39.466700000000003</v>
      </c>
      <c r="F385" s="232"/>
      <c r="G385" s="232"/>
      <c r="H385" s="232"/>
      <c r="I385" s="232"/>
      <c r="J385" s="232"/>
      <c r="K385" s="232"/>
      <c r="L385" s="232"/>
      <c r="M385" s="232"/>
      <c r="N385" s="222"/>
      <c r="O385" s="222"/>
      <c r="P385" s="222"/>
      <c r="Q385" s="222"/>
      <c r="R385" s="222"/>
      <c r="S385" s="222"/>
      <c r="T385" s="223"/>
      <c r="U385" s="222"/>
      <c r="V385" s="212"/>
      <c r="W385" s="212"/>
      <c r="X385" s="212"/>
      <c r="Y385" s="212"/>
      <c r="Z385" s="212"/>
      <c r="AA385" s="212"/>
      <c r="AB385" s="212"/>
      <c r="AC385" s="212"/>
      <c r="AD385" s="212"/>
      <c r="AE385" s="212" t="s">
        <v>136</v>
      </c>
      <c r="AF385" s="212">
        <v>0</v>
      </c>
      <c r="AG385" s="212"/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1" x14ac:dyDescent="0.2">
      <c r="A386" s="213"/>
      <c r="B386" s="219"/>
      <c r="C386" s="265" t="s">
        <v>245</v>
      </c>
      <c r="D386" s="224"/>
      <c r="E386" s="229"/>
      <c r="F386" s="232"/>
      <c r="G386" s="232"/>
      <c r="H386" s="232"/>
      <c r="I386" s="232"/>
      <c r="J386" s="232"/>
      <c r="K386" s="232"/>
      <c r="L386" s="232"/>
      <c r="M386" s="232"/>
      <c r="N386" s="222"/>
      <c r="O386" s="222"/>
      <c r="P386" s="222"/>
      <c r="Q386" s="222"/>
      <c r="R386" s="222"/>
      <c r="S386" s="222"/>
      <c r="T386" s="223"/>
      <c r="U386" s="222"/>
      <c r="V386" s="212"/>
      <c r="W386" s="212"/>
      <c r="X386" s="212"/>
      <c r="Y386" s="212"/>
      <c r="Z386" s="212"/>
      <c r="AA386" s="212"/>
      <c r="AB386" s="212"/>
      <c r="AC386" s="212"/>
      <c r="AD386" s="212"/>
      <c r="AE386" s="212" t="s">
        <v>136</v>
      </c>
      <c r="AF386" s="212">
        <v>0</v>
      </c>
      <c r="AG386" s="212"/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3">
        <v>143</v>
      </c>
      <c r="B387" s="219" t="s">
        <v>550</v>
      </c>
      <c r="C387" s="264" t="s">
        <v>551</v>
      </c>
      <c r="D387" s="221" t="s">
        <v>0</v>
      </c>
      <c r="E387" s="228">
        <v>12430.4</v>
      </c>
      <c r="F387" s="231"/>
      <c r="G387" s="232">
        <f>ROUND(E387*F387,2)</f>
        <v>0</v>
      </c>
      <c r="H387" s="231"/>
      <c r="I387" s="232">
        <f>ROUND(E387*H387,2)</f>
        <v>0</v>
      </c>
      <c r="J387" s="231"/>
      <c r="K387" s="232">
        <f>ROUND(E387*J387,2)</f>
        <v>0</v>
      </c>
      <c r="L387" s="232">
        <v>21</v>
      </c>
      <c r="M387" s="232">
        <f>G387*(1+L387/100)</f>
        <v>0</v>
      </c>
      <c r="N387" s="222">
        <v>0</v>
      </c>
      <c r="O387" s="222">
        <f>ROUND(E387*N387,5)</f>
        <v>0</v>
      </c>
      <c r="P387" s="222">
        <v>0</v>
      </c>
      <c r="Q387" s="222">
        <f>ROUND(E387*P387,5)</f>
        <v>0</v>
      </c>
      <c r="R387" s="222"/>
      <c r="S387" s="222"/>
      <c r="T387" s="223">
        <v>2.6700000000000002E-2</v>
      </c>
      <c r="U387" s="222">
        <f>ROUND(E387*T387,2)</f>
        <v>331.89</v>
      </c>
      <c r="V387" s="212"/>
      <c r="W387" s="212"/>
      <c r="X387" s="212"/>
      <c r="Y387" s="212"/>
      <c r="Z387" s="212"/>
      <c r="AA387" s="212"/>
      <c r="AB387" s="212"/>
      <c r="AC387" s="212"/>
      <c r="AD387" s="212"/>
      <c r="AE387" s="212" t="s">
        <v>134</v>
      </c>
      <c r="AF387" s="212"/>
      <c r="AG387" s="212"/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x14ac:dyDescent="0.2">
      <c r="A388" s="214" t="s">
        <v>129</v>
      </c>
      <c r="B388" s="220" t="s">
        <v>94</v>
      </c>
      <c r="C388" s="266" t="s">
        <v>95</v>
      </c>
      <c r="D388" s="225"/>
      <c r="E388" s="230"/>
      <c r="F388" s="233"/>
      <c r="G388" s="233">
        <f>SUMIF(AE389:AE395,"&lt;&gt;NOR",G389:G395)</f>
        <v>0</v>
      </c>
      <c r="H388" s="233"/>
      <c r="I388" s="233">
        <f>SUM(I389:I395)</f>
        <v>0</v>
      </c>
      <c r="J388" s="233"/>
      <c r="K388" s="233">
        <f>SUM(K389:K395)</f>
        <v>0</v>
      </c>
      <c r="L388" s="233"/>
      <c r="M388" s="233">
        <f>SUM(M389:M395)</f>
        <v>0</v>
      </c>
      <c r="N388" s="226"/>
      <c r="O388" s="226">
        <f>SUM(O389:O395)</f>
        <v>0</v>
      </c>
      <c r="P388" s="226"/>
      <c r="Q388" s="226">
        <f>SUM(Q389:Q395)</f>
        <v>0</v>
      </c>
      <c r="R388" s="226"/>
      <c r="S388" s="226"/>
      <c r="T388" s="227"/>
      <c r="U388" s="226">
        <f>SUM(U389:U395)</f>
        <v>9.1</v>
      </c>
      <c r="AE388" t="s">
        <v>130</v>
      </c>
    </row>
    <row r="389" spans="1:60" outlineLevel="1" x14ac:dyDescent="0.2">
      <c r="A389" s="213">
        <v>144</v>
      </c>
      <c r="B389" s="219" t="s">
        <v>552</v>
      </c>
      <c r="C389" s="264" t="s">
        <v>553</v>
      </c>
      <c r="D389" s="221" t="s">
        <v>152</v>
      </c>
      <c r="E389" s="228">
        <v>5</v>
      </c>
      <c r="F389" s="231"/>
      <c r="G389" s="232">
        <f>ROUND(E389*F389,2)</f>
        <v>0</v>
      </c>
      <c r="H389" s="231"/>
      <c r="I389" s="232">
        <f>ROUND(E389*H389,2)</f>
        <v>0</v>
      </c>
      <c r="J389" s="231"/>
      <c r="K389" s="232">
        <f>ROUND(E389*J389,2)</f>
        <v>0</v>
      </c>
      <c r="L389" s="232">
        <v>21</v>
      </c>
      <c r="M389" s="232">
        <f>G389*(1+L389/100)</f>
        <v>0</v>
      </c>
      <c r="N389" s="222">
        <v>0</v>
      </c>
      <c r="O389" s="222">
        <f>ROUND(E389*N389,5)</f>
        <v>0</v>
      </c>
      <c r="P389" s="222">
        <v>0</v>
      </c>
      <c r="Q389" s="222">
        <f>ROUND(E389*P389,5)</f>
        <v>0</v>
      </c>
      <c r="R389" s="222"/>
      <c r="S389" s="222"/>
      <c r="T389" s="223">
        <v>0</v>
      </c>
      <c r="U389" s="222">
        <f>ROUND(E389*T389,2)</f>
        <v>0</v>
      </c>
      <c r="V389" s="212"/>
      <c r="W389" s="212"/>
      <c r="X389" s="212"/>
      <c r="Y389" s="212"/>
      <c r="Z389" s="212"/>
      <c r="AA389" s="212"/>
      <c r="AB389" s="212"/>
      <c r="AC389" s="212"/>
      <c r="AD389" s="212"/>
      <c r="AE389" s="212" t="s">
        <v>134</v>
      </c>
      <c r="AF389" s="212"/>
      <c r="AG389" s="212"/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3"/>
      <c r="B390" s="219"/>
      <c r="C390" s="265" t="s">
        <v>554</v>
      </c>
      <c r="D390" s="224"/>
      <c r="E390" s="229">
        <v>5</v>
      </c>
      <c r="F390" s="232"/>
      <c r="G390" s="232"/>
      <c r="H390" s="232"/>
      <c r="I390" s="232"/>
      <c r="J390" s="232"/>
      <c r="K390" s="232"/>
      <c r="L390" s="232"/>
      <c r="M390" s="232"/>
      <c r="N390" s="222"/>
      <c r="O390" s="222"/>
      <c r="P390" s="222"/>
      <c r="Q390" s="222"/>
      <c r="R390" s="222"/>
      <c r="S390" s="222"/>
      <c r="T390" s="223"/>
      <c r="U390" s="222"/>
      <c r="V390" s="212"/>
      <c r="W390" s="212"/>
      <c r="X390" s="212"/>
      <c r="Y390" s="212"/>
      <c r="Z390" s="212"/>
      <c r="AA390" s="212"/>
      <c r="AB390" s="212"/>
      <c r="AC390" s="212"/>
      <c r="AD390" s="212"/>
      <c r="AE390" s="212" t="s">
        <v>136</v>
      </c>
      <c r="AF390" s="212">
        <v>0</v>
      </c>
      <c r="AG390" s="212"/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3"/>
      <c r="B391" s="219"/>
      <c r="C391" s="265" t="s">
        <v>245</v>
      </c>
      <c r="D391" s="224"/>
      <c r="E391" s="229"/>
      <c r="F391" s="232"/>
      <c r="G391" s="232"/>
      <c r="H391" s="232"/>
      <c r="I391" s="232"/>
      <c r="J391" s="232"/>
      <c r="K391" s="232"/>
      <c r="L391" s="232"/>
      <c r="M391" s="232"/>
      <c r="N391" s="222"/>
      <c r="O391" s="222"/>
      <c r="P391" s="222"/>
      <c r="Q391" s="222"/>
      <c r="R391" s="222"/>
      <c r="S391" s="222"/>
      <c r="T391" s="223"/>
      <c r="U391" s="222"/>
      <c r="V391" s="212"/>
      <c r="W391" s="212"/>
      <c r="X391" s="212"/>
      <c r="Y391" s="212"/>
      <c r="Z391" s="212"/>
      <c r="AA391" s="212"/>
      <c r="AB391" s="212"/>
      <c r="AC391" s="212"/>
      <c r="AD391" s="212"/>
      <c r="AE391" s="212" t="s">
        <v>136</v>
      </c>
      <c r="AF391" s="212">
        <v>0</v>
      </c>
      <c r="AG391" s="212"/>
      <c r="AH391" s="212"/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3">
        <v>145</v>
      </c>
      <c r="B392" s="219" t="s">
        <v>555</v>
      </c>
      <c r="C392" s="264" t="s">
        <v>556</v>
      </c>
      <c r="D392" s="221" t="s">
        <v>152</v>
      </c>
      <c r="E392" s="228">
        <v>16</v>
      </c>
      <c r="F392" s="231"/>
      <c r="G392" s="232">
        <f>ROUND(E392*F392,2)</f>
        <v>0</v>
      </c>
      <c r="H392" s="231"/>
      <c r="I392" s="232">
        <f>ROUND(E392*H392,2)</f>
        <v>0</v>
      </c>
      <c r="J392" s="231"/>
      <c r="K392" s="232">
        <f>ROUND(E392*J392,2)</f>
        <v>0</v>
      </c>
      <c r="L392" s="232">
        <v>21</v>
      </c>
      <c r="M392" s="232">
        <f>G392*(1+L392/100)</f>
        <v>0</v>
      </c>
      <c r="N392" s="222">
        <v>0</v>
      </c>
      <c r="O392" s="222">
        <f>ROUND(E392*N392,5)</f>
        <v>0</v>
      </c>
      <c r="P392" s="222">
        <v>0</v>
      </c>
      <c r="Q392" s="222">
        <f>ROUND(E392*P392,5)</f>
        <v>0</v>
      </c>
      <c r="R392" s="222"/>
      <c r="S392" s="222"/>
      <c r="T392" s="223">
        <v>0</v>
      </c>
      <c r="U392" s="222">
        <f>ROUND(E392*T392,2)</f>
        <v>0</v>
      </c>
      <c r="V392" s="212"/>
      <c r="W392" s="212"/>
      <c r="X392" s="212"/>
      <c r="Y392" s="212"/>
      <c r="Z392" s="212"/>
      <c r="AA392" s="212"/>
      <c r="AB392" s="212"/>
      <c r="AC392" s="212"/>
      <c r="AD392" s="212"/>
      <c r="AE392" s="212" t="s">
        <v>134</v>
      </c>
      <c r="AF392" s="212"/>
      <c r="AG392" s="212"/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1" x14ac:dyDescent="0.2">
      <c r="A393" s="213"/>
      <c r="B393" s="219"/>
      <c r="C393" s="265" t="s">
        <v>557</v>
      </c>
      <c r="D393" s="224"/>
      <c r="E393" s="229">
        <v>16</v>
      </c>
      <c r="F393" s="232"/>
      <c r="G393" s="232"/>
      <c r="H393" s="232"/>
      <c r="I393" s="232"/>
      <c r="J393" s="232"/>
      <c r="K393" s="232"/>
      <c r="L393" s="232"/>
      <c r="M393" s="232"/>
      <c r="N393" s="222"/>
      <c r="O393" s="222"/>
      <c r="P393" s="222"/>
      <c r="Q393" s="222"/>
      <c r="R393" s="222"/>
      <c r="S393" s="222"/>
      <c r="T393" s="223"/>
      <c r="U393" s="222"/>
      <c r="V393" s="212"/>
      <c r="W393" s="212"/>
      <c r="X393" s="212"/>
      <c r="Y393" s="212"/>
      <c r="Z393" s="212"/>
      <c r="AA393" s="212"/>
      <c r="AB393" s="212"/>
      <c r="AC393" s="212"/>
      <c r="AD393" s="212"/>
      <c r="AE393" s="212" t="s">
        <v>136</v>
      </c>
      <c r="AF393" s="212">
        <v>0</v>
      </c>
      <c r="AG393" s="212"/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13"/>
      <c r="B394" s="219"/>
      <c r="C394" s="265" t="s">
        <v>245</v>
      </c>
      <c r="D394" s="224"/>
      <c r="E394" s="229"/>
      <c r="F394" s="232"/>
      <c r="G394" s="232"/>
      <c r="H394" s="232"/>
      <c r="I394" s="232"/>
      <c r="J394" s="232"/>
      <c r="K394" s="232"/>
      <c r="L394" s="232"/>
      <c r="M394" s="232"/>
      <c r="N394" s="222"/>
      <c r="O394" s="222"/>
      <c r="P394" s="222"/>
      <c r="Q394" s="222"/>
      <c r="R394" s="222"/>
      <c r="S394" s="222"/>
      <c r="T394" s="223"/>
      <c r="U394" s="222"/>
      <c r="V394" s="212"/>
      <c r="W394" s="212"/>
      <c r="X394" s="212"/>
      <c r="Y394" s="212"/>
      <c r="Z394" s="212"/>
      <c r="AA394" s="212"/>
      <c r="AB394" s="212"/>
      <c r="AC394" s="212"/>
      <c r="AD394" s="212"/>
      <c r="AE394" s="212" t="s">
        <v>136</v>
      </c>
      <c r="AF394" s="212">
        <v>0</v>
      </c>
      <c r="AG394" s="212"/>
      <c r="AH394" s="212"/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ht="22.5" outlineLevel="1" x14ac:dyDescent="0.2">
      <c r="A395" s="213">
        <v>146</v>
      </c>
      <c r="B395" s="219" t="s">
        <v>558</v>
      </c>
      <c r="C395" s="264" t="s">
        <v>559</v>
      </c>
      <c r="D395" s="221" t="s">
        <v>0</v>
      </c>
      <c r="E395" s="228">
        <v>1390</v>
      </c>
      <c r="F395" s="231"/>
      <c r="G395" s="232">
        <f>ROUND(E395*F395,2)</f>
        <v>0</v>
      </c>
      <c r="H395" s="231"/>
      <c r="I395" s="232">
        <f>ROUND(E395*H395,2)</f>
        <v>0</v>
      </c>
      <c r="J395" s="231"/>
      <c r="K395" s="232">
        <f>ROUND(E395*J395,2)</f>
        <v>0</v>
      </c>
      <c r="L395" s="232">
        <v>21</v>
      </c>
      <c r="M395" s="232">
        <f>G395*(1+L395/100)</f>
        <v>0</v>
      </c>
      <c r="N395" s="222">
        <v>0</v>
      </c>
      <c r="O395" s="222">
        <f>ROUND(E395*N395,5)</f>
        <v>0</v>
      </c>
      <c r="P395" s="222">
        <v>0</v>
      </c>
      <c r="Q395" s="222">
        <f>ROUND(E395*P395,5)</f>
        <v>0</v>
      </c>
      <c r="R395" s="222"/>
      <c r="S395" s="222"/>
      <c r="T395" s="223">
        <v>6.5500000000000003E-3</v>
      </c>
      <c r="U395" s="222">
        <f>ROUND(E395*T395,2)</f>
        <v>9.1</v>
      </c>
      <c r="V395" s="212"/>
      <c r="W395" s="212"/>
      <c r="X395" s="212"/>
      <c r="Y395" s="212"/>
      <c r="Z395" s="212"/>
      <c r="AA395" s="212"/>
      <c r="AB395" s="212"/>
      <c r="AC395" s="212"/>
      <c r="AD395" s="212"/>
      <c r="AE395" s="212" t="s">
        <v>134</v>
      </c>
      <c r="AF395" s="212"/>
      <c r="AG395" s="212"/>
      <c r="AH395" s="212"/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x14ac:dyDescent="0.2">
      <c r="A396" s="214" t="s">
        <v>129</v>
      </c>
      <c r="B396" s="220" t="s">
        <v>96</v>
      </c>
      <c r="C396" s="266" t="s">
        <v>97</v>
      </c>
      <c r="D396" s="225"/>
      <c r="E396" s="230"/>
      <c r="F396" s="233"/>
      <c r="G396" s="233">
        <f>SUMIF(AE397:AE400,"&lt;&gt;NOR",G397:G400)</f>
        <v>0</v>
      </c>
      <c r="H396" s="233"/>
      <c r="I396" s="233">
        <f>SUM(I397:I400)</f>
        <v>0</v>
      </c>
      <c r="J396" s="233"/>
      <c r="K396" s="233">
        <f>SUM(K397:K400)</f>
        <v>0</v>
      </c>
      <c r="L396" s="233"/>
      <c r="M396" s="233">
        <f>SUM(M397:M400)</f>
        <v>0</v>
      </c>
      <c r="N396" s="226"/>
      <c r="O396" s="226">
        <f>SUM(O397:O400)</f>
        <v>0.29661999999999999</v>
      </c>
      <c r="P396" s="226"/>
      <c r="Q396" s="226">
        <f>SUM(Q397:Q400)</f>
        <v>0</v>
      </c>
      <c r="R396" s="226"/>
      <c r="S396" s="226"/>
      <c r="T396" s="227"/>
      <c r="U396" s="226">
        <f>SUM(U397:U400)</f>
        <v>486.80000000000007</v>
      </c>
      <c r="AE396" t="s">
        <v>130</v>
      </c>
    </row>
    <row r="397" spans="1:60" outlineLevel="1" x14ac:dyDescent="0.2">
      <c r="A397" s="213">
        <v>147</v>
      </c>
      <c r="B397" s="219" t="s">
        <v>560</v>
      </c>
      <c r="C397" s="264" t="s">
        <v>561</v>
      </c>
      <c r="D397" s="221" t="s">
        <v>156</v>
      </c>
      <c r="E397" s="228">
        <v>1744.8</v>
      </c>
      <c r="F397" s="231"/>
      <c r="G397" s="232">
        <f>ROUND(E397*F397,2)</f>
        <v>0</v>
      </c>
      <c r="H397" s="231"/>
      <c r="I397" s="232">
        <f>ROUND(E397*H397,2)</f>
        <v>0</v>
      </c>
      <c r="J397" s="231"/>
      <c r="K397" s="232">
        <f>ROUND(E397*J397,2)</f>
        <v>0</v>
      </c>
      <c r="L397" s="232">
        <v>21</v>
      </c>
      <c r="M397" s="232">
        <f>G397*(1+L397/100)</f>
        <v>0</v>
      </c>
      <c r="N397" s="222">
        <v>1.6000000000000001E-4</v>
      </c>
      <c r="O397" s="222">
        <f>ROUND(E397*N397,5)</f>
        <v>0.27916999999999997</v>
      </c>
      <c r="P397" s="222">
        <v>0</v>
      </c>
      <c r="Q397" s="222">
        <f>ROUND(E397*P397,5)</f>
        <v>0</v>
      </c>
      <c r="R397" s="222"/>
      <c r="S397" s="222"/>
      <c r="T397" s="223">
        <v>0.15</v>
      </c>
      <c r="U397" s="222">
        <f>ROUND(E397*T397,2)</f>
        <v>261.72000000000003</v>
      </c>
      <c r="V397" s="212"/>
      <c r="W397" s="212"/>
      <c r="X397" s="212"/>
      <c r="Y397" s="212"/>
      <c r="Z397" s="212"/>
      <c r="AA397" s="212"/>
      <c r="AB397" s="212"/>
      <c r="AC397" s="212"/>
      <c r="AD397" s="212"/>
      <c r="AE397" s="212" t="s">
        <v>134</v>
      </c>
      <c r="AF397" s="212"/>
      <c r="AG397" s="212"/>
      <c r="AH397" s="212"/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3"/>
      <c r="B398" s="219"/>
      <c r="C398" s="265" t="s">
        <v>562</v>
      </c>
      <c r="D398" s="224"/>
      <c r="E398" s="229">
        <v>1744.8</v>
      </c>
      <c r="F398" s="232"/>
      <c r="G398" s="232"/>
      <c r="H398" s="232"/>
      <c r="I398" s="232"/>
      <c r="J398" s="232"/>
      <c r="K398" s="232"/>
      <c r="L398" s="232"/>
      <c r="M398" s="232"/>
      <c r="N398" s="222"/>
      <c r="O398" s="222"/>
      <c r="P398" s="222"/>
      <c r="Q398" s="222"/>
      <c r="R398" s="222"/>
      <c r="S398" s="222"/>
      <c r="T398" s="223"/>
      <c r="U398" s="222"/>
      <c r="V398" s="212"/>
      <c r="W398" s="212"/>
      <c r="X398" s="212"/>
      <c r="Y398" s="212"/>
      <c r="Z398" s="212"/>
      <c r="AA398" s="212"/>
      <c r="AB398" s="212"/>
      <c r="AC398" s="212"/>
      <c r="AD398" s="212"/>
      <c r="AE398" s="212" t="s">
        <v>136</v>
      </c>
      <c r="AF398" s="212">
        <v>0</v>
      </c>
      <c r="AG398" s="212"/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3"/>
      <c r="B399" s="219"/>
      <c r="C399" s="265" t="s">
        <v>563</v>
      </c>
      <c r="D399" s="224"/>
      <c r="E399" s="229"/>
      <c r="F399" s="232"/>
      <c r="G399" s="232"/>
      <c r="H399" s="232"/>
      <c r="I399" s="232"/>
      <c r="J399" s="232"/>
      <c r="K399" s="232"/>
      <c r="L399" s="232"/>
      <c r="M399" s="232"/>
      <c r="N399" s="222"/>
      <c r="O399" s="222"/>
      <c r="P399" s="222"/>
      <c r="Q399" s="222"/>
      <c r="R399" s="222"/>
      <c r="S399" s="222"/>
      <c r="T399" s="223"/>
      <c r="U399" s="222"/>
      <c r="V399" s="212"/>
      <c r="W399" s="212"/>
      <c r="X399" s="212"/>
      <c r="Y399" s="212"/>
      <c r="Z399" s="212"/>
      <c r="AA399" s="212"/>
      <c r="AB399" s="212"/>
      <c r="AC399" s="212"/>
      <c r="AD399" s="212"/>
      <c r="AE399" s="212" t="s">
        <v>136</v>
      </c>
      <c r="AF399" s="212">
        <v>0</v>
      </c>
      <c r="AG399" s="212"/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1" x14ac:dyDescent="0.2">
      <c r="A400" s="213">
        <v>148</v>
      </c>
      <c r="B400" s="219" t="s">
        <v>564</v>
      </c>
      <c r="C400" s="264" t="s">
        <v>565</v>
      </c>
      <c r="D400" s="221" t="s">
        <v>156</v>
      </c>
      <c r="E400" s="228">
        <v>1744.8</v>
      </c>
      <c r="F400" s="231"/>
      <c r="G400" s="232">
        <f>ROUND(E400*F400,2)</f>
        <v>0</v>
      </c>
      <c r="H400" s="231"/>
      <c r="I400" s="232">
        <f>ROUND(E400*H400,2)</f>
        <v>0</v>
      </c>
      <c r="J400" s="231"/>
      <c r="K400" s="232">
        <f>ROUND(E400*J400,2)</f>
        <v>0</v>
      </c>
      <c r="L400" s="232">
        <v>21</v>
      </c>
      <c r="M400" s="232">
        <f>G400*(1+L400/100)</f>
        <v>0</v>
      </c>
      <c r="N400" s="222">
        <v>1.0000000000000001E-5</v>
      </c>
      <c r="O400" s="222">
        <f>ROUND(E400*N400,5)</f>
        <v>1.745E-2</v>
      </c>
      <c r="P400" s="222">
        <v>0</v>
      </c>
      <c r="Q400" s="222">
        <f>ROUND(E400*P400,5)</f>
        <v>0</v>
      </c>
      <c r="R400" s="222"/>
      <c r="S400" s="222"/>
      <c r="T400" s="223">
        <v>0.129</v>
      </c>
      <c r="U400" s="222">
        <f>ROUND(E400*T400,2)</f>
        <v>225.08</v>
      </c>
      <c r="V400" s="212"/>
      <c r="W400" s="212"/>
      <c r="X400" s="212"/>
      <c r="Y400" s="212"/>
      <c r="Z400" s="212"/>
      <c r="AA400" s="212"/>
      <c r="AB400" s="212"/>
      <c r="AC400" s="212"/>
      <c r="AD400" s="212"/>
      <c r="AE400" s="212" t="s">
        <v>134</v>
      </c>
      <c r="AF400" s="212"/>
      <c r="AG400" s="212"/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x14ac:dyDescent="0.2">
      <c r="A401" s="214" t="s">
        <v>129</v>
      </c>
      <c r="B401" s="220" t="s">
        <v>98</v>
      </c>
      <c r="C401" s="266" t="s">
        <v>99</v>
      </c>
      <c r="D401" s="225"/>
      <c r="E401" s="230"/>
      <c r="F401" s="233"/>
      <c r="G401" s="233">
        <f>SUMIF(AE402:AE413,"&lt;&gt;NOR",G402:G413)</f>
        <v>0</v>
      </c>
      <c r="H401" s="233"/>
      <c r="I401" s="233">
        <f>SUM(I402:I413)</f>
        <v>0</v>
      </c>
      <c r="J401" s="233"/>
      <c r="K401" s="233">
        <f>SUM(K402:K413)</f>
        <v>0</v>
      </c>
      <c r="L401" s="233"/>
      <c r="M401" s="233">
        <f>SUM(M402:M413)</f>
        <v>0</v>
      </c>
      <c r="N401" s="226"/>
      <c r="O401" s="226">
        <f>SUM(O402:O413)</f>
        <v>0</v>
      </c>
      <c r="P401" s="226"/>
      <c r="Q401" s="226">
        <f>SUM(Q402:Q413)</f>
        <v>0</v>
      </c>
      <c r="R401" s="226"/>
      <c r="S401" s="226"/>
      <c r="T401" s="227"/>
      <c r="U401" s="226">
        <f>SUM(U402:U413)</f>
        <v>0</v>
      </c>
      <c r="AE401" t="s">
        <v>130</v>
      </c>
    </row>
    <row r="402" spans="1:60" outlineLevel="1" x14ac:dyDescent="0.2">
      <c r="A402" s="213">
        <v>149</v>
      </c>
      <c r="B402" s="219" t="s">
        <v>566</v>
      </c>
      <c r="C402" s="264" t="s">
        <v>567</v>
      </c>
      <c r="D402" s="221" t="s">
        <v>133</v>
      </c>
      <c r="E402" s="228">
        <v>110</v>
      </c>
      <c r="F402" s="231"/>
      <c r="G402" s="232">
        <f>ROUND(E402*F402,2)</f>
        <v>0</v>
      </c>
      <c r="H402" s="231"/>
      <c r="I402" s="232">
        <f>ROUND(E402*H402,2)</f>
        <v>0</v>
      </c>
      <c r="J402" s="231"/>
      <c r="K402" s="232">
        <f>ROUND(E402*J402,2)</f>
        <v>0</v>
      </c>
      <c r="L402" s="232">
        <v>21</v>
      </c>
      <c r="M402" s="232">
        <f>G402*(1+L402/100)</f>
        <v>0</v>
      </c>
      <c r="N402" s="222">
        <v>0</v>
      </c>
      <c r="O402" s="222">
        <f>ROUND(E402*N402,5)</f>
        <v>0</v>
      </c>
      <c r="P402" s="222">
        <v>0</v>
      </c>
      <c r="Q402" s="222">
        <f>ROUND(E402*P402,5)</f>
        <v>0</v>
      </c>
      <c r="R402" s="222"/>
      <c r="S402" s="222"/>
      <c r="T402" s="223">
        <v>0</v>
      </c>
      <c r="U402" s="222">
        <f>ROUND(E402*T402,2)</f>
        <v>0</v>
      </c>
      <c r="V402" s="212"/>
      <c r="W402" s="212"/>
      <c r="X402" s="212"/>
      <c r="Y402" s="212"/>
      <c r="Z402" s="212"/>
      <c r="AA402" s="212"/>
      <c r="AB402" s="212"/>
      <c r="AC402" s="212"/>
      <c r="AD402" s="212"/>
      <c r="AE402" s="212" t="s">
        <v>134</v>
      </c>
      <c r="AF402" s="212"/>
      <c r="AG402" s="212"/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1" x14ac:dyDescent="0.2">
      <c r="A403" s="213">
        <v>150</v>
      </c>
      <c r="B403" s="219" t="s">
        <v>62</v>
      </c>
      <c r="C403" s="264" t="s">
        <v>568</v>
      </c>
      <c r="D403" s="221" t="s">
        <v>152</v>
      </c>
      <c r="E403" s="228">
        <v>4</v>
      </c>
      <c r="F403" s="231"/>
      <c r="G403" s="232">
        <f>ROUND(E403*F403,2)</f>
        <v>0</v>
      </c>
      <c r="H403" s="231"/>
      <c r="I403" s="232">
        <f>ROUND(E403*H403,2)</f>
        <v>0</v>
      </c>
      <c r="J403" s="231"/>
      <c r="K403" s="232">
        <f>ROUND(E403*J403,2)</f>
        <v>0</v>
      </c>
      <c r="L403" s="232">
        <v>21</v>
      </c>
      <c r="M403" s="232">
        <f>G403*(1+L403/100)</f>
        <v>0</v>
      </c>
      <c r="N403" s="222">
        <v>0</v>
      </c>
      <c r="O403" s="222">
        <f>ROUND(E403*N403,5)</f>
        <v>0</v>
      </c>
      <c r="P403" s="222">
        <v>0</v>
      </c>
      <c r="Q403" s="222">
        <f>ROUND(E403*P403,5)</f>
        <v>0</v>
      </c>
      <c r="R403" s="222"/>
      <c r="S403" s="222"/>
      <c r="T403" s="223">
        <v>0</v>
      </c>
      <c r="U403" s="222">
        <f>ROUND(E403*T403,2)</f>
        <v>0</v>
      </c>
      <c r="V403" s="212"/>
      <c r="W403" s="212"/>
      <c r="X403" s="212"/>
      <c r="Y403" s="212"/>
      <c r="Z403" s="212"/>
      <c r="AA403" s="212"/>
      <c r="AB403" s="212"/>
      <c r="AC403" s="212"/>
      <c r="AD403" s="212"/>
      <c r="AE403" s="212" t="s">
        <v>134</v>
      </c>
      <c r="AF403" s="212"/>
      <c r="AG403" s="212"/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3">
        <v>151</v>
      </c>
      <c r="B404" s="219" t="s">
        <v>64</v>
      </c>
      <c r="C404" s="264" t="s">
        <v>569</v>
      </c>
      <c r="D404" s="221" t="s">
        <v>152</v>
      </c>
      <c r="E404" s="228">
        <v>2</v>
      </c>
      <c r="F404" s="231"/>
      <c r="G404" s="232">
        <f>ROUND(E404*F404,2)</f>
        <v>0</v>
      </c>
      <c r="H404" s="231"/>
      <c r="I404" s="232">
        <f>ROUND(E404*H404,2)</f>
        <v>0</v>
      </c>
      <c r="J404" s="231"/>
      <c r="K404" s="232">
        <f>ROUND(E404*J404,2)</f>
        <v>0</v>
      </c>
      <c r="L404" s="232">
        <v>21</v>
      </c>
      <c r="M404" s="232">
        <f>G404*(1+L404/100)</f>
        <v>0</v>
      </c>
      <c r="N404" s="222">
        <v>0</v>
      </c>
      <c r="O404" s="222">
        <f>ROUND(E404*N404,5)</f>
        <v>0</v>
      </c>
      <c r="P404" s="222">
        <v>0</v>
      </c>
      <c r="Q404" s="222">
        <f>ROUND(E404*P404,5)</f>
        <v>0</v>
      </c>
      <c r="R404" s="222"/>
      <c r="S404" s="222"/>
      <c r="T404" s="223">
        <v>0</v>
      </c>
      <c r="U404" s="222">
        <f>ROUND(E404*T404,2)</f>
        <v>0</v>
      </c>
      <c r="V404" s="212"/>
      <c r="W404" s="212"/>
      <c r="X404" s="212"/>
      <c r="Y404" s="212"/>
      <c r="Z404" s="212"/>
      <c r="AA404" s="212"/>
      <c r="AB404" s="212"/>
      <c r="AC404" s="212"/>
      <c r="AD404" s="212"/>
      <c r="AE404" s="212" t="s">
        <v>134</v>
      </c>
      <c r="AF404" s="212"/>
      <c r="AG404" s="212"/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1" x14ac:dyDescent="0.2">
      <c r="A405" s="213">
        <v>152</v>
      </c>
      <c r="B405" s="219" t="s">
        <v>66</v>
      </c>
      <c r="C405" s="264" t="s">
        <v>570</v>
      </c>
      <c r="D405" s="221" t="s">
        <v>152</v>
      </c>
      <c r="E405" s="228">
        <v>22</v>
      </c>
      <c r="F405" s="231"/>
      <c r="G405" s="232">
        <f>ROUND(E405*F405,2)</f>
        <v>0</v>
      </c>
      <c r="H405" s="231"/>
      <c r="I405" s="232">
        <f>ROUND(E405*H405,2)</f>
        <v>0</v>
      </c>
      <c r="J405" s="231"/>
      <c r="K405" s="232">
        <f>ROUND(E405*J405,2)</f>
        <v>0</v>
      </c>
      <c r="L405" s="232">
        <v>21</v>
      </c>
      <c r="M405" s="232">
        <f>G405*(1+L405/100)</f>
        <v>0</v>
      </c>
      <c r="N405" s="222">
        <v>0</v>
      </c>
      <c r="O405" s="222">
        <f>ROUND(E405*N405,5)</f>
        <v>0</v>
      </c>
      <c r="P405" s="222">
        <v>0</v>
      </c>
      <c r="Q405" s="222">
        <f>ROUND(E405*P405,5)</f>
        <v>0</v>
      </c>
      <c r="R405" s="222"/>
      <c r="S405" s="222"/>
      <c r="T405" s="223">
        <v>0</v>
      </c>
      <c r="U405" s="222">
        <f>ROUND(E405*T405,2)</f>
        <v>0</v>
      </c>
      <c r="V405" s="212"/>
      <c r="W405" s="212"/>
      <c r="X405" s="212"/>
      <c r="Y405" s="212"/>
      <c r="Z405" s="212"/>
      <c r="AA405" s="212"/>
      <c r="AB405" s="212"/>
      <c r="AC405" s="212"/>
      <c r="AD405" s="212"/>
      <c r="AE405" s="212" t="s">
        <v>134</v>
      </c>
      <c r="AF405" s="212"/>
      <c r="AG405" s="212"/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3">
        <v>153</v>
      </c>
      <c r="B406" s="219" t="s">
        <v>571</v>
      </c>
      <c r="C406" s="264" t="s">
        <v>572</v>
      </c>
      <c r="D406" s="221" t="s">
        <v>152</v>
      </c>
      <c r="E406" s="228">
        <v>8</v>
      </c>
      <c r="F406" s="231"/>
      <c r="G406" s="232">
        <f>ROUND(E406*F406,2)</f>
        <v>0</v>
      </c>
      <c r="H406" s="231"/>
      <c r="I406" s="232">
        <f>ROUND(E406*H406,2)</f>
        <v>0</v>
      </c>
      <c r="J406" s="231"/>
      <c r="K406" s="232">
        <f>ROUND(E406*J406,2)</f>
        <v>0</v>
      </c>
      <c r="L406" s="232">
        <v>21</v>
      </c>
      <c r="M406" s="232">
        <f>G406*(1+L406/100)</f>
        <v>0</v>
      </c>
      <c r="N406" s="222">
        <v>0</v>
      </c>
      <c r="O406" s="222">
        <f>ROUND(E406*N406,5)</f>
        <v>0</v>
      </c>
      <c r="P406" s="222">
        <v>0</v>
      </c>
      <c r="Q406" s="222">
        <f>ROUND(E406*P406,5)</f>
        <v>0</v>
      </c>
      <c r="R406" s="222"/>
      <c r="S406" s="222"/>
      <c r="T406" s="223">
        <v>0</v>
      </c>
      <c r="U406" s="222">
        <f>ROUND(E406*T406,2)</f>
        <v>0</v>
      </c>
      <c r="V406" s="212"/>
      <c r="W406" s="212"/>
      <c r="X406" s="212"/>
      <c r="Y406" s="212"/>
      <c r="Z406" s="212"/>
      <c r="AA406" s="212"/>
      <c r="AB406" s="212"/>
      <c r="AC406" s="212"/>
      <c r="AD406" s="212"/>
      <c r="AE406" s="212" t="s">
        <v>134</v>
      </c>
      <c r="AF406" s="212"/>
      <c r="AG406" s="212"/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2.5" outlineLevel="1" x14ac:dyDescent="0.2">
      <c r="A407" s="213">
        <v>154</v>
      </c>
      <c r="B407" s="219" t="s">
        <v>573</v>
      </c>
      <c r="C407" s="264" t="s">
        <v>574</v>
      </c>
      <c r="D407" s="221" t="s">
        <v>152</v>
      </c>
      <c r="E407" s="228">
        <v>4</v>
      </c>
      <c r="F407" s="231"/>
      <c r="G407" s="232">
        <f>ROUND(E407*F407,2)</f>
        <v>0</v>
      </c>
      <c r="H407" s="231"/>
      <c r="I407" s="232">
        <f>ROUND(E407*H407,2)</f>
        <v>0</v>
      </c>
      <c r="J407" s="231"/>
      <c r="K407" s="232">
        <f>ROUND(E407*J407,2)</f>
        <v>0</v>
      </c>
      <c r="L407" s="232">
        <v>21</v>
      </c>
      <c r="M407" s="232">
        <f>G407*(1+L407/100)</f>
        <v>0</v>
      </c>
      <c r="N407" s="222">
        <v>0</v>
      </c>
      <c r="O407" s="222">
        <f>ROUND(E407*N407,5)</f>
        <v>0</v>
      </c>
      <c r="P407" s="222">
        <v>0</v>
      </c>
      <c r="Q407" s="222">
        <f>ROUND(E407*P407,5)</f>
        <v>0</v>
      </c>
      <c r="R407" s="222"/>
      <c r="S407" s="222"/>
      <c r="T407" s="223">
        <v>0</v>
      </c>
      <c r="U407" s="222">
        <f>ROUND(E407*T407,2)</f>
        <v>0</v>
      </c>
      <c r="V407" s="212"/>
      <c r="W407" s="212"/>
      <c r="X407" s="212"/>
      <c r="Y407" s="212"/>
      <c r="Z407" s="212"/>
      <c r="AA407" s="212"/>
      <c r="AB407" s="212"/>
      <c r="AC407" s="212"/>
      <c r="AD407" s="212"/>
      <c r="AE407" s="212" t="s">
        <v>134</v>
      </c>
      <c r="AF407" s="212"/>
      <c r="AG407" s="212"/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3">
        <v>155</v>
      </c>
      <c r="B408" s="219" t="s">
        <v>575</v>
      </c>
      <c r="C408" s="264" t="s">
        <v>576</v>
      </c>
      <c r="D408" s="221" t="s">
        <v>577</v>
      </c>
      <c r="E408" s="228">
        <v>15</v>
      </c>
      <c r="F408" s="231"/>
      <c r="G408" s="232">
        <f>ROUND(E408*F408,2)</f>
        <v>0</v>
      </c>
      <c r="H408" s="231"/>
      <c r="I408" s="232">
        <f>ROUND(E408*H408,2)</f>
        <v>0</v>
      </c>
      <c r="J408" s="231"/>
      <c r="K408" s="232">
        <f>ROUND(E408*J408,2)</f>
        <v>0</v>
      </c>
      <c r="L408" s="232">
        <v>21</v>
      </c>
      <c r="M408" s="232">
        <f>G408*(1+L408/100)</f>
        <v>0</v>
      </c>
      <c r="N408" s="222">
        <v>0</v>
      </c>
      <c r="O408" s="222">
        <f>ROUND(E408*N408,5)</f>
        <v>0</v>
      </c>
      <c r="P408" s="222">
        <v>0</v>
      </c>
      <c r="Q408" s="222">
        <f>ROUND(E408*P408,5)</f>
        <v>0</v>
      </c>
      <c r="R408" s="222"/>
      <c r="S408" s="222"/>
      <c r="T408" s="223">
        <v>0</v>
      </c>
      <c r="U408" s="222">
        <f>ROUND(E408*T408,2)</f>
        <v>0</v>
      </c>
      <c r="V408" s="212"/>
      <c r="W408" s="212"/>
      <c r="X408" s="212"/>
      <c r="Y408" s="212"/>
      <c r="Z408" s="212"/>
      <c r="AA408" s="212"/>
      <c r="AB408" s="212"/>
      <c r="AC408" s="212"/>
      <c r="AD408" s="212"/>
      <c r="AE408" s="212" t="s">
        <v>134</v>
      </c>
      <c r="AF408" s="212"/>
      <c r="AG408" s="212"/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13">
        <v>156</v>
      </c>
      <c r="B409" s="219" t="s">
        <v>578</v>
      </c>
      <c r="C409" s="264" t="s">
        <v>579</v>
      </c>
      <c r="D409" s="221" t="s">
        <v>577</v>
      </c>
      <c r="E409" s="228">
        <v>5</v>
      </c>
      <c r="F409" s="231"/>
      <c r="G409" s="232">
        <f>ROUND(E409*F409,2)</f>
        <v>0</v>
      </c>
      <c r="H409" s="231"/>
      <c r="I409" s="232">
        <f>ROUND(E409*H409,2)</f>
        <v>0</v>
      </c>
      <c r="J409" s="231"/>
      <c r="K409" s="232">
        <f>ROUND(E409*J409,2)</f>
        <v>0</v>
      </c>
      <c r="L409" s="232">
        <v>21</v>
      </c>
      <c r="M409" s="232">
        <f>G409*(1+L409/100)</f>
        <v>0</v>
      </c>
      <c r="N409" s="222">
        <v>0</v>
      </c>
      <c r="O409" s="222">
        <f>ROUND(E409*N409,5)</f>
        <v>0</v>
      </c>
      <c r="P409" s="222">
        <v>0</v>
      </c>
      <c r="Q409" s="222">
        <f>ROUND(E409*P409,5)</f>
        <v>0</v>
      </c>
      <c r="R409" s="222"/>
      <c r="S409" s="222"/>
      <c r="T409" s="223">
        <v>0</v>
      </c>
      <c r="U409" s="222">
        <f>ROUND(E409*T409,2)</f>
        <v>0</v>
      </c>
      <c r="V409" s="212"/>
      <c r="W409" s="212"/>
      <c r="X409" s="212"/>
      <c r="Y409" s="212"/>
      <c r="Z409" s="212"/>
      <c r="AA409" s="212"/>
      <c r="AB409" s="212"/>
      <c r="AC409" s="212"/>
      <c r="AD409" s="212"/>
      <c r="AE409" s="212" t="s">
        <v>134</v>
      </c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ht="22.5" outlineLevel="1" x14ac:dyDescent="0.2">
      <c r="A410" s="213">
        <v>157</v>
      </c>
      <c r="B410" s="219" t="s">
        <v>580</v>
      </c>
      <c r="C410" s="264" t="s">
        <v>581</v>
      </c>
      <c r="D410" s="221" t="s">
        <v>290</v>
      </c>
      <c r="E410" s="228">
        <v>1</v>
      </c>
      <c r="F410" s="231"/>
      <c r="G410" s="232">
        <f>ROUND(E410*F410,2)</f>
        <v>0</v>
      </c>
      <c r="H410" s="231"/>
      <c r="I410" s="232">
        <f>ROUND(E410*H410,2)</f>
        <v>0</v>
      </c>
      <c r="J410" s="231"/>
      <c r="K410" s="232">
        <f>ROUND(E410*J410,2)</f>
        <v>0</v>
      </c>
      <c r="L410" s="232">
        <v>21</v>
      </c>
      <c r="M410" s="232">
        <f>G410*(1+L410/100)</f>
        <v>0</v>
      </c>
      <c r="N410" s="222">
        <v>0</v>
      </c>
      <c r="O410" s="222">
        <f>ROUND(E410*N410,5)</f>
        <v>0</v>
      </c>
      <c r="P410" s="222">
        <v>0</v>
      </c>
      <c r="Q410" s="222">
        <f>ROUND(E410*P410,5)</f>
        <v>0</v>
      </c>
      <c r="R410" s="222"/>
      <c r="S410" s="222"/>
      <c r="T410" s="223">
        <v>0</v>
      </c>
      <c r="U410" s="222">
        <f>ROUND(E410*T410,2)</f>
        <v>0</v>
      </c>
      <c r="V410" s="212"/>
      <c r="W410" s="212"/>
      <c r="X410" s="212"/>
      <c r="Y410" s="212"/>
      <c r="Z410" s="212"/>
      <c r="AA410" s="212"/>
      <c r="AB410" s="212"/>
      <c r="AC410" s="212"/>
      <c r="AD410" s="212"/>
      <c r="AE410" s="212" t="s">
        <v>134</v>
      </c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13">
        <v>158</v>
      </c>
      <c r="B411" s="219" t="s">
        <v>582</v>
      </c>
      <c r="C411" s="264" t="s">
        <v>583</v>
      </c>
      <c r="D411" s="221" t="s">
        <v>584</v>
      </c>
      <c r="E411" s="228">
        <v>3</v>
      </c>
      <c r="F411" s="231"/>
      <c r="G411" s="232">
        <f>ROUND(E411*F411,2)</f>
        <v>0</v>
      </c>
      <c r="H411" s="231"/>
      <c r="I411" s="232">
        <f>ROUND(E411*H411,2)</f>
        <v>0</v>
      </c>
      <c r="J411" s="231"/>
      <c r="K411" s="232">
        <f>ROUND(E411*J411,2)</f>
        <v>0</v>
      </c>
      <c r="L411" s="232">
        <v>21</v>
      </c>
      <c r="M411" s="232">
        <f>G411*(1+L411/100)</f>
        <v>0</v>
      </c>
      <c r="N411" s="222">
        <v>0</v>
      </c>
      <c r="O411" s="222">
        <f>ROUND(E411*N411,5)</f>
        <v>0</v>
      </c>
      <c r="P411" s="222">
        <v>0</v>
      </c>
      <c r="Q411" s="222">
        <f>ROUND(E411*P411,5)</f>
        <v>0</v>
      </c>
      <c r="R411" s="222"/>
      <c r="S411" s="222"/>
      <c r="T411" s="223">
        <v>0</v>
      </c>
      <c r="U411" s="222">
        <f>ROUND(E411*T411,2)</f>
        <v>0</v>
      </c>
      <c r="V411" s="212"/>
      <c r="W411" s="212"/>
      <c r="X411" s="212"/>
      <c r="Y411" s="212"/>
      <c r="Z411" s="212"/>
      <c r="AA411" s="212"/>
      <c r="AB411" s="212"/>
      <c r="AC411" s="212"/>
      <c r="AD411" s="212"/>
      <c r="AE411" s="212" t="s">
        <v>134</v>
      </c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13">
        <v>159</v>
      </c>
      <c r="B412" s="219" t="s">
        <v>585</v>
      </c>
      <c r="C412" s="264" t="s">
        <v>586</v>
      </c>
      <c r="D412" s="221" t="s">
        <v>577</v>
      </c>
      <c r="E412" s="228">
        <v>6</v>
      </c>
      <c r="F412" s="231"/>
      <c r="G412" s="232">
        <f>ROUND(E412*F412,2)</f>
        <v>0</v>
      </c>
      <c r="H412" s="231"/>
      <c r="I412" s="232">
        <f>ROUND(E412*H412,2)</f>
        <v>0</v>
      </c>
      <c r="J412" s="231"/>
      <c r="K412" s="232">
        <f>ROUND(E412*J412,2)</f>
        <v>0</v>
      </c>
      <c r="L412" s="232">
        <v>21</v>
      </c>
      <c r="M412" s="232">
        <f>G412*(1+L412/100)</f>
        <v>0</v>
      </c>
      <c r="N412" s="222">
        <v>0</v>
      </c>
      <c r="O412" s="222">
        <f>ROUND(E412*N412,5)</f>
        <v>0</v>
      </c>
      <c r="P412" s="222">
        <v>0</v>
      </c>
      <c r="Q412" s="222">
        <f>ROUND(E412*P412,5)</f>
        <v>0</v>
      </c>
      <c r="R412" s="222"/>
      <c r="S412" s="222"/>
      <c r="T412" s="223">
        <v>0</v>
      </c>
      <c r="U412" s="222">
        <f>ROUND(E412*T412,2)</f>
        <v>0</v>
      </c>
      <c r="V412" s="212"/>
      <c r="W412" s="212"/>
      <c r="X412" s="212"/>
      <c r="Y412" s="212"/>
      <c r="Z412" s="212"/>
      <c r="AA412" s="212"/>
      <c r="AB412" s="212"/>
      <c r="AC412" s="212"/>
      <c r="AD412" s="212"/>
      <c r="AE412" s="212" t="s">
        <v>134</v>
      </c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3">
        <v>160</v>
      </c>
      <c r="B413" s="219" t="s">
        <v>587</v>
      </c>
      <c r="C413" s="264" t="s">
        <v>588</v>
      </c>
      <c r="D413" s="221" t="s">
        <v>577</v>
      </c>
      <c r="E413" s="228">
        <v>3</v>
      </c>
      <c r="F413" s="231"/>
      <c r="G413" s="232">
        <f>ROUND(E413*F413,2)</f>
        <v>0</v>
      </c>
      <c r="H413" s="231"/>
      <c r="I413" s="232">
        <f>ROUND(E413*H413,2)</f>
        <v>0</v>
      </c>
      <c r="J413" s="231"/>
      <c r="K413" s="232">
        <f>ROUND(E413*J413,2)</f>
        <v>0</v>
      </c>
      <c r="L413" s="232">
        <v>21</v>
      </c>
      <c r="M413" s="232">
        <f>G413*(1+L413/100)</f>
        <v>0</v>
      </c>
      <c r="N413" s="222">
        <v>0</v>
      </c>
      <c r="O413" s="222">
        <f>ROUND(E413*N413,5)</f>
        <v>0</v>
      </c>
      <c r="P413" s="222">
        <v>0</v>
      </c>
      <c r="Q413" s="222">
        <f>ROUND(E413*P413,5)</f>
        <v>0</v>
      </c>
      <c r="R413" s="222"/>
      <c r="S413" s="222"/>
      <c r="T413" s="223">
        <v>0</v>
      </c>
      <c r="U413" s="222">
        <f>ROUND(E413*T413,2)</f>
        <v>0</v>
      </c>
      <c r="V413" s="212"/>
      <c r="W413" s="212"/>
      <c r="X413" s="212"/>
      <c r="Y413" s="212"/>
      <c r="Z413" s="212"/>
      <c r="AA413" s="212"/>
      <c r="AB413" s="212"/>
      <c r="AC413" s="212"/>
      <c r="AD413" s="212"/>
      <c r="AE413" s="212" t="s">
        <v>134</v>
      </c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x14ac:dyDescent="0.2">
      <c r="A414" s="214" t="s">
        <v>129</v>
      </c>
      <c r="B414" s="220" t="s">
        <v>100</v>
      </c>
      <c r="C414" s="266" t="s">
        <v>26</v>
      </c>
      <c r="D414" s="225"/>
      <c r="E414" s="230"/>
      <c r="F414" s="233"/>
      <c r="G414" s="233">
        <f>SUMIF(AE415:AE421,"&lt;&gt;NOR",G415:G421)</f>
        <v>0</v>
      </c>
      <c r="H414" s="233"/>
      <c r="I414" s="233">
        <f>SUM(I415:I421)</f>
        <v>0</v>
      </c>
      <c r="J414" s="233"/>
      <c r="K414" s="233">
        <f>SUM(K415:K421)</f>
        <v>0</v>
      </c>
      <c r="L414" s="233"/>
      <c r="M414" s="233">
        <f>SUM(M415:M421)</f>
        <v>0</v>
      </c>
      <c r="N414" s="226"/>
      <c r="O414" s="226">
        <f>SUM(O415:O421)</f>
        <v>0</v>
      </c>
      <c r="P414" s="226"/>
      <c r="Q414" s="226">
        <f>SUM(Q415:Q421)</f>
        <v>0</v>
      </c>
      <c r="R414" s="226"/>
      <c r="S414" s="226"/>
      <c r="T414" s="227"/>
      <c r="U414" s="226">
        <f>SUM(U415:U421)</f>
        <v>0</v>
      </c>
      <c r="AE414" t="s">
        <v>130</v>
      </c>
    </row>
    <row r="415" spans="1:60" outlineLevel="1" x14ac:dyDescent="0.2">
      <c r="A415" s="213">
        <v>161</v>
      </c>
      <c r="B415" s="219" t="s">
        <v>589</v>
      </c>
      <c r="C415" s="264" t="s">
        <v>590</v>
      </c>
      <c r="D415" s="221" t="s">
        <v>591</v>
      </c>
      <c r="E415" s="228">
        <v>1</v>
      </c>
      <c r="F415" s="231"/>
      <c r="G415" s="232">
        <f>ROUND(E415*F415,2)</f>
        <v>0</v>
      </c>
      <c r="H415" s="231"/>
      <c r="I415" s="232">
        <f>ROUND(E415*H415,2)</f>
        <v>0</v>
      </c>
      <c r="J415" s="231"/>
      <c r="K415" s="232">
        <f>ROUND(E415*J415,2)</f>
        <v>0</v>
      </c>
      <c r="L415" s="232">
        <v>21</v>
      </c>
      <c r="M415" s="232">
        <f>G415*(1+L415/100)</f>
        <v>0</v>
      </c>
      <c r="N415" s="222">
        <v>0</v>
      </c>
      <c r="O415" s="222">
        <f>ROUND(E415*N415,5)</f>
        <v>0</v>
      </c>
      <c r="P415" s="222">
        <v>0</v>
      </c>
      <c r="Q415" s="222">
        <f>ROUND(E415*P415,5)</f>
        <v>0</v>
      </c>
      <c r="R415" s="222"/>
      <c r="S415" s="222"/>
      <c r="T415" s="223">
        <v>0</v>
      </c>
      <c r="U415" s="222">
        <f>ROUND(E415*T415,2)</f>
        <v>0</v>
      </c>
      <c r="V415" s="212"/>
      <c r="W415" s="212"/>
      <c r="X415" s="212"/>
      <c r="Y415" s="212"/>
      <c r="Z415" s="212"/>
      <c r="AA415" s="212"/>
      <c r="AB415" s="212"/>
      <c r="AC415" s="212"/>
      <c r="AD415" s="212"/>
      <c r="AE415" s="212" t="s">
        <v>134</v>
      </c>
      <c r="AF415" s="212"/>
      <c r="AG415" s="212"/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13">
        <v>162</v>
      </c>
      <c r="B416" s="219" t="s">
        <v>592</v>
      </c>
      <c r="C416" s="264" t="s">
        <v>593</v>
      </c>
      <c r="D416" s="221" t="s">
        <v>591</v>
      </c>
      <c r="E416" s="228">
        <v>1</v>
      </c>
      <c r="F416" s="231"/>
      <c r="G416" s="232">
        <f>ROUND(E416*F416,2)</f>
        <v>0</v>
      </c>
      <c r="H416" s="231"/>
      <c r="I416" s="232">
        <f>ROUND(E416*H416,2)</f>
        <v>0</v>
      </c>
      <c r="J416" s="231"/>
      <c r="K416" s="232">
        <f>ROUND(E416*J416,2)</f>
        <v>0</v>
      </c>
      <c r="L416" s="232">
        <v>21</v>
      </c>
      <c r="M416" s="232">
        <f>G416*(1+L416/100)</f>
        <v>0</v>
      </c>
      <c r="N416" s="222">
        <v>0</v>
      </c>
      <c r="O416" s="222">
        <f>ROUND(E416*N416,5)</f>
        <v>0</v>
      </c>
      <c r="P416" s="222">
        <v>0</v>
      </c>
      <c r="Q416" s="222">
        <f>ROUND(E416*P416,5)</f>
        <v>0</v>
      </c>
      <c r="R416" s="222"/>
      <c r="S416" s="222"/>
      <c r="T416" s="223">
        <v>0</v>
      </c>
      <c r="U416" s="222">
        <f>ROUND(E416*T416,2)</f>
        <v>0</v>
      </c>
      <c r="V416" s="212"/>
      <c r="W416" s="212"/>
      <c r="X416" s="212"/>
      <c r="Y416" s="212"/>
      <c r="Z416" s="212"/>
      <c r="AA416" s="212"/>
      <c r="AB416" s="212"/>
      <c r="AC416" s="212"/>
      <c r="AD416" s="212"/>
      <c r="AE416" s="212" t="s">
        <v>134</v>
      </c>
      <c r="AF416" s="212"/>
      <c r="AG416" s="212"/>
      <c r="AH416" s="212"/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3">
        <v>163</v>
      </c>
      <c r="B417" s="219" t="s">
        <v>594</v>
      </c>
      <c r="C417" s="264" t="s">
        <v>595</v>
      </c>
      <c r="D417" s="221" t="s">
        <v>591</v>
      </c>
      <c r="E417" s="228">
        <v>1</v>
      </c>
      <c r="F417" s="231"/>
      <c r="G417" s="232">
        <f>ROUND(E417*F417,2)</f>
        <v>0</v>
      </c>
      <c r="H417" s="231"/>
      <c r="I417" s="232">
        <f>ROUND(E417*H417,2)</f>
        <v>0</v>
      </c>
      <c r="J417" s="231"/>
      <c r="K417" s="232">
        <f>ROUND(E417*J417,2)</f>
        <v>0</v>
      </c>
      <c r="L417" s="232">
        <v>21</v>
      </c>
      <c r="M417" s="232">
        <f>G417*(1+L417/100)</f>
        <v>0</v>
      </c>
      <c r="N417" s="222">
        <v>0</v>
      </c>
      <c r="O417" s="222">
        <f>ROUND(E417*N417,5)</f>
        <v>0</v>
      </c>
      <c r="P417" s="222">
        <v>0</v>
      </c>
      <c r="Q417" s="222">
        <f>ROUND(E417*P417,5)</f>
        <v>0</v>
      </c>
      <c r="R417" s="222"/>
      <c r="S417" s="222"/>
      <c r="T417" s="223">
        <v>0</v>
      </c>
      <c r="U417" s="222">
        <f>ROUND(E417*T417,2)</f>
        <v>0</v>
      </c>
      <c r="V417" s="212"/>
      <c r="W417" s="212"/>
      <c r="X417" s="212"/>
      <c r="Y417" s="212"/>
      <c r="Z417" s="212"/>
      <c r="AA417" s="212"/>
      <c r="AB417" s="212"/>
      <c r="AC417" s="212"/>
      <c r="AD417" s="212"/>
      <c r="AE417" s="212" t="s">
        <v>134</v>
      </c>
      <c r="AF417" s="212"/>
      <c r="AG417" s="212"/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1" x14ac:dyDescent="0.2">
      <c r="A418" s="213">
        <v>164</v>
      </c>
      <c r="B418" s="219" t="s">
        <v>596</v>
      </c>
      <c r="C418" s="264" t="s">
        <v>597</v>
      </c>
      <c r="D418" s="221" t="s">
        <v>591</v>
      </c>
      <c r="E418" s="228">
        <v>1</v>
      </c>
      <c r="F418" s="231"/>
      <c r="G418" s="232">
        <f>ROUND(E418*F418,2)</f>
        <v>0</v>
      </c>
      <c r="H418" s="231"/>
      <c r="I418" s="232">
        <f>ROUND(E418*H418,2)</f>
        <v>0</v>
      </c>
      <c r="J418" s="231"/>
      <c r="K418" s="232">
        <f>ROUND(E418*J418,2)</f>
        <v>0</v>
      </c>
      <c r="L418" s="232">
        <v>21</v>
      </c>
      <c r="M418" s="232">
        <f>G418*(1+L418/100)</f>
        <v>0</v>
      </c>
      <c r="N418" s="222">
        <v>0</v>
      </c>
      <c r="O418" s="222">
        <f>ROUND(E418*N418,5)</f>
        <v>0</v>
      </c>
      <c r="P418" s="222">
        <v>0</v>
      </c>
      <c r="Q418" s="222">
        <f>ROUND(E418*P418,5)</f>
        <v>0</v>
      </c>
      <c r="R418" s="222"/>
      <c r="S418" s="222"/>
      <c r="T418" s="223">
        <v>0</v>
      </c>
      <c r="U418" s="222">
        <f>ROUND(E418*T418,2)</f>
        <v>0</v>
      </c>
      <c r="V418" s="212"/>
      <c r="W418" s="212"/>
      <c r="X418" s="212"/>
      <c r="Y418" s="212"/>
      <c r="Z418" s="212"/>
      <c r="AA418" s="212"/>
      <c r="AB418" s="212"/>
      <c r="AC418" s="212"/>
      <c r="AD418" s="212"/>
      <c r="AE418" s="212" t="s">
        <v>134</v>
      </c>
      <c r="AF418" s="212"/>
      <c r="AG418" s="212"/>
      <c r="AH418" s="212"/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1" x14ac:dyDescent="0.2">
      <c r="A419" s="213">
        <v>165</v>
      </c>
      <c r="B419" s="219" t="s">
        <v>598</v>
      </c>
      <c r="C419" s="264" t="s">
        <v>599</v>
      </c>
      <c r="D419" s="221" t="s">
        <v>591</v>
      </c>
      <c r="E419" s="228">
        <v>1</v>
      </c>
      <c r="F419" s="231"/>
      <c r="G419" s="232">
        <f>ROUND(E419*F419,2)</f>
        <v>0</v>
      </c>
      <c r="H419" s="231"/>
      <c r="I419" s="232">
        <f>ROUND(E419*H419,2)</f>
        <v>0</v>
      </c>
      <c r="J419" s="231"/>
      <c r="K419" s="232">
        <f>ROUND(E419*J419,2)</f>
        <v>0</v>
      </c>
      <c r="L419" s="232">
        <v>21</v>
      </c>
      <c r="M419" s="232">
        <f>G419*(1+L419/100)</f>
        <v>0</v>
      </c>
      <c r="N419" s="222">
        <v>0</v>
      </c>
      <c r="O419" s="222">
        <f>ROUND(E419*N419,5)</f>
        <v>0</v>
      </c>
      <c r="P419" s="222">
        <v>0</v>
      </c>
      <c r="Q419" s="222">
        <f>ROUND(E419*P419,5)</f>
        <v>0</v>
      </c>
      <c r="R419" s="222"/>
      <c r="S419" s="222"/>
      <c r="T419" s="223">
        <v>0</v>
      </c>
      <c r="U419" s="222">
        <f>ROUND(E419*T419,2)</f>
        <v>0</v>
      </c>
      <c r="V419" s="212"/>
      <c r="W419" s="212"/>
      <c r="X419" s="212"/>
      <c r="Y419" s="212"/>
      <c r="Z419" s="212"/>
      <c r="AA419" s="212"/>
      <c r="AB419" s="212"/>
      <c r="AC419" s="212"/>
      <c r="AD419" s="212"/>
      <c r="AE419" s="212" t="s">
        <v>134</v>
      </c>
      <c r="AF419" s="212"/>
      <c r="AG419" s="212"/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13">
        <v>166</v>
      </c>
      <c r="B420" s="219" t="s">
        <v>600</v>
      </c>
      <c r="C420" s="264" t="s">
        <v>601</v>
      </c>
      <c r="D420" s="221" t="s">
        <v>591</v>
      </c>
      <c r="E420" s="228">
        <v>1</v>
      </c>
      <c r="F420" s="231"/>
      <c r="G420" s="232">
        <f>ROUND(E420*F420,2)</f>
        <v>0</v>
      </c>
      <c r="H420" s="231"/>
      <c r="I420" s="232">
        <f>ROUND(E420*H420,2)</f>
        <v>0</v>
      </c>
      <c r="J420" s="231"/>
      <c r="K420" s="232">
        <f>ROUND(E420*J420,2)</f>
        <v>0</v>
      </c>
      <c r="L420" s="232">
        <v>21</v>
      </c>
      <c r="M420" s="232">
        <f>G420*(1+L420/100)</f>
        <v>0</v>
      </c>
      <c r="N420" s="222">
        <v>0</v>
      </c>
      <c r="O420" s="222">
        <f>ROUND(E420*N420,5)</f>
        <v>0</v>
      </c>
      <c r="P420" s="222">
        <v>0</v>
      </c>
      <c r="Q420" s="222">
        <f>ROUND(E420*P420,5)</f>
        <v>0</v>
      </c>
      <c r="R420" s="222"/>
      <c r="S420" s="222"/>
      <c r="T420" s="223">
        <v>0</v>
      </c>
      <c r="U420" s="222">
        <f>ROUND(E420*T420,2)</f>
        <v>0</v>
      </c>
      <c r="V420" s="212"/>
      <c r="W420" s="212"/>
      <c r="X420" s="212"/>
      <c r="Y420" s="212"/>
      <c r="Z420" s="212"/>
      <c r="AA420" s="212"/>
      <c r="AB420" s="212"/>
      <c r="AC420" s="212"/>
      <c r="AD420" s="212"/>
      <c r="AE420" s="212" t="s">
        <v>134</v>
      </c>
      <c r="AF420" s="212"/>
      <c r="AG420" s="212"/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3">
        <v>167</v>
      </c>
      <c r="B421" s="219" t="s">
        <v>602</v>
      </c>
      <c r="C421" s="264" t="s">
        <v>603</v>
      </c>
      <c r="D421" s="221" t="s">
        <v>591</v>
      </c>
      <c r="E421" s="228">
        <v>1</v>
      </c>
      <c r="F421" s="231"/>
      <c r="G421" s="232">
        <f>ROUND(E421*F421,2)</f>
        <v>0</v>
      </c>
      <c r="H421" s="231"/>
      <c r="I421" s="232">
        <f>ROUND(E421*H421,2)</f>
        <v>0</v>
      </c>
      <c r="J421" s="231"/>
      <c r="K421" s="232">
        <f>ROUND(E421*J421,2)</f>
        <v>0</v>
      </c>
      <c r="L421" s="232">
        <v>21</v>
      </c>
      <c r="M421" s="232">
        <f>G421*(1+L421/100)</f>
        <v>0</v>
      </c>
      <c r="N421" s="222">
        <v>0</v>
      </c>
      <c r="O421" s="222">
        <f>ROUND(E421*N421,5)</f>
        <v>0</v>
      </c>
      <c r="P421" s="222">
        <v>0</v>
      </c>
      <c r="Q421" s="222">
        <f>ROUND(E421*P421,5)</f>
        <v>0</v>
      </c>
      <c r="R421" s="222"/>
      <c r="S421" s="222"/>
      <c r="T421" s="223">
        <v>0</v>
      </c>
      <c r="U421" s="222">
        <f>ROUND(E421*T421,2)</f>
        <v>0</v>
      </c>
      <c r="V421" s="212"/>
      <c r="W421" s="212"/>
      <c r="X421" s="212"/>
      <c r="Y421" s="212"/>
      <c r="Z421" s="212"/>
      <c r="AA421" s="212"/>
      <c r="AB421" s="212"/>
      <c r="AC421" s="212"/>
      <c r="AD421" s="212"/>
      <c r="AE421" s="212" t="s">
        <v>134</v>
      </c>
      <c r="AF421" s="212"/>
      <c r="AG421" s="212"/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x14ac:dyDescent="0.2">
      <c r="A422" s="214" t="s">
        <v>129</v>
      </c>
      <c r="B422" s="220" t="s">
        <v>101</v>
      </c>
      <c r="C422" s="266" t="s">
        <v>102</v>
      </c>
      <c r="D422" s="225"/>
      <c r="E422" s="230"/>
      <c r="F422" s="233"/>
      <c r="G422" s="233">
        <f>SUMIF(AE423:AE423,"&lt;&gt;NOR",G423:G423)</f>
        <v>0</v>
      </c>
      <c r="H422" s="233"/>
      <c r="I422" s="233">
        <f>SUM(I423:I423)</f>
        <v>0</v>
      </c>
      <c r="J422" s="233"/>
      <c r="K422" s="233">
        <f>SUM(K423:K423)</f>
        <v>0</v>
      </c>
      <c r="L422" s="233"/>
      <c r="M422" s="233">
        <f>SUM(M423:M423)</f>
        <v>0</v>
      </c>
      <c r="N422" s="226"/>
      <c r="O422" s="226">
        <f>SUM(O423:O423)</f>
        <v>0</v>
      </c>
      <c r="P422" s="226"/>
      <c r="Q422" s="226">
        <f>SUM(Q423:Q423)</f>
        <v>0</v>
      </c>
      <c r="R422" s="226"/>
      <c r="S422" s="226"/>
      <c r="T422" s="227"/>
      <c r="U422" s="226">
        <f>SUM(U423:U423)</f>
        <v>0</v>
      </c>
      <c r="AE422" t="s">
        <v>130</v>
      </c>
    </row>
    <row r="423" spans="1:60" outlineLevel="1" x14ac:dyDescent="0.2">
      <c r="A423" s="242">
        <v>168</v>
      </c>
      <c r="B423" s="243" t="s">
        <v>604</v>
      </c>
      <c r="C423" s="267" t="s">
        <v>605</v>
      </c>
      <c r="D423" s="244" t="s">
        <v>606</v>
      </c>
      <c r="E423" s="245">
        <v>60</v>
      </c>
      <c r="F423" s="246"/>
      <c r="G423" s="247">
        <f>ROUND(E423*F423,2)</f>
        <v>0</v>
      </c>
      <c r="H423" s="246"/>
      <c r="I423" s="247">
        <f>ROUND(E423*H423,2)</f>
        <v>0</v>
      </c>
      <c r="J423" s="246"/>
      <c r="K423" s="247">
        <f>ROUND(E423*J423,2)</f>
        <v>0</v>
      </c>
      <c r="L423" s="247">
        <v>21</v>
      </c>
      <c r="M423" s="247">
        <f>G423*(1+L423/100)</f>
        <v>0</v>
      </c>
      <c r="N423" s="248">
        <v>0</v>
      </c>
      <c r="O423" s="248">
        <f>ROUND(E423*N423,5)</f>
        <v>0</v>
      </c>
      <c r="P423" s="248">
        <v>0</v>
      </c>
      <c r="Q423" s="248">
        <f>ROUND(E423*P423,5)</f>
        <v>0</v>
      </c>
      <c r="R423" s="248"/>
      <c r="S423" s="248"/>
      <c r="T423" s="249">
        <v>0</v>
      </c>
      <c r="U423" s="248">
        <f>ROUND(E423*T423,2)</f>
        <v>0</v>
      </c>
      <c r="V423" s="212"/>
      <c r="W423" s="212"/>
      <c r="X423" s="212"/>
      <c r="Y423" s="212"/>
      <c r="Z423" s="212"/>
      <c r="AA423" s="212"/>
      <c r="AB423" s="212"/>
      <c r="AC423" s="212"/>
      <c r="AD423" s="212"/>
      <c r="AE423" s="212" t="s">
        <v>134</v>
      </c>
      <c r="AF423" s="212"/>
      <c r="AG423" s="212"/>
      <c r="AH423" s="212"/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x14ac:dyDescent="0.2">
      <c r="A424" s="6"/>
      <c r="B424" s="7" t="s">
        <v>245</v>
      </c>
      <c r="C424" s="268" t="s">
        <v>245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AC424">
        <v>15</v>
      </c>
      <c r="AD424">
        <v>21</v>
      </c>
    </row>
    <row r="425" spans="1:60" x14ac:dyDescent="0.2">
      <c r="A425" s="250"/>
      <c r="B425" s="251">
        <v>26</v>
      </c>
      <c r="C425" s="269" t="s">
        <v>245</v>
      </c>
      <c r="D425" s="252"/>
      <c r="E425" s="252"/>
      <c r="F425" s="252"/>
      <c r="G425" s="263">
        <f>G8+G11+G24+G33+G36+G41+G44+G47+G68+G76+G88+G115+G118+G126+G217+G328+G388+G396+G401+G414+G422</f>
        <v>0</v>
      </c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AC425">
        <f>SUMIF(L7:L423,AC424,G7:G423)</f>
        <v>0</v>
      </c>
      <c r="AD425">
        <f>SUMIF(L7:L423,AD424,G7:G423)</f>
        <v>0</v>
      </c>
      <c r="AE425" t="s">
        <v>607</v>
      </c>
    </row>
    <row r="426" spans="1:60" x14ac:dyDescent="0.2">
      <c r="A426" s="6"/>
      <c r="B426" s="7" t="s">
        <v>245</v>
      </c>
      <c r="C426" s="268" t="s">
        <v>245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60" x14ac:dyDescent="0.2">
      <c r="A427" s="6"/>
      <c r="B427" s="7" t="s">
        <v>245</v>
      </c>
      <c r="C427" s="268" t="s">
        <v>245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60" x14ac:dyDescent="0.2">
      <c r="A428" s="253">
        <v>33</v>
      </c>
      <c r="B428" s="253"/>
      <c r="C428" s="270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60" x14ac:dyDescent="0.2">
      <c r="A429" s="254"/>
      <c r="B429" s="255"/>
      <c r="C429" s="271"/>
      <c r="D429" s="255"/>
      <c r="E429" s="255"/>
      <c r="F429" s="255"/>
      <c r="G429" s="25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AE429" t="s">
        <v>608</v>
      </c>
    </row>
    <row r="430" spans="1:60" x14ac:dyDescent="0.2">
      <c r="A430" s="257"/>
      <c r="B430" s="258"/>
      <c r="C430" s="272"/>
      <c r="D430" s="258"/>
      <c r="E430" s="258"/>
      <c r="F430" s="258"/>
      <c r="G430" s="259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60" x14ac:dyDescent="0.2">
      <c r="A431" s="257"/>
      <c r="B431" s="258"/>
      <c r="C431" s="272"/>
      <c r="D431" s="258"/>
      <c r="E431" s="258"/>
      <c r="F431" s="258"/>
      <c r="G431" s="259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60" x14ac:dyDescent="0.2">
      <c r="A432" s="257"/>
      <c r="B432" s="258"/>
      <c r="C432" s="272"/>
      <c r="D432" s="258"/>
      <c r="E432" s="258"/>
      <c r="F432" s="258"/>
      <c r="G432" s="259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31" x14ac:dyDescent="0.2">
      <c r="A433" s="260"/>
      <c r="B433" s="261"/>
      <c r="C433" s="273"/>
      <c r="D433" s="261"/>
      <c r="E433" s="261"/>
      <c r="F433" s="261"/>
      <c r="G433" s="262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31" x14ac:dyDescent="0.2">
      <c r="A434" s="6"/>
      <c r="B434" s="7" t="s">
        <v>245</v>
      </c>
      <c r="C434" s="268" t="s">
        <v>245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31" x14ac:dyDescent="0.2">
      <c r="C435" s="274"/>
      <c r="AE435" t="s">
        <v>609</v>
      </c>
    </row>
  </sheetData>
  <mergeCells count="6">
    <mergeCell ref="A1:G1"/>
    <mergeCell ref="C2:G2"/>
    <mergeCell ref="C3:G3"/>
    <mergeCell ref="C4:G4"/>
    <mergeCell ref="A428:C428"/>
    <mergeCell ref="A429:G433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cp:lastPrinted>2014-02-28T09:52:57Z</cp:lastPrinted>
  <dcterms:created xsi:type="dcterms:W3CDTF">2009-04-08T07:15:50Z</dcterms:created>
  <dcterms:modified xsi:type="dcterms:W3CDTF">2017-08-07T05:51:46Z</dcterms:modified>
</cp:coreProperties>
</file>