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<sst xmlns="http://schemas.openxmlformats.org/spreadsheetml/2006/main" count="54" uniqueCount="49">
  <si>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Typ svítidla</t>
  </si>
  <si>
    <t>Výrobce</t>
  </si>
  <si>
    <t>Jmenovitý příkon [W]</t>
  </si>
  <si>
    <t>Světelný tok [lm]</t>
  </si>
  <si>
    <t>Doba svícení ročně [hod.]</t>
  </si>
  <si>
    <t>Životnost svítidla [hod.]</t>
  </si>
  <si>
    <t>Sazba za elektrickou energii [Kč/kWh]</t>
  </si>
  <si>
    <t>Vypočtené hodnoty:</t>
  </si>
  <si>
    <t>Provozní hodnoty:</t>
  </si>
  <si>
    <t>Typové hodnoty:</t>
  </si>
  <si>
    <t>Spotřeba energie za rok [kWh]</t>
  </si>
  <si>
    <t>Roční platba za energii [Kč]</t>
  </si>
  <si>
    <t>Celkový  příkon [kW]</t>
  </si>
  <si>
    <t>Doba pro výpočet [roky]</t>
  </si>
  <si>
    <t>Výpočet dlouhodobých nákladů 1:</t>
  </si>
  <si>
    <t>Počet oprav po životnosti</t>
  </si>
  <si>
    <t>Náklady na opravy [Kč]</t>
  </si>
  <si>
    <t>Náklady el. energii [Kč]</t>
  </si>
  <si>
    <t>Celková nabídková cena bez DPH</t>
  </si>
  <si>
    <t xml:space="preserve">Celkové provozní náklady </t>
  </si>
  <si>
    <t>Výpočet dlouhodobých nákladů 2:</t>
  </si>
  <si>
    <t>Celkový světelný tok [Mlm]</t>
  </si>
  <si>
    <t>*neuvádí se* 400W/767</t>
  </si>
  <si>
    <t>*neuvádí se*</t>
  </si>
  <si>
    <t>Tabulka 1. Vyhodnocení celkových nákladů na LED osvětlení zimního stadionu</t>
  </si>
  <si>
    <t>a porovnání nákladů - STÁVAJÍCÍ VS. NOVÉ OSVĚTLENÍ</t>
  </si>
  <si>
    <t>Celkový příkon</t>
  </si>
  <si>
    <t>Celkový světelný tok</t>
  </si>
  <si>
    <t>Světelný tok kompletního svítidla (katalogový údaj) - součet všech světelných zdrojů do všech směrů (do 360 °).</t>
  </si>
  <si>
    <t>Katalogový údaj, většinou udává za jak dlouho klesne svítivost zářivek na polovinu. U svítidel L2LED udává za jak dlouho klesne svítivost o 30%.</t>
  </si>
  <si>
    <t>Pořizovací cena trubice</t>
  </si>
  <si>
    <t>Ceníková cena zjištěná v lednu 2017.</t>
  </si>
  <si>
    <t>Pořiz. cena předřadníku</t>
  </si>
  <si>
    <t>Ceníková cena zjištěná v lednu 2017. Předřadník je nutno měnit při každé výměně zářivky, protože výrobci neuvádějí jejich životnost, pouze záruku 2 až 3 roky.</t>
  </si>
  <si>
    <t>Počet svítidel</t>
  </si>
  <si>
    <t>Počet instalovaných svítidel v kalkulovaném prostoru.</t>
  </si>
  <si>
    <t>Doba svícení ročně</t>
  </si>
  <si>
    <t>Doba svícení denně vynásobená počtem dnů svícení v roce.</t>
  </si>
  <si>
    <t>Sazba za elektřinu</t>
  </si>
  <si>
    <t>Údaj statistický. Pokud by došlo ke změně sazby, projeví se změna úměrně u všech svítidel a pro porovnání energetické účinnosti nebude mít tedy vliv.</t>
  </si>
  <si>
    <t>Žívotnost svítidla</t>
  </si>
  <si>
    <t>Vysvětlivky:</t>
  </si>
  <si>
    <t>Počet svítidel [ks]</t>
  </si>
  <si>
    <t>Jmenovitý příkon světelného zdroje (katalogový údaj) navýšený navíc o ztráty v předřadných a kompenzačních obvodech (pokud není uvedeno v technickém listu, tak +20%).</t>
  </si>
  <si>
    <t>Celkové provozní náklady</t>
  </si>
  <si>
    <t>Vypočtená hodnota bez celkové nabídkové ceny v Kč bez DPH.</t>
  </si>
  <si>
    <t>Pole s nabídkovou hodnotou kritéria B. u hodnocené nabídky.</t>
  </si>
  <si>
    <t>Stávající/ nabízené osvětlení:</t>
  </si>
  <si>
    <r>
      <rPr>
        <u val="single"/>
        <sz val="10"/>
        <color indexed="8"/>
        <rFont val="Arial"/>
        <family val="2"/>
      </rPr>
      <t>Důležité upozornění:</t>
    </r>
    <r>
      <rPr>
        <sz val="10"/>
        <color indexed="8"/>
        <rFont val="Arial"/>
        <family val="2"/>
      </rPr>
      <t xml:space="preserve"> Nabídka dodavatele bude porovnávána se stávajícím stavem osvětlení po 5 letech provozu. Hodnoty uvedené u stávajícího osvětlení vychází se statistických hodnot, jsou teoretické a slouží pouze k účelu porovnání výhodnosti jednotlivých nabídek v dílčím kritériu - Výše celkových provozních nákladů po 5 letech provozu.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</si>
</sst>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4" fillId="0" borderId="0" xfId="0" applyFont="1" applyAlignment="1">
      <alignment/>
    </xf>
    <xf numFmtId="16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15" zoomScaleNormal="115" zoomScalePageLayoutView="0" workbookViewId="0" topLeftCell="A4">
      <selection activeCell="F19" sqref="F19"/>
    </sheetView>
  </sheetViews>
  <sheetFormatPr defaultColWidth="9.00390625" defaultRowHeight="12.75"/>
  <cols>
    <col min="1" max="1" width="35.875" style="0" customWidth="1"/>
    <col min="2" max="2" width="26.75390625" style="1" customWidth="1"/>
  </cols>
  <sheetData>
    <row r="1" ht="12.75">
      <c r="A1" s="7" t="s">
        <v>24</v>
      </c>
    </row>
    <row r="2" ht="12.75">
      <c r="A2" s="7" t="s">
        <v>25</v>
      </c>
    </row>
    <row r="3" spans="1:2" ht="12.75">
      <c r="A3" s="13" t="s">
        <v>9</v>
      </c>
      <c r="B3" s="12" t="s">
        <v>47</v>
      </c>
    </row>
    <row r="4" spans="1:2" ht="12.75">
      <c r="A4" s="14" t="s">
        <v>0</v>
      </c>
      <c r="B4" s="16" t="s">
        <v>22</v>
      </c>
    </row>
    <row r="5" spans="1:2" ht="12.75">
      <c r="A5" s="14" t="s">
        <v>1</v>
      </c>
      <c r="B5" s="16" t="s">
        <v>23</v>
      </c>
    </row>
    <row r="6" spans="1:2" ht="12.75">
      <c r="A6" s="14" t="s">
        <v>2</v>
      </c>
      <c r="B6" s="15">
        <v>480</v>
      </c>
    </row>
    <row r="7" spans="1:2" ht="12.75">
      <c r="A7" s="14" t="s">
        <v>3</v>
      </c>
      <c r="B7" s="15">
        <v>32500</v>
      </c>
    </row>
    <row r="8" spans="1:2" ht="12.75">
      <c r="A8" s="14" t="s">
        <v>5</v>
      </c>
      <c r="B8" s="15">
        <v>20000</v>
      </c>
    </row>
    <row r="9" spans="1:2" ht="12.75">
      <c r="A9" s="14" t="s">
        <v>42</v>
      </c>
      <c r="B9" s="15">
        <v>84</v>
      </c>
    </row>
    <row r="10" spans="1:2" ht="12.75">
      <c r="A10" s="14" t="s">
        <v>18</v>
      </c>
      <c r="B10" s="17">
        <v>84000</v>
      </c>
    </row>
    <row r="12" ht="12.75">
      <c r="A12" s="13" t="s">
        <v>8</v>
      </c>
    </row>
    <row r="13" spans="1:2" ht="12.75">
      <c r="A13" s="14" t="s">
        <v>4</v>
      </c>
      <c r="B13" s="15">
        <v>4000</v>
      </c>
    </row>
    <row r="14" spans="1:2" ht="12.75">
      <c r="A14" s="14" t="s">
        <v>6</v>
      </c>
      <c r="B14" s="15">
        <v>3.2</v>
      </c>
    </row>
    <row r="16" ht="12.75">
      <c r="A16" s="13" t="s">
        <v>7</v>
      </c>
    </row>
    <row r="17" spans="1:2" ht="12.75">
      <c r="A17" t="s">
        <v>21</v>
      </c>
      <c r="B17" s="1">
        <f>B9*B7/1000000</f>
        <v>2.73</v>
      </c>
    </row>
    <row r="18" spans="1:2" ht="12.75">
      <c r="A18" t="s">
        <v>12</v>
      </c>
      <c r="B18" s="1">
        <f>B9*B6/1000</f>
        <v>40.32</v>
      </c>
    </row>
    <row r="19" spans="1:2" ht="12.75">
      <c r="A19" t="s">
        <v>10</v>
      </c>
      <c r="B19" s="1">
        <f>B18*B13</f>
        <v>161280</v>
      </c>
    </row>
    <row r="20" spans="1:2" ht="12.75">
      <c r="A20" t="s">
        <v>11</v>
      </c>
      <c r="B20" s="2">
        <f>B14*B19</f>
        <v>516096</v>
      </c>
    </row>
    <row r="22" ht="12.75">
      <c r="A22" t="s">
        <v>14</v>
      </c>
    </row>
    <row r="23" spans="1:2" ht="12.75">
      <c r="A23" t="s">
        <v>13</v>
      </c>
      <c r="B23" s="1">
        <v>5</v>
      </c>
    </row>
    <row r="24" spans="1:2" ht="12.75">
      <c r="A24" t="s">
        <v>15</v>
      </c>
      <c r="B24" s="1">
        <f>FLOOR((B23*B13/B8),1)</f>
        <v>1</v>
      </c>
    </row>
    <row r="25" spans="1:2" ht="12.75">
      <c r="A25" t="s">
        <v>16</v>
      </c>
      <c r="B25" s="2">
        <f>B24*B10</f>
        <v>84000</v>
      </c>
    </row>
    <row r="26" spans="1:2" ht="12.75">
      <c r="A26" t="s">
        <v>17</v>
      </c>
      <c r="B26" s="2">
        <f>B23*B20</f>
        <v>2580480</v>
      </c>
    </row>
    <row r="27" spans="1:3" ht="12.75">
      <c r="A27" s="3" t="s">
        <v>19</v>
      </c>
      <c r="B27" s="21">
        <f>B25+B26</f>
        <v>2664480</v>
      </c>
      <c r="C27" s="20" t="s">
        <v>46</v>
      </c>
    </row>
    <row r="29" ht="12.75">
      <c r="A29" t="s">
        <v>20</v>
      </c>
    </row>
    <row r="30" spans="1:2" ht="12.75">
      <c r="A30" t="s">
        <v>13</v>
      </c>
      <c r="B30" s="1">
        <v>10</v>
      </c>
    </row>
    <row r="31" spans="1:2" ht="12.75">
      <c r="A31" t="s">
        <v>15</v>
      </c>
      <c r="B31" s="1">
        <f>FLOOR((B30*B13/B8),1)</f>
        <v>2</v>
      </c>
    </row>
    <row r="32" spans="1:2" ht="12.75">
      <c r="A32" t="s">
        <v>16</v>
      </c>
      <c r="B32" s="2">
        <f>B31*B10</f>
        <v>168000</v>
      </c>
    </row>
    <row r="33" spans="1:2" ht="12.75">
      <c r="A33" t="s">
        <v>17</v>
      </c>
      <c r="B33" s="2">
        <f>B30*B20</f>
        <v>5160960</v>
      </c>
    </row>
    <row r="34" spans="1:2" ht="12.75">
      <c r="A34" s="3" t="s">
        <v>19</v>
      </c>
      <c r="B34" s="4">
        <f>B32+B33</f>
        <v>5328960</v>
      </c>
    </row>
    <row r="36" spans="1:14" ht="12.75" customHeight="1">
      <c r="A36" s="22" t="s">
        <v>48</v>
      </c>
      <c r="B36" s="2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 customHeight="1">
      <c r="A37" s="22"/>
      <c r="B37" s="2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47.25" customHeight="1">
      <c r="A38" s="22"/>
      <c r="B38" s="2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 customHeight="1">
      <c r="A39" s="10" t="s">
        <v>41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 customHeight="1">
      <c r="A40" s="11" t="s">
        <v>26</v>
      </c>
      <c r="B40" s="8" t="s">
        <v>43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27</v>
      </c>
      <c r="B41" s="8" t="s">
        <v>28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 t="s">
        <v>40</v>
      </c>
      <c r="B42" s="8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 t="s">
        <v>30</v>
      </c>
      <c r="B43" s="8" t="s">
        <v>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1" t="s">
        <v>32</v>
      </c>
      <c r="B44" s="8" t="s">
        <v>33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1" t="s">
        <v>34</v>
      </c>
      <c r="B45" s="8" t="s">
        <v>35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36</v>
      </c>
      <c r="B46" s="8" t="s">
        <v>37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1" t="s">
        <v>38</v>
      </c>
      <c r="B47" s="8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2" ht="12.75">
      <c r="A48" s="18" t="s">
        <v>44</v>
      </c>
      <c r="B48" s="19" t="s">
        <v>45</v>
      </c>
    </row>
  </sheetData>
  <sheetProtection/>
  <mergeCells count="1">
    <mergeCell ref="A36:B3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Naše,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hazuchova</cp:lastModifiedBy>
  <dcterms:created xsi:type="dcterms:W3CDTF">2018-05-24T06:09:44Z</dcterms:created>
  <dcterms:modified xsi:type="dcterms:W3CDTF">2018-05-24T13:14:37Z</dcterms:modified>
  <cp:category/>
  <cp:version/>
  <cp:contentType/>
  <cp:contentStatus/>
</cp:coreProperties>
</file>